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oilassociation.sharepoint.com/sites/Forestry/Private/CURRENT LICENSEES/006268 Irish Forest Owners Group/2025 S2/"/>
    </mc:Choice>
  </mc:AlternateContent>
  <xr:revisionPtr revIDLastSave="136" documentId="8_{FA2CFB97-6BF4-4C70-8036-261C00B5F9DB}" xr6:coauthVersionLast="47" xr6:coauthVersionMax="47" xr10:uidLastSave="{EF96D664-F5A4-4F49-A3F7-CDFB1B0D45D3}"/>
  <bookViews>
    <workbookView xWindow="-108" yWindow="-108" windowWidth="23256" windowHeight="12456" tabRatio="924" xr2:uid="{B452CA15-965A-4AC5-AE79-9C887067ABF4}"/>
  </bookViews>
  <sheets>
    <sheet name="Cover" sheetId="1" r:id="rId1"/>
    <sheet name="1 Basic info" sheetId="74" r:id="rId2"/>
    <sheet name="2 Findings" sheetId="65" r:id="rId3"/>
    <sheet name="3 MA Cert process" sheetId="3" state="hidden" r:id="rId4"/>
    <sheet name="5 MA Org Structure+Management" sheetId="66" state="hidden" r:id="rId5"/>
    <sheet name="6 S1" sheetId="19" state="hidden" r:id="rId6"/>
    <sheet name="7 S2" sheetId="50" state="hidden" r:id="rId7"/>
    <sheet name="8 S3" sheetId="51" state="hidden" r:id="rId8"/>
    <sheet name="9 S4" sheetId="49" state="hidden" r:id="rId9"/>
    <sheet name="A1 Checklist" sheetId="60" state="hidden" r:id="rId10"/>
    <sheet name="Audit Programme" sheetId="73" state="hidden" r:id="rId11"/>
    <sheet name="A2 Stakeholder Summary" sheetId="59" state="hidden" r:id="rId12"/>
    <sheet name="A3 Species list" sheetId="16" state="hidden" r:id="rId13"/>
    <sheet name="A6 Group checklist" sheetId="62" state="hidden" r:id="rId14"/>
    <sheet name="A6a Multisite checklist" sheetId="69" state="hidden" r:id="rId15"/>
    <sheet name="A7 Members &amp; FMUs" sheetId="34" state="hidden" r:id="rId16"/>
    <sheet name="A8a Sampling" sheetId="70" state="hidden" r:id="rId17"/>
    <sheet name="A11a Cert Decsn" sheetId="42" r:id="rId18"/>
    <sheet name="A12a Product schedule" sheetId="53" state="hidden" r:id="rId19"/>
    <sheet name="A14a Product Codes" sheetId="58" state="hidden" r:id="rId20"/>
    <sheet name="A15 Opening and Closing Meeting" sheetId="67" state="hidden" r:id="rId21"/>
  </sheets>
  <definedNames>
    <definedName name="_xlnm._FilterDatabase" localSheetId="1" hidden="1">'1 Basic info'!$K$1:$K$111</definedName>
    <definedName name="_xlnm._FilterDatabase" localSheetId="2" hidden="1">'2 Findings'!$A$5:$K$9</definedName>
    <definedName name="_xlnm._FilterDatabase" localSheetId="9" hidden="1">'A1 Checklist'!$A$1:$H$685</definedName>
    <definedName name="_xlnm._FilterDatabase" localSheetId="15" hidden="1">'A7 Members &amp; FMUs'!$A$2:$K$2</definedName>
    <definedName name="_xlnm.Print_Area" localSheetId="1">'1 Basic info'!$A$1:$H$93</definedName>
    <definedName name="_xlnm.Print_Area" localSheetId="2">'2 Findings'!$A$2:$L$21</definedName>
    <definedName name="_xlnm.Print_Area" localSheetId="3">'3 MA Cert process'!$A$1:$C$99</definedName>
    <definedName name="_xlnm.Print_Area" localSheetId="4">'5 MA Org Structure+Management'!$A$1:$C$31</definedName>
    <definedName name="_xlnm.Print_Area" localSheetId="5">'6 S1'!$A$1:$C$81</definedName>
    <definedName name="_xlnm.Print_Area" localSheetId="6">'7 S2'!$A$1:$C$64</definedName>
    <definedName name="_xlnm.Print_Area" localSheetId="7">'8 S3'!$A$1:$C$59</definedName>
    <definedName name="_xlnm.Print_Area" localSheetId="8">'9 S4'!$A$1:$C$64</definedName>
    <definedName name="_xlnm.Print_Area" localSheetId="18">'A12a Product schedule'!$A$1:$D$38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89" i="60" l="1"/>
  <c r="O30" i="34"/>
  <c r="E22" i="70"/>
  <c r="D22" i="70"/>
  <c r="C22" i="70"/>
  <c r="E21" i="70"/>
  <c r="D21" i="70"/>
  <c r="C21" i="70"/>
  <c r="B11" i="53"/>
  <c r="B9" i="53"/>
  <c r="B8" i="53"/>
  <c r="B7" i="53"/>
  <c r="C685" i="60"/>
  <c r="C684" i="60"/>
  <c r="C683" i="60"/>
  <c r="C682" i="60"/>
  <c r="C681" i="60"/>
  <c r="C676" i="60"/>
  <c r="C675" i="60"/>
  <c r="C674" i="60"/>
  <c r="C673" i="60"/>
  <c r="C672" i="60"/>
  <c r="C667" i="60"/>
  <c r="C666" i="60"/>
  <c r="C665" i="60"/>
  <c r="C664" i="60"/>
  <c r="C663" i="60"/>
  <c r="C659" i="60"/>
  <c r="C658" i="60"/>
  <c r="C657" i="60"/>
  <c r="C656" i="60"/>
  <c r="C655" i="60"/>
  <c r="C649" i="60"/>
  <c r="C648" i="60"/>
  <c r="C647" i="60"/>
  <c r="C646" i="60"/>
  <c r="C645" i="60"/>
  <c r="C639" i="60"/>
  <c r="C638" i="60"/>
  <c r="C637" i="60"/>
  <c r="C636" i="60"/>
  <c r="C635" i="60"/>
  <c r="C630" i="60"/>
  <c r="C629" i="60"/>
  <c r="C628" i="60"/>
  <c r="C627" i="60"/>
  <c r="C626" i="60"/>
  <c r="C621" i="60"/>
  <c r="C620" i="60"/>
  <c r="C619" i="60"/>
  <c r="C618" i="60"/>
  <c r="C617" i="60"/>
  <c r="C612" i="60"/>
  <c r="C611" i="60"/>
  <c r="C610" i="60"/>
  <c r="C609" i="60"/>
  <c r="C608" i="60"/>
  <c r="C604" i="60"/>
  <c r="C603" i="60"/>
  <c r="C602" i="60"/>
  <c r="C601" i="60"/>
  <c r="C600" i="60"/>
  <c r="C596" i="60"/>
  <c r="C595" i="60"/>
  <c r="C594" i="60"/>
  <c r="C593" i="60"/>
  <c r="C592" i="60"/>
  <c r="C589" i="60"/>
  <c r="C588" i="60"/>
  <c r="C587" i="60"/>
  <c r="C586" i="60"/>
  <c r="C585" i="60"/>
  <c r="C579" i="60"/>
  <c r="C578" i="60"/>
  <c r="C577" i="60"/>
  <c r="C576" i="60"/>
  <c r="C575" i="60"/>
  <c r="C571" i="60"/>
  <c r="C570" i="60"/>
  <c r="C569" i="60"/>
  <c r="C568" i="60"/>
  <c r="C567" i="60"/>
  <c r="C562" i="60"/>
  <c r="C561" i="60"/>
  <c r="C560" i="60"/>
  <c r="C559" i="60"/>
  <c r="C558" i="60"/>
  <c r="C554" i="60"/>
  <c r="C553" i="60"/>
  <c r="C552" i="60"/>
  <c r="C551" i="60"/>
  <c r="C550" i="60"/>
  <c r="C546" i="60"/>
  <c r="C545" i="60"/>
  <c r="C544" i="60"/>
  <c r="C543" i="60"/>
  <c r="C542" i="60"/>
  <c r="C536" i="60"/>
  <c r="C535" i="60"/>
  <c r="C534" i="60"/>
  <c r="C533" i="60"/>
  <c r="C532" i="60"/>
  <c r="C528" i="60"/>
  <c r="C527" i="60"/>
  <c r="C526" i="60"/>
  <c r="C525" i="60"/>
  <c r="C524" i="60"/>
  <c r="C519" i="60"/>
  <c r="C518" i="60"/>
  <c r="C517" i="60"/>
  <c r="C516" i="60"/>
  <c r="C515" i="60"/>
  <c r="C511" i="60"/>
  <c r="C510" i="60"/>
  <c r="C509" i="60"/>
  <c r="C508" i="60"/>
  <c r="C507" i="60"/>
  <c r="C503" i="60"/>
  <c r="C502" i="60"/>
  <c r="C501" i="60"/>
  <c r="C500" i="60"/>
  <c r="C499" i="60"/>
  <c r="C493" i="60"/>
  <c r="C492" i="60"/>
  <c r="C491" i="60"/>
  <c r="C490" i="60"/>
  <c r="C489" i="60"/>
  <c r="C485" i="60"/>
  <c r="C484" i="60"/>
  <c r="C483" i="60"/>
  <c r="C482" i="60"/>
  <c r="C481" i="60"/>
  <c r="C476" i="60"/>
  <c r="C475" i="60"/>
  <c r="C474" i="60"/>
  <c r="C473" i="60"/>
  <c r="C472" i="60"/>
  <c r="C467" i="60"/>
  <c r="C466" i="60"/>
  <c r="C465" i="60"/>
  <c r="C464" i="60"/>
  <c r="C463" i="60"/>
  <c r="C459" i="60"/>
  <c r="C458" i="60"/>
  <c r="C457" i="60"/>
  <c r="C456" i="60"/>
  <c r="C455" i="60"/>
  <c r="C451" i="60"/>
  <c r="C450" i="60"/>
  <c r="C449" i="60"/>
  <c r="C448" i="60"/>
  <c r="C447" i="60"/>
  <c r="C443" i="60"/>
  <c r="C442" i="60"/>
  <c r="C441" i="60"/>
  <c r="C440" i="60"/>
  <c r="C439" i="60"/>
  <c r="C435" i="60"/>
  <c r="C434" i="60"/>
  <c r="C433" i="60"/>
  <c r="C432" i="60"/>
  <c r="C431" i="60"/>
  <c r="C426" i="60"/>
  <c r="C425" i="60"/>
  <c r="C424" i="60"/>
  <c r="C423" i="60"/>
  <c r="C422" i="60"/>
  <c r="C418" i="60"/>
  <c r="C417" i="60"/>
  <c r="C416" i="60"/>
  <c r="C415" i="60"/>
  <c r="C414" i="60"/>
  <c r="C410" i="60"/>
  <c r="C409" i="60"/>
  <c r="C408" i="60"/>
  <c r="C407" i="60"/>
  <c r="C406" i="60"/>
  <c r="C402" i="60"/>
  <c r="C401" i="60"/>
  <c r="C400" i="60"/>
  <c r="C399" i="60"/>
  <c r="C398" i="60"/>
  <c r="C394" i="60"/>
  <c r="C393" i="60"/>
  <c r="C392" i="60"/>
  <c r="C391" i="60"/>
  <c r="C390" i="60"/>
  <c r="C386" i="60"/>
  <c r="C385" i="60"/>
  <c r="C384" i="60"/>
  <c r="C383" i="60"/>
  <c r="C382" i="60"/>
  <c r="C378" i="60"/>
  <c r="C377" i="60"/>
  <c r="C376" i="60"/>
  <c r="C375" i="60"/>
  <c r="C374" i="60"/>
  <c r="C368" i="60"/>
  <c r="C367" i="60"/>
  <c r="C366" i="60"/>
  <c r="C365" i="60"/>
  <c r="C364" i="60"/>
  <c r="C360" i="60"/>
  <c r="C359" i="60"/>
  <c r="C358" i="60"/>
  <c r="C357" i="60"/>
  <c r="C356" i="60"/>
  <c r="C351" i="60"/>
  <c r="C350" i="60"/>
  <c r="C349" i="60"/>
  <c r="C348" i="60"/>
  <c r="C347" i="60"/>
  <c r="C343" i="60"/>
  <c r="C342" i="60"/>
  <c r="C341" i="60"/>
  <c r="C340" i="60"/>
  <c r="C339" i="60"/>
  <c r="C335" i="60"/>
  <c r="C334" i="60"/>
  <c r="C333" i="60"/>
  <c r="C332" i="60"/>
  <c r="C331" i="60"/>
  <c r="C327" i="60"/>
  <c r="C326" i="60"/>
  <c r="C325" i="60"/>
  <c r="C324" i="60"/>
  <c r="C323" i="60"/>
  <c r="C318" i="60"/>
  <c r="C317" i="60"/>
  <c r="C316" i="60"/>
  <c r="C315" i="60"/>
  <c r="C314" i="60"/>
  <c r="C310" i="60"/>
  <c r="C309" i="60"/>
  <c r="C308" i="60"/>
  <c r="C307" i="60"/>
  <c r="C306" i="60"/>
  <c r="C300" i="60"/>
  <c r="C299" i="60"/>
  <c r="C298" i="60"/>
  <c r="C297" i="60"/>
  <c r="C291" i="60"/>
  <c r="C290" i="60"/>
  <c r="C289" i="60"/>
  <c r="C288" i="60"/>
  <c r="C287" i="60"/>
  <c r="C283" i="60"/>
  <c r="C282" i="60"/>
  <c r="C281" i="60"/>
  <c r="C280" i="60"/>
  <c r="C279" i="60"/>
  <c r="C265" i="60"/>
  <c r="C264" i="60"/>
  <c r="C263" i="60"/>
  <c r="C262" i="60"/>
  <c r="C261" i="60"/>
  <c r="C257" i="60"/>
  <c r="C256" i="60"/>
  <c r="C255" i="60"/>
  <c r="C254" i="60"/>
  <c r="C253" i="60"/>
  <c r="C248" i="60"/>
  <c r="C247" i="60"/>
  <c r="C246" i="60"/>
  <c r="C245" i="60"/>
  <c r="C244" i="60"/>
  <c r="C240" i="60"/>
  <c r="C239" i="60"/>
  <c r="C238" i="60"/>
  <c r="C237" i="60"/>
  <c r="C236" i="60"/>
  <c r="C232" i="60"/>
  <c r="C231" i="60"/>
  <c r="C230" i="60"/>
  <c r="C229" i="60"/>
  <c r="C228" i="60"/>
  <c r="C224" i="60"/>
  <c r="C223" i="60"/>
  <c r="C222" i="60"/>
  <c r="C221" i="60"/>
  <c r="C220" i="60"/>
  <c r="C215" i="60"/>
  <c r="C214" i="60"/>
  <c r="C213" i="60"/>
  <c r="C212" i="60"/>
  <c r="C211" i="60"/>
  <c r="C207" i="60"/>
  <c r="C206" i="60"/>
  <c r="C205" i="60"/>
  <c r="C204" i="60"/>
  <c r="C203" i="60"/>
  <c r="C196" i="60"/>
  <c r="C195" i="60"/>
  <c r="C194" i="60"/>
  <c r="C193" i="60"/>
  <c r="C192" i="60"/>
  <c r="C188" i="60"/>
  <c r="C187" i="60"/>
  <c r="C186" i="60"/>
  <c r="C185" i="60"/>
  <c r="C184" i="60"/>
  <c r="C180" i="60"/>
  <c r="C179" i="60"/>
  <c r="C178" i="60"/>
  <c r="C177" i="60"/>
  <c r="C176" i="60"/>
  <c r="C171" i="60"/>
  <c r="C170" i="60"/>
  <c r="C169" i="60"/>
  <c r="C168" i="60"/>
  <c r="C167" i="60"/>
  <c r="C163" i="60"/>
  <c r="C162" i="60"/>
  <c r="C161" i="60"/>
  <c r="C160" i="60"/>
  <c r="C159" i="60"/>
  <c r="C155" i="60"/>
  <c r="C154" i="60"/>
  <c r="C153" i="60"/>
  <c r="C152" i="60"/>
  <c r="C151" i="60"/>
  <c r="C147" i="60"/>
  <c r="C146" i="60"/>
  <c r="C145" i="60"/>
  <c r="C144" i="60"/>
  <c r="C143" i="60"/>
  <c r="C137" i="60"/>
  <c r="C136" i="60"/>
  <c r="C135" i="60"/>
  <c r="C134" i="60"/>
  <c r="C133" i="60"/>
  <c r="C128" i="60"/>
  <c r="C127" i="60"/>
  <c r="C126" i="60"/>
  <c r="C125" i="60"/>
  <c r="C121" i="60"/>
  <c r="C120" i="60"/>
  <c r="C119" i="60"/>
  <c r="C118" i="60"/>
  <c r="C117" i="60"/>
  <c r="C113" i="60"/>
  <c r="C112" i="60"/>
  <c r="C111" i="60"/>
  <c r="C110" i="60"/>
  <c r="C109" i="60"/>
  <c r="C102" i="60"/>
  <c r="C101" i="60"/>
  <c r="C100" i="60"/>
  <c r="C99" i="60"/>
  <c r="C98" i="60"/>
  <c r="C92" i="60"/>
  <c r="C91" i="60"/>
  <c r="C90" i="60"/>
  <c r="C89" i="60"/>
  <c r="C88" i="60"/>
  <c r="C84" i="60"/>
  <c r="C83" i="60"/>
  <c r="C82" i="60"/>
  <c r="C81" i="60"/>
  <c r="C80" i="60"/>
  <c r="C76" i="60"/>
  <c r="C75" i="60"/>
  <c r="C74" i="60"/>
  <c r="C73" i="60"/>
  <c r="C72" i="60"/>
  <c r="D4" i="65"/>
  <c r="D92" i="74"/>
  <c r="C92" i="74"/>
  <c r="B10" i="53"/>
  <c r="B12" i="53"/>
  <c r="D12" i="53"/>
  <c r="B3" i="42"/>
  <c r="B4" i="42"/>
  <c r="E670"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B5D8C66E-FAC0-484D-A4BD-F60A32B0F0C7}">
      <text>
        <r>
          <rPr>
            <b/>
            <sz val="9"/>
            <color indexed="81"/>
            <rFont val="Tahoma"/>
            <family val="2"/>
          </rPr>
          <t>Alison Pilling:</t>
        </r>
        <r>
          <rPr>
            <sz val="9"/>
            <color indexed="81"/>
            <rFont val="Tahoma"/>
            <family val="2"/>
          </rPr>
          <t xml:space="preserve">
drop down data in rows 1-3 column J.</t>
        </r>
      </text>
    </comment>
    <comment ref="J5" authorId="0" shapeId="0" xr:uid="{38E44649-0D4A-44FE-8A92-0EE95CDDF6D7}">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73ED9A28-9AA6-45C1-85CD-55253B54FC59}">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7CC2930-B7E9-4DA9-B61C-6899D7D12070}">
      <text>
        <r>
          <rPr>
            <b/>
            <sz val="9"/>
            <color indexed="81"/>
            <rFont val="Tahoma"/>
            <family val="2"/>
          </rPr>
          <t>Rob Shaw:</t>
        </r>
        <r>
          <rPr>
            <sz val="9"/>
            <color indexed="81"/>
            <rFont val="Tahoma"/>
            <family val="2"/>
          </rPr>
          <t xml:space="preserve">
See Note in Basic Info about adding PEFC FM in UK to existing FSC Certificates.</t>
        </r>
      </text>
    </comment>
    <comment ref="B35" authorId="1" shapeId="0" xr:uid="{45231939-3BBF-4DA1-B176-36A7B610475D}">
      <text>
        <r>
          <rPr>
            <b/>
            <sz val="9"/>
            <color indexed="81"/>
            <rFont val="Tahoma"/>
            <family val="2"/>
          </rPr>
          <t>Not required for PEFC in Latvia, Sweden, Denmark, or Norway</t>
        </r>
        <r>
          <rPr>
            <sz val="9"/>
            <color indexed="81"/>
            <rFont val="Tahoma"/>
            <family val="2"/>
          </rPr>
          <t xml:space="preserve">
</t>
        </r>
      </text>
    </comment>
    <comment ref="B37" authorId="2" shapeId="0" xr:uid="{A289149C-108A-4F83-A02D-EF1A3114F388}">
      <text>
        <r>
          <rPr>
            <sz val="8"/>
            <color indexed="81"/>
            <rFont val="Tahoma"/>
            <family val="2"/>
          </rPr>
          <t>Name, 3 line description of key qualifications and experience</t>
        </r>
      </text>
    </comment>
    <comment ref="B44" authorId="2" shapeId="0" xr:uid="{924DE288-8A66-4815-9608-C085D4C00A95}">
      <text>
        <r>
          <rPr>
            <sz val="8"/>
            <color indexed="81"/>
            <rFont val="Tahoma"/>
            <family val="2"/>
          </rPr>
          <t>include name of site visited, items seen and issues discussed</t>
        </r>
      </text>
    </comment>
    <comment ref="B51" authorId="2" shapeId="0" xr:uid="{703642F3-EE04-46B9-9648-AFDBBBAC3C39}">
      <text>
        <r>
          <rPr>
            <sz val="8"/>
            <color indexed="81"/>
            <rFont val="Tahoma"/>
            <family val="2"/>
          </rPr>
          <t xml:space="preserve">Edit this section to name standard used, version of standard (e.g. draft number), date standard finalised. </t>
        </r>
      </text>
    </comment>
    <comment ref="B62" authorId="2" shapeId="0" xr:uid="{A8851FB4-88FA-4401-9209-1910B08711FB}">
      <text>
        <r>
          <rPr>
            <sz val="8"/>
            <color indexed="81"/>
            <rFont val="Tahoma"/>
            <family val="2"/>
          </rPr>
          <t>Describe process of adaptation</t>
        </r>
      </text>
    </comment>
    <comment ref="B73" authorId="3" shapeId="0" xr:uid="{2A514649-35D9-43E5-B6C3-D83BEE1D4C2A}">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541FA98D-ADCE-4E9F-9F2E-B99C95B71433}">
      <text>
        <r>
          <rPr>
            <sz val="8"/>
            <color indexed="81"/>
            <rFont val="Tahoma"/>
            <family val="2"/>
          </rPr>
          <t>Name and 3 line description of key qualifications and experience</t>
        </r>
      </text>
    </comment>
    <comment ref="B57" authorId="0" shapeId="0" xr:uid="{416289A8-C659-4E32-8CC7-EACD3A96B367}">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8340A66D-3464-4EBC-8EC2-CD29E5FC5BF6}">
      <text>
        <r>
          <rPr>
            <sz val="8"/>
            <color indexed="81"/>
            <rFont val="Tahoma"/>
            <family val="2"/>
          </rPr>
          <t>Name and 3 line description of key qualifications and experience</t>
        </r>
      </text>
    </comment>
    <comment ref="B56" authorId="0" shapeId="0" xr:uid="{434C48DE-C145-49CF-B79E-6CB4FE68444E}">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FA818547-6815-4E63-B54D-AE1CF9B52054}">
      <text>
        <r>
          <rPr>
            <sz val="8"/>
            <color indexed="81"/>
            <rFont val="Tahoma"/>
            <family val="2"/>
          </rPr>
          <t>Name and 3 line description of key qualifications and experience</t>
        </r>
      </text>
    </comment>
    <comment ref="B54" authorId="0" shapeId="0" xr:uid="{4FBC9CB2-E0BE-4D1A-ADA5-2F1F4274B56D}">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61CCB9FC-6C60-4D09-8AA9-34F6BFCE240E}">
      <text>
        <r>
          <rPr>
            <sz val="8"/>
            <color indexed="81"/>
            <rFont val="Tahoma"/>
            <family val="2"/>
          </rPr>
          <t>Name and 3 line description of key qualifications and experience</t>
        </r>
      </text>
    </comment>
    <comment ref="B55" authorId="0" shapeId="0" xr:uid="{E9203703-47DA-4932-A4E2-069DE090B174}">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9A421CA1-9B44-4702-BA55-01B4806D4F7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222B5AD9-BE6D-45A4-98B5-81F57C10433B}">
      <text>
        <r>
          <rPr>
            <b/>
            <sz val="9"/>
            <color indexed="81"/>
            <rFont val="Tahoma"/>
            <family val="2"/>
          </rPr>
          <t>Private, State or Community</t>
        </r>
        <r>
          <rPr>
            <sz val="9"/>
            <color indexed="81"/>
            <rFont val="Tahoma"/>
            <family val="2"/>
          </rPr>
          <t xml:space="preserve">
</t>
        </r>
      </text>
    </comment>
    <comment ref="T10" authorId="0" shapeId="0" xr:uid="{C3F98450-1C8F-488A-B0B0-16A0661D3D0A}">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91296700-732D-430E-B252-73F934691989}">
      <text>
        <r>
          <rPr>
            <b/>
            <sz val="8"/>
            <color indexed="81"/>
            <rFont val="Tahoma"/>
            <family val="2"/>
          </rPr>
          <t>MA/S1/S2/S3/S4/RA</t>
        </r>
      </text>
    </comment>
    <comment ref="B35" authorId="1" shapeId="0" xr:uid="{A35BA436-9569-4B55-9A03-E9079D545970}">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9610007C-979A-4A01-9C20-84A809A28405}">
      <text/>
    </comment>
    <comment ref="B15" authorId="0" shapeId="0" xr:uid="{B2A26561-A220-4586-AD18-F0AFD47DA43A}">
      <text>
        <r>
          <rPr>
            <b/>
            <sz val="8"/>
            <color indexed="81"/>
            <rFont val="Tahoma"/>
            <family val="2"/>
          </rPr>
          <t xml:space="preserve">SA: </t>
        </r>
        <r>
          <rPr>
            <sz val="8"/>
            <color indexed="81"/>
            <rFont val="Tahoma"/>
            <family val="2"/>
          </rPr>
          <t>See Tab A14 for Product Type categories</t>
        </r>
      </text>
    </comment>
    <comment ref="C15" authorId="1" shapeId="0" xr:uid="{9171D23E-F38F-4160-8F54-1CE8C9F94219}">
      <text>
        <r>
          <rPr>
            <b/>
            <sz val="8"/>
            <color indexed="81"/>
            <rFont val="Tahoma"/>
            <family val="2"/>
          </rPr>
          <t xml:space="preserve">SA: </t>
        </r>
        <r>
          <rPr>
            <sz val="8"/>
            <color indexed="81"/>
            <rFont val="Tahoma"/>
            <family val="2"/>
          </rPr>
          <t>See Tab A14 for Product Codes</t>
        </r>
      </text>
    </comment>
    <comment ref="D15" authorId="1" shapeId="0" xr:uid="{DBD55A07-F1F7-4ECC-A3F9-E714F6D67CB1}">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<sst xmlns="http://schemas.openxmlformats.org/spreadsheetml/2006/main" count="2979" uniqueCount="1648">
  <si>
    <t>SA Certification Forest Certification Public Report</t>
  </si>
  <si>
    <r>
      <t>Forest Manager/Owner</t>
    </r>
    <r>
      <rPr>
        <sz val="14"/>
        <color indexed="10"/>
        <rFont val="Cambria"/>
        <family val="1"/>
      </rPr>
      <t>/organisation</t>
    </r>
    <r>
      <rPr>
        <sz val="14"/>
        <rFont val="Cambria"/>
        <family val="1"/>
      </rPr>
      <t xml:space="preserve"> (Certificate Holder):</t>
    </r>
  </si>
  <si>
    <t>Irish Forest Owners</t>
  </si>
  <si>
    <r>
      <t>Forest Name</t>
    </r>
    <r>
      <rPr>
        <sz val="14"/>
        <color indexed="10"/>
        <rFont val="Cambria"/>
        <family val="1"/>
      </rPr>
      <t>/Group Name</t>
    </r>
    <r>
      <rPr>
        <sz val="14"/>
        <rFont val="Cambria"/>
        <family val="1"/>
      </rPr>
      <t xml:space="preserve">: </t>
    </r>
  </si>
  <si>
    <t>Region and Country:</t>
  </si>
  <si>
    <t>Ireland</t>
  </si>
  <si>
    <t xml:space="preserve">Standard: </t>
  </si>
  <si>
    <t>Certificate Code:</t>
  </si>
  <si>
    <t>SA-PEFC-FM-006268</t>
  </si>
  <si>
    <t>PEFC License Code:</t>
  </si>
  <si>
    <t>PEFC-</t>
  </si>
  <si>
    <t>Date of certificate issue:</t>
  </si>
  <si>
    <t>Date of expiry of certificate:</t>
  </si>
  <si>
    <t>Assessment date</t>
  </si>
  <si>
    <t>Date Report Finalised/ Updated</t>
  </si>
  <si>
    <t>SA Auditor</t>
  </si>
  <si>
    <t>Checked by</t>
  </si>
  <si>
    <t>Approved by</t>
  </si>
  <si>
    <t>PA</t>
  </si>
  <si>
    <t>MA</t>
  </si>
  <si>
    <t>13.02, 27.02-01.03.2023, 09.03.2023</t>
  </si>
  <si>
    <t>11/04/2023
28/02/2024</t>
  </si>
  <si>
    <t>Valentins Kuksinovs</t>
  </si>
  <si>
    <t>John Rogers</t>
  </si>
  <si>
    <t>S1</t>
  </si>
  <si>
    <t>13.02, 14.03 2024</t>
  </si>
  <si>
    <t xml:space="preserve">11/06/2024
15/01/2025 </t>
  </si>
  <si>
    <t>Huw Denman</t>
  </si>
  <si>
    <t>Janette Mckay</t>
  </si>
  <si>
    <t>S2</t>
  </si>
  <si>
    <t>Robin Walter</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</si>
  <si>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</si>
  <si>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</si>
  <si>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</si>
  <si>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</si>
  <si>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</si>
  <si>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</si>
  <si>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</si>
  <si>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</si>
  <si>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</si>
  <si>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</si>
  <si>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</si>
  <si>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</si>
  <si>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</si>
  <si>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</si>
  <si>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</si>
  <si>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</si>
  <si>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</si>
  <si>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</si>
  <si>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SA-FM/COC-006268</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</si>
  <si>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</si>
  <si>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</si>
  <si>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</si>
  <si>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</si>
  <si>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</si>
  <si>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</si>
  <si>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</si>
  <si>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</si>
  <si>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</si>
  <si>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</si>
  <si>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</si>
  <si>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</si>
  <si>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</si>
  <si>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</si>
  <si>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</si>
  <si>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</si>
  <si>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</si>
  <si>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</si>
  <si>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</si>
  <si>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</si>
  <si>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 xml:space="preserve">Irish Forest Owners </t>
  </si>
  <si>
    <t>1.2.2</t>
  </si>
  <si>
    <t>Company name and legal entity in local language</t>
  </si>
  <si>
    <t>Ballycourcy, Enniscorthy, Wexford, Y21EC56</t>
  </si>
  <si>
    <t>1.2.3</t>
  </si>
  <si>
    <t>Company registration number</t>
  </si>
  <si>
    <t>1.2.4</t>
  </si>
  <si>
    <t>Contact person</t>
  </si>
  <si>
    <t>Kathleen Lucey</t>
  </si>
  <si>
    <t>1.2.5</t>
  </si>
  <si>
    <t>Business address</t>
  </si>
  <si>
    <t>Street/Town(City)/State(County)/Zip(Postal code)</t>
  </si>
  <si>
    <t xml:space="preserve">Forest owner(s), or </t>
  </si>
  <si>
    <t>1.2.6</t>
  </si>
  <si>
    <t>Country</t>
  </si>
  <si>
    <t>Wood procurement organisation(s), or</t>
  </si>
  <si>
    <t>1.2.7</t>
  </si>
  <si>
    <t>Tel</t>
  </si>
  <si>
    <t>00353 86 8589169</t>
  </si>
  <si>
    <t>Forest contractor(s):</t>
  </si>
  <si>
    <t>1.2.8</t>
  </si>
  <si>
    <t>Fax</t>
  </si>
  <si>
    <t>Felling operations contractor</t>
  </si>
  <si>
    <t>1.2.9</t>
  </si>
  <si>
    <t>e-mail</t>
  </si>
  <si>
    <t>groupmanager@irishforestowners.com</t>
  </si>
  <si>
    <t>Silvicultural contractor, or</t>
  </si>
  <si>
    <t>1.2.10</t>
  </si>
  <si>
    <t>web page address</t>
  </si>
  <si>
    <t>https://irishforestowners.com/</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</si>
  <si>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</si>
  <si>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</si>
  <si>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</si>
  <si>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</si>
  <si>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</si>
  <si>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</si>
  <si>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</si>
  <si>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1.3.1</t>
  </si>
  <si>
    <t>Type of certificate</t>
  </si>
  <si>
    <t>Group</t>
  </si>
  <si>
    <t xml:space="preserve">Single / Group </t>
  </si>
  <si>
    <t>Single</t>
  </si>
  <si>
    <t>1.3.1.a</t>
  </si>
  <si>
    <t>Type of operation</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</si>
  <si>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</si>
  <si>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</si>
  <si>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</si>
  <si>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</si>
  <si>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</si>
  <si>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</si>
  <si>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</si>
  <si>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</si>
  <si>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</si>
  <si>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</si>
  <si>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</si>
  <si>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</si>
  <si>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</si>
  <si>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</si>
  <si>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</si>
  <si>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Europe</t>
  </si>
  <si>
    <t>1.3.6</t>
  </si>
  <si>
    <t>Latitude</t>
  </si>
  <si>
    <t>For Groups/Multiple FMUs write: "refer to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</si>
  <si>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</si>
  <si>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</si>
  <si>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</si>
  <si>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</si>
  <si>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</si>
  <si>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</si>
  <si>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</si>
  <si>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</si>
  <si>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</si>
  <si>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</si>
  <si>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</si>
  <si>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</si>
  <si>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</si>
  <si>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</si>
  <si>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</si>
  <si>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</si>
  <si>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600 euro</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</si>
  <si>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</si>
  <si>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</si>
  <si>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</si>
  <si>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</si>
  <si>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</si>
  <si>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</si>
  <si>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</si>
  <si>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</si>
  <si>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</si>
  <si>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</si>
  <si>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</si>
  <si>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</si>
  <si>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</si>
  <si>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</si>
  <si>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</si>
  <si>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</si>
  <si>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</si>
  <si>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</si>
  <si>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</si>
  <si>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</si>
  <si>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</si>
  <si>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</si>
  <si>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</si>
  <si>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</si>
  <si>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</si>
  <si>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</si>
  <si>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</si>
  <si>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</si>
  <si>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</si>
  <si>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</si>
  <si>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</si>
  <si>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</si>
  <si>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</si>
  <si>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</si>
  <si>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</si>
  <si>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</si>
  <si>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</si>
  <si>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</si>
  <si>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</si>
  <si>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</si>
  <si>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</si>
  <si>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</si>
  <si>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</si>
  <si>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</si>
  <si>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</si>
  <si>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</si>
  <si>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</si>
  <si>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</si>
  <si>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</si>
  <si>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</si>
  <si>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</si>
  <si>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</si>
  <si>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</si>
  <si>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N/A</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</si>
  <si>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</si>
  <si>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</si>
  <si>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</si>
  <si>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</si>
  <si>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</si>
  <si>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</si>
  <si>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</si>
  <si>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</si>
  <si>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</si>
  <si>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</si>
  <si>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</si>
  <si>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</si>
  <si>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</si>
  <si>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</si>
  <si>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</si>
  <si>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</si>
  <si>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indigenous and exotic</t>
  </si>
  <si>
    <t>Not applicable/Indigenous/Exotic/
Mixed Indigenous and exotic</t>
  </si>
  <si>
    <t>1.4.7</t>
  </si>
  <si>
    <t>Principal Species</t>
  </si>
  <si>
    <t>Sitka Spruce</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</si>
  <si>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</si>
  <si>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</si>
  <si>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</si>
  <si>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</si>
  <si>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</si>
  <si>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</si>
  <si>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</si>
  <si>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</si>
  <si>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Roundwood, firewood,</t>
  </si>
  <si>
    <t>Round wood / Treated roundwood / Firewood / Sawn timber/ Charcoal / Non timber products – specify / Other - specify</t>
  </si>
  <si>
    <t>1.4.10</t>
  </si>
  <si>
    <t xml:space="preserve">Point of sale </t>
  </si>
  <si>
    <t>standing/roadside</t>
  </si>
  <si>
    <t xml:space="preserve">Standing / Roadside / Delivered </t>
  </si>
  <si>
    <t>1.4.11</t>
  </si>
  <si>
    <t>Number of workers – Employees</t>
  </si>
  <si>
    <t>Number male/female</t>
  </si>
  <si>
    <t>Total:</t>
  </si>
  <si>
    <t>1.4.12</t>
  </si>
  <si>
    <t>Contractors/Community/other workers</t>
  </si>
  <si>
    <t>m: 24
f: 0</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</si>
  <si>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</si>
  <si>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</si>
  <si>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</si>
  <si>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</si>
  <si>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</si>
  <si>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</si>
  <si>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</si>
  <si>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</si>
  <si>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</si>
  <si>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</si>
  <si>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</si>
  <si>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</si>
  <si>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</si>
  <si>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</si>
  <si>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</si>
  <si>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</si>
  <si>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</si>
  <si>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</si>
  <si>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</si>
  <si>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</si>
  <si>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</si>
  <si>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</si>
  <si>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</si>
  <si>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</si>
  <si>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</si>
  <si>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</si>
  <si>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NO</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</si>
  <si>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</si>
  <si>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</si>
  <si>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</si>
  <si>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</si>
  <si>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</si>
  <si>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</si>
  <si>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</si>
  <si>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</si>
  <si>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</si>
  <si>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</si>
  <si>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</si>
  <si>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</si>
  <si>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</si>
  <si>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</si>
  <si>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</si>
  <si>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</si>
  <si>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</si>
  <si>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 xml:space="preserve">Causestown MH709 during the site visits it was observed some white plastic bags normally used for the transport of planting stock were found scattered over MH709 FMU (originating from when the trees were planted in 1999/2001, not recent waste), some farming metal equipment left on the woodland. Balgeeth MH708 an old abandoned van left on the woodland, initially left for storage purpose and used as a shelter for forest workers.  </t>
  </si>
  <si>
    <t>PEFC 5.4.1</t>
  </si>
  <si>
    <t>The group manager shall ensure that waste disposal shall be in accordance with current waste management legislation and regulations.</t>
  </si>
  <si>
    <t>Waste material missed during previous clear-up</t>
  </si>
  <si>
    <t>Waste material will be collected</t>
  </si>
  <si>
    <t>Within 3 months of report finalisation</t>
  </si>
  <si>
    <t>Open</t>
  </si>
  <si>
    <t>CARs from S1 2024</t>
  </si>
  <si>
    <t>PEFC  2.1.2</t>
  </si>
  <si>
    <t>The owner/mamager shall ensure that a  silvicultural system(s) best suited to achieve these objectives shall be nominated and a rationale provided for this selection.</t>
  </si>
  <si>
    <t>Oversight</t>
  </si>
  <si>
    <t>Amendment of Management Plan text</t>
  </si>
  <si>
    <t>Within 12 months of report finalisation</t>
  </si>
  <si>
    <t xml:space="preserve">IFO Doc14 Sales Info and PEFC Trademark describes sales records procedure. and use of PEFC code &amp; claim.  Forest Docket 12110 checked during S1 and forest name not correctly stated on Docket.  </t>
  </si>
  <si>
    <t xml:space="preserve">The Forest owner/Manager shall ensure that harvesting  and timber sales documentation shall enable all timber sold to be traced back to the woodland of origin. </t>
  </si>
  <si>
    <t xml:space="preserve">Misunderstanding in communication between driver and forest manager </t>
  </si>
  <si>
    <t>For each forest going forward the details will be text to the drivers before entering site.  Forest code and name will be used on each forest docket and weight docket.  </t>
  </si>
  <si>
    <r>
      <t xml:space="preserve">IFOG encourage continuous training opportunities for group members/forest owners and training records inspected during S1 audit. At </t>
    </r>
    <r>
      <rPr>
        <u/>
        <sz val="11"/>
        <rFont val="Cambria"/>
        <family val="1"/>
      </rPr>
      <t>MH710  Anneville</t>
    </r>
    <r>
      <rPr>
        <sz val="11"/>
        <rFont val="Cambria"/>
        <family val="1"/>
      </rPr>
      <t xml:space="preserve"> the forest owner was actively involved in the practical management and maintenance of his forest and was trained and qualified as a chainsaw operator. However, evidence was seen of potentially unsafe felling methods and in addition discussions suggested that additional guidance on sustainable forest management might be beneficial. </t>
    </r>
  </si>
  <si>
    <t>PEFC 8.2.2</t>
  </si>
  <si>
    <t>The forest owner / manager shall encourage and provide opportunities for employees/group members  to further develop their skills and knowledge in relation to sustainable forest management</t>
  </si>
  <si>
    <t>With multiple option of management systems being discussed in training groups landowner tried to used all systems and was not supported. </t>
  </si>
  <si>
    <t>Discussion with land owner regarding forest management options and methods available will be provided during training sessions.  Training sessions will be held related to alternative management systems regarding land owners management issues. </t>
  </si>
  <si>
    <r>
      <t xml:space="preserve">Snowberry  </t>
    </r>
    <r>
      <rPr>
        <i/>
        <sz val="11"/>
        <rFont val="Cambria"/>
        <family val="1"/>
      </rPr>
      <t xml:space="preserve">Symphoricarpos albus </t>
    </r>
    <r>
      <rPr>
        <sz val="11"/>
        <rFont val="Cambria"/>
        <family val="1"/>
      </rPr>
      <t xml:space="preserve">seen gowing at forest entrance at </t>
    </r>
    <r>
      <rPr>
        <u/>
        <sz val="11"/>
        <rFont val="Cambria"/>
        <family val="1"/>
      </rPr>
      <t>MH709 Causestown,</t>
    </r>
    <r>
      <rPr>
        <sz val="11"/>
        <rFont val="Cambria"/>
        <family val="1"/>
      </rPr>
      <t xml:space="preserve"> although it wasn't possible to confirm that it was spreading.  Any plant species recognised as invasive shall be recorded by the forest owner/manager, and action shall be taken to control these through planned management operations. </t>
    </r>
  </si>
  <si>
    <t>PEFC 3.3.3.</t>
  </si>
  <si>
    <t xml:space="preserve">The forest owner/ manager shall ensure that non-native plant (non-tree) and animal species introductions are be carefully monitored </t>
  </si>
  <si>
    <t>Species was not recognised during previous site visits</t>
  </si>
  <si>
    <t>All group members will be notified of species identified on MH709 and given direction on identification of further invasive species. </t>
  </si>
  <si>
    <t xml:space="preserve">No evidence of  Owners (Group members) having signed a consent form or equivalent including a commitment to comply with all applicable certification requirements, agreeing to the obligations and responsibilities of the group </t>
  </si>
  <si>
    <t>GCS 4.2</t>
  </si>
  <si>
    <t>The Group Manager shall ensure that Owners (Group members) have signed a consent form agreeing to comply with all applicable certification requirements, agreeing to the obligations and responsibilities of the group entity and group membership.</t>
  </si>
  <si>
    <t>New application forms were send to group admin and stored correctly. </t>
  </si>
  <si>
    <t>All members data to be stored in shared on line folders.  </t>
  </si>
  <si>
    <t>CARs from S2 2025</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</si>
  <si>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</si>
  <si>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</si>
  <si>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</si>
  <si>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</si>
  <si>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13.02.2023 Opening meeting, 27.02-01.03.2023 field visits, 09.03.2023 closing meeting.</t>
  </si>
  <si>
    <t>Itinerary</t>
  </si>
  <si>
    <t>(13.02.2023) Opening meeting</t>
  </si>
  <si>
    <t>(27.02.2023) Audit: Review of documentation [&amp; Group systems], staff interviews</t>
  </si>
  <si>
    <t>(27.02.2023) Site visit [Group member (Loughlinstown);] FMU MH702</t>
  </si>
  <si>
    <t>(28.02.2023) Site visit Balgeeth MH708, Causestown MH709</t>
  </si>
  <si>
    <t xml:space="preserve">(01.03.2023) Site visit  Stonehouse &amp; Kearneystown, LH711 </t>
  </si>
  <si>
    <t>(09.03.2023) Closing meeting</t>
  </si>
  <si>
    <t>Estimate of person days to implement assessment</t>
  </si>
  <si>
    <t xml:space="preserve">One day spent on preparatory work, three audit days,  2 .5 days report writing (one day travel to the region). </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</si>
  <si>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</si>
  <si>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</si>
  <si>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</si>
  <si>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</si>
  <si>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</si>
  <si>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</si>
  <si>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 Valentins Kuksinovs (auditor) BSc Forestry, 10 years’ experience in private forest management and national forest policy development in Latvia plus 3 years forest certification audits in Baltic countries.</t>
  </si>
  <si>
    <t>2)</t>
  </si>
  <si>
    <t>3)</t>
  </si>
  <si>
    <t>Team members’ c.v.’s are held on file at the SA office.</t>
  </si>
  <si>
    <t>3.2.1</t>
  </si>
  <si>
    <t>Report author</t>
  </si>
  <si>
    <t>Report Peer review</t>
  </si>
  <si>
    <t>No peer review required in Ireland.</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</si>
  <si>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</si>
  <si>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</si>
  <si>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</si>
  <si>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</si>
  <si>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</si>
  <si>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13/02/23  Document review at site office - management planning documentation and records reviewed in office with managers.</t>
  </si>
  <si>
    <t xml:space="preserve">27.02- 01.03.: Site meeting FMU 1-FMU4, water management, pest management discussed on site. Checklist and document reviewed in afternoon. 09/03/23: Checklist and document reviewed. Closing meeting and discussion. </t>
  </si>
  <si>
    <t>etc.</t>
  </si>
  <si>
    <t>Audit Objectives, Criteria and Standards used (inc version and date approved)</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</si>
  <si>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</si>
  <si>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The Audit Criteria are contained in the relevant PEFC Scheme and normative documents, and are effectively reprodcued through the checklists and other elements of this Report Template and Soil Association Certification's Management system.</t>
  </si>
  <si>
    <t>3.7.1</t>
  </si>
  <si>
    <t>The forest management was evaluated against the PEFC-endorsed national standard for Ireland.  A copy of the standard is available at www.pefc.org</t>
  </si>
  <si>
    <t>3.7.2</t>
  </si>
  <si>
    <r>
      <t xml:space="preserve">The group system was evaluated against the  </t>
    </r>
    <r>
      <rPr>
        <sz val="11"/>
        <rFont val="Cambria"/>
        <family val="1"/>
      </rPr>
      <t xml:space="preserve">Group Certification Standard and Checklist </t>
    </r>
    <r>
      <rPr>
        <sz val="11"/>
        <color indexed="10"/>
        <rFont val="Cambria"/>
        <family val="1"/>
      </rPr>
      <t/>
    </r>
  </si>
  <si>
    <t>Or for Sweden</t>
  </si>
  <si>
    <t>AND for groups</t>
  </si>
  <si>
    <t>Adaptations/Modifications to standard</t>
  </si>
  <si>
    <t xml:space="preserve">AND </t>
  </si>
  <si>
    <t>None</t>
  </si>
  <si>
    <t xml:space="preserve">Stakeholder consultation process </t>
  </si>
  <si>
    <t>Summary of stakeholder process</t>
  </si>
  <si>
    <t>19 consultees were contacted</t>
  </si>
  <si>
    <t>none responses were received</t>
  </si>
  <si>
    <t>3.8.1</t>
  </si>
  <si>
    <t>Consultation was carried out on 24/02/2023.</t>
  </si>
  <si>
    <t>0 visits/interviews were held by phone/ in person during audit..</t>
  </si>
  <si>
    <t>See A2 for summary of issues raised by stakeholders and SA response</t>
  </si>
  <si>
    <t>Information gathered from external government agencies such as agencies responsible for forest, nature protection and working environment, and national webbased data portals)</t>
  </si>
  <si>
    <t>Data from 1 organisation gathered</t>
  </si>
  <si>
    <t>Data gathered include: inventory, management plans, maps and associated documents, Group Rules and associated documents</t>
  </si>
  <si>
    <t>3.8.2</t>
  </si>
  <si>
    <t xml:space="preserve">Data gathered is handled in the A1 PEFC FM Std. checklist </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</si>
  <si>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</si>
  <si>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</si>
  <si>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</si>
  <si>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</si>
  <si>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Issue</t>
  </si>
  <si>
    <t>Ref</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</si>
  <si>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</si>
  <si>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</si>
  <si>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</si>
  <si>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</si>
  <si>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</si>
  <si>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</si>
  <si>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</si>
  <si>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</si>
  <si>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</si>
  <si>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</si>
  <si>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</si>
  <si>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</si>
  <si>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</si>
  <si>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</si>
  <si>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5.3.2</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</si>
  <si>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</si>
  <si>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</si>
  <si>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</si>
  <si>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</si>
  <si>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</si>
  <si>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</si>
  <si>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</si>
  <si>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</si>
  <si>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</si>
  <si>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</si>
  <si>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</si>
  <si>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FIRST SURVEILLANCE - edit text in blue as appropriate and change to black text before submitting report for review</t>
  </si>
  <si>
    <t>Surveillance Assessment dates</t>
  </si>
  <si>
    <t>(14/3/24) Opening meeting - Lead Auditor H Denman, IFO Certification Manager Sean Kelly, Simon Armstrong UKAS</t>
  </si>
  <si>
    <t>(14/3/24) Audit: Review of documentation [&amp; Group systems], staff interviews</t>
  </si>
  <si>
    <t>(Date) No stakeholder feedback nor meetings</t>
  </si>
  <si>
    <t>(14/3/24) Site visit to MH704 Waterside Little &amp; Great, Danestown</t>
  </si>
  <si>
    <t>(14/3/24) Site visit to MH710 Anneville</t>
  </si>
  <si>
    <t>(14/3/24) Site visit to MH709 Causestown</t>
  </si>
  <si>
    <t>(15/3/24) Document review</t>
  </si>
  <si>
    <t>(15/3/24) Auditors meeting</t>
  </si>
  <si>
    <t>(15/3/24 ) Closing meeting - Lead Auditor H Denman, IFO Certification Manager Sean Kelly, Simon Armstrong UKAS</t>
  </si>
  <si>
    <t>6.1a</t>
  </si>
  <si>
    <t>Any deviation from the audit plan and their reasons? N If Y describe issues below):</t>
  </si>
  <si>
    <t xml:space="preserve">6.1b </t>
  </si>
  <si>
    <t>Any significant issues impacting on the audit programme N (If Y describe issues below):</t>
  </si>
  <si>
    <t>Estimate of person days to complete surveillance assessment</t>
  </si>
  <si>
    <t>Summary of person days including time spent on preparatory work, actual audit days, consultation and report writing (excluding travel): 4.5 days</t>
  </si>
  <si>
    <t>Surveillance Assessment team</t>
  </si>
  <si>
    <t>The assessment team consisted of:</t>
  </si>
  <si>
    <t xml:space="preserve">1) Please include: Name and 3 line description of key qualifications and experience. H Denman. Qualified lead Auditor. Forest Manager. 27 year auditing experience. 49 years forestry experience.   </t>
  </si>
  <si>
    <t>Team members’ c.v.’s are held on file.</t>
  </si>
  <si>
    <t>6.3.1</t>
  </si>
  <si>
    <t>Report author; H Denman</t>
  </si>
  <si>
    <t>Audit Objectives, Audit Criteria and Assessment process</t>
  </si>
  <si>
    <t>6.4.1</t>
  </si>
  <si>
    <t>6.4.2</t>
  </si>
  <si>
    <t>Criteria assessed at audit</t>
  </si>
  <si>
    <t xml:space="preserve">Criteria were selected for assessment based on areas of potential weakness, related to previous CARs or issues, relating to key objectives and on going activities and  to ensure that all principles are assessed at least once during the 4 surveillance visits.
</t>
  </si>
  <si>
    <t>The following criteria were assessed: Sections 2, 6, and 7 of the Irish PEFC Standard</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</si>
  <si>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</si>
  <si>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</si>
  <si>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operations, areas of public access, areas of conservation value and to include group members not previously visited by SA Certification </t>
  </si>
  <si>
    <t>Stakeholder consultation</t>
  </si>
  <si>
    <t>20 consultees were contacted</t>
  </si>
  <si>
    <t>0 responses were received</t>
  </si>
  <si>
    <t>Consultation was carried out on 24/01/2024</t>
  </si>
  <si>
    <t>0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</si>
  <si>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</si>
  <si>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</si>
  <si>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</si>
  <si>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</si>
  <si>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 xml:space="preserve">MH704 Waterside Little &amp; Great, Danestown: 22.4 hectares freehold property planted in 2000 with 4 sub-compartments of Sitka spruce, Norway spruce on flat ground which was previously arable and grassland fields.  Access is across private land (which belongs to the forest owner) and a new road was constructed in 2015, followed by thinning of the conifer crops.  1.8 hectares of diseased ash had been felled in 2023 and repalnted with mixed conifers and an oak fringe. There are two small streams.  Internal and boundary hedgerows and boundary buffers provide areas of biodiversity (currently 6.3% and rising to 15.6% at the end of the plan period. and deadwood habitat. Evidence of red deer on site.  </t>
  </si>
  <si>
    <t>MH710 Anneville, Clonard: 12.7 hectares freehold property planted in 1998 with ash, oak and Norway spruce on flat gound with moraine hillocks planted on previously grassland.  Access is across private land (which belongs to the forest owner) on a new road costrcuted in 2015.  There is a badger sett (unoccupied at time of audit) on site and the Clonard river flows alongside one boundary. Amples deadwod habitat in ash plantations an hedgerows.  15.7% managed for biodiversity.</t>
  </si>
  <si>
    <t xml:space="preserve">MH709 Causestown: 33.9 hectares of mixed conifer. Site visit to check for closure of Minor CAR 2023.1.  Invasive exotic Snowberry Symphoricarpos albus seen growing at the forest entrance although it wasn't possible to confirm that it was spreading.    </t>
  </si>
  <si>
    <t>6.8.</t>
  </si>
  <si>
    <t>Confirmation of scope</t>
  </si>
  <si>
    <t>The assessment team reviewed the current scope of the certificate in terms of certified forest area and products being produced. Eight new mebers had been added since the previous evaluation and the total area had increased from 298.7 hectares to 556.77 hectares. .</t>
  </si>
  <si>
    <t>Changes to management situation- results of management review/internal audit
Effectiveness of management system
Description of any continual improvement activities</t>
  </si>
  <si>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</si>
  <si>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</si>
  <si>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</si>
  <si>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</si>
  <si>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Review of complaints or Issues arising</t>
  </si>
  <si>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</si>
  <si>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</si>
  <si>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</si>
  <si>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</si>
  <si>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</si>
  <si>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</si>
  <si>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</si>
  <si>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</si>
  <si>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</si>
  <si>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</si>
  <si>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</si>
  <si>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t>7.1b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</si>
  <si>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</si>
  <si>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</si>
  <si>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</si>
  <si>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</si>
  <si>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</si>
  <si>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</si>
  <si>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</si>
  <si>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</si>
  <si>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</si>
  <si>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</si>
  <si>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</si>
  <si>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The following criteria were assessed: 3 (Design), 5 (Protection) and 8 (Workforce)</t>
  </si>
  <si>
    <t>39 consultees were contacted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</si>
  <si>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</si>
  <si>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</si>
  <si>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</si>
  <si>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</si>
  <si>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</si>
  <si>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7.8.</t>
  </si>
  <si>
    <r>
      <t>Changes to management situation</t>
    </r>
    <r>
      <rPr>
        <b/>
        <sz val="11"/>
        <color indexed="10"/>
        <rFont val="Cambria"/>
        <family val="1"/>
      </rPr>
      <t>- results of management review/internal audit
Effectiveness of management system
Description of any continual improvement activities</t>
    </r>
  </si>
  <si>
    <t>7.10.</t>
  </si>
  <si>
    <r>
      <rPr>
        <b/>
        <sz val="11"/>
        <color indexed="10"/>
        <rFont val="Cambria"/>
        <family val="1"/>
      </rPr>
      <t>Review of complaints or</t>
    </r>
    <r>
      <rPr>
        <b/>
        <sz val="11"/>
        <rFont val="Cambria"/>
        <family val="1"/>
      </rPr>
      <t xml:space="preserve"> Issues arising</t>
    </r>
  </si>
  <si>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</si>
  <si>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</si>
  <si>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</si>
  <si>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</si>
  <si>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</si>
  <si>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</si>
  <si>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</si>
  <si>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</si>
  <si>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</si>
  <si>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x consultees were contacted</t>
  </si>
  <si>
    <t>x responses were received</t>
  </si>
  <si>
    <t>8.8.</t>
  </si>
  <si>
    <t>The assessment team reviewed the current scope of the certificate in terms of PEFC certified forest area and products being produced. There was no change since the previous evaluation.</t>
  </si>
  <si>
    <t>8.9.</t>
  </si>
  <si>
    <t>8.10.</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</si>
  <si>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</si>
  <si>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</si>
  <si>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</si>
  <si>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</si>
  <si>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</si>
  <si>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</si>
  <si>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</si>
  <si>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</si>
  <si>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</si>
  <si>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</si>
  <si>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CHECKLIST for : Ireland</t>
  </si>
  <si>
    <t>Standard version:</t>
  </si>
  <si>
    <t>PEFC IRL SCHEME Dec 2010: PEFC Irish Forest Certification Standard , endorsed with updates Dec 2011</t>
  </si>
  <si>
    <t>Region/Country:</t>
  </si>
  <si>
    <t>Republic of Ireland</t>
  </si>
  <si>
    <r>
      <t>PEFC</t>
    </r>
    <r>
      <rPr>
        <b/>
        <i/>
        <sz val="11"/>
        <color indexed="30"/>
        <rFont val="Cambria"/>
        <family val="1"/>
      </rPr>
      <t xml:space="preserve"> (delete as applicable)</t>
    </r>
  </si>
  <si>
    <t xml:space="preserve">In Ireland, the PEFC endorsed national standard PEFC Irish Forest Certification Standard is used. </t>
  </si>
  <si>
    <t>A</t>
  </si>
  <si>
    <t>SECTION A: PEFC™ TRADEMARK REQUIREMENTS 
PEFC International Standard PEFC ST 2001:2008</t>
  </si>
  <si>
    <t>no score</t>
  </si>
  <si>
    <t>A.1.</t>
  </si>
  <si>
    <t xml:space="preserve">All on-product trademark designs seen during audit meet PEFC Trademark requirements 
</t>
  </si>
  <si>
    <t>n/a no trademark use to date.</t>
  </si>
  <si>
    <t>n/a</t>
  </si>
  <si>
    <t>A.2.</t>
  </si>
  <si>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</si>
  <si>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</si>
  <si>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</si>
  <si>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Has the FMU or the group scheme a PEFC trademark license agreement with the National PEFC body and hereinunder a written procedure for use of the PEFC logo?</t>
  </si>
  <si>
    <t>New FSC ref</t>
  </si>
  <si>
    <t>Std ref.</t>
  </si>
  <si>
    <t>Audit</t>
  </si>
  <si>
    <t>Requirement</t>
  </si>
  <si>
    <t>Means of verification</t>
  </si>
  <si>
    <t>Guidance and advice</t>
  </si>
  <si>
    <t>Compliant? (Y/N)</t>
  </si>
  <si>
    <t>CAR</t>
  </si>
  <si>
    <t>COMPLIANCE WITH THE LAW AND CONFORMANCE WITH THE REQUIREMENTS OF THE CERTIFICATION STANDARD</t>
  </si>
  <si>
    <t>Compliance and conformance</t>
  </si>
  <si>
    <t xml:space="preserve">There shall be compliance with the law. There shall be no substantiated outstanding claims of non-compliance related to woodland management. </t>
  </si>
  <si>
    <r>
      <rPr>
        <sz val="11"/>
        <rFont val="Cambria"/>
        <family val="1"/>
      </rPr>
      <t xml:space="preserve">• No evidence of non-compliance from audit
</t>
    </r>
    <r>
      <rPr>
        <b/>
        <sz val="11"/>
        <rFont val="Cambria"/>
        <family val="1"/>
      </rPr>
      <t/>
    </r>
  </si>
  <si>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</si>
  <si>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t xml:space="preserve">Interview with forest managers during the audit and stakeholder consultation didn't identify or highlight any legal non-compliances in the past five years. Thinning Licences seen for 5 sites: GP704 dated 15/9/2016 and GP708 dated 29/9/2016 and lasting for 5 years. The other 4 sites have had licences applied for, or have no more need for thinning licences and are awaiting final felling licences. 
No outstanding claims of non-compliance noted. </t>
  </si>
  <si>
    <t>Y</t>
  </si>
  <si>
    <t xml:space="preserve">There shall be compliance with any relevant codes of practice, guidelines or agreements. </t>
  </si>
  <si>
    <t xml:space="preserve">• No evidence of non-compliance from audit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</si>
  <si>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</si>
  <si>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Interview with owners during the audit, and stakeholder consultation didn't identify or highlight any legal non-compliances in the past five years.  DAFM publication 'Felling and Reforestation Policy' (May 2017) is the main guideline for forestry works. Works appear to be compliant.</t>
  </si>
  <si>
    <t>Property rights and land tenure arrangements shall be clearly defined, documented and established for the relevant forest area.</t>
  </si>
  <si>
    <t>• Copy of folio documents or other legally accepted proof of ownership or tenure OR 
• A signed declaration from a solicitor detailing nature and status of tenure documentation.</t>
  </si>
  <si>
    <t>The forest owner must be able to prove legal ownership or tenure of the land for which certification is sought, if required. (See also Section 7.2)</t>
  </si>
  <si>
    <t xml:space="preserve">The group manager holds the hard copy folios which we can access should  need them. The ownership was demonstrated  for a sample site. All 4 sites sampled  are fully owned by the private owners and Folio numbers seen. </t>
  </si>
  <si>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</si>
  <si>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</si>
  <si>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</si>
  <si>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xml:space="preserve">The group scheme members have signed an application to join the certification Group scheme (Doc 02.  Consent Form), and which includes confirmation of agreement to comply with the Group Rules.  The Group Rules state the commitment to adhere to the FSC Principles and Criteria.  Management objectives stated in the forest management plan include a commitment to adopt management practices which comply with Certification requirements.  </t>
  </si>
  <si>
    <t>Protection from illegal activities</t>
  </si>
  <si>
    <t>The owner or manager shall take all reasonable measures to stop illegal or unauthorised uses of the woodland which could jeopardise fulfilment of the objectives of management.</t>
  </si>
  <si>
    <r>
      <rPr>
        <sz val="11"/>
        <rFont val="Cambria"/>
        <family val="1"/>
      </rPr>
      <t xml:space="preserve">• The owner/manager is aware of potential and actual problems
• Evidence of pro-active response to actual current problems.
</t>
    </r>
    <r>
      <rPr>
        <b/>
        <sz val="11"/>
        <rFont val="Cambria"/>
        <family val="1"/>
      </rPr>
      <t/>
    </r>
  </si>
  <si>
    <t>Illegal and unauthorised uses of woodland may include activities such as: 
• Dumping 
• Trespass of livestock 
• Anti-social behaviour</t>
  </si>
  <si>
    <r>
      <rPr>
        <u/>
        <sz val="10"/>
        <rFont val="Cambria"/>
        <family val="1"/>
      </rPr>
      <t>All sites</t>
    </r>
    <r>
      <rPr>
        <sz val="10"/>
        <rFont val="Cambria"/>
        <family val="1"/>
      </rPr>
      <t>: on site signage, monitoring by forest managers and also forest neighbours.</t>
    </r>
  </si>
  <si>
    <t>MANAGEMENT PLANNING</t>
  </si>
  <si>
    <t>Documentation</t>
  </si>
  <si>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</si>
  <si>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</si>
  <si>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rPr>
        <sz val="11"/>
        <rFont val="Cambria"/>
        <family val="1"/>
      </rPr>
      <t xml:space="preserve">• Management plan
• Maps and records.
</t>
    </r>
    <r>
      <rPr>
        <b/>
        <sz val="11"/>
        <rFont val="Cambria"/>
        <family val="1"/>
      </rPr>
      <t/>
    </r>
  </si>
  <si>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</si>
  <si>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t xml:space="preserve">Inventory, maps of designated areas, features and compartments seen for </t>
    </r>
    <r>
      <rPr>
        <u/>
        <sz val="10"/>
        <rFont val="Cambria"/>
        <family val="1"/>
      </rPr>
      <t>all sites</t>
    </r>
    <r>
      <rPr>
        <sz val="10"/>
        <rFont val="Cambria"/>
        <family val="1"/>
      </rPr>
      <t xml:space="preserve">. </t>
    </r>
    <r>
      <rPr>
        <sz val="10"/>
        <rFont val="Cambria"/>
        <family val="1"/>
      </rPr>
      <t xml:space="preserve">Harvest Site Plan includes a map showing some features of the site, including Overhead Power Lines, and narrative refering to environment and safety. There is also a Bio map and an Environmental Constraints map, though these do not appear in the site pack. The site manager spoke to the contractor about these issues before commencement of works. </t>
    </r>
  </si>
  <si>
    <r>
      <t>Inventory, maps of designated areas, all site features, biodiversity map, harvest map, environemntal contraints map, and compartment mpa and data seen for</t>
    </r>
    <r>
      <rPr>
        <u/>
        <sz val="10"/>
        <rFont val="Cambria"/>
        <family val="1"/>
      </rPr>
      <t xml:space="preserve"> </t>
    </r>
    <r>
      <rPr>
        <u/>
        <sz val="10"/>
        <rFont val="Cambria"/>
        <family val="1"/>
      </rPr>
      <t>MH704 Waterside Little &amp; Great and for MH710 Anneville</t>
    </r>
    <r>
      <rPr>
        <sz val="10"/>
        <rFont val="Cambria"/>
        <family val="1"/>
      </rPr>
      <t xml:space="preserve"> during S1.  I</t>
    </r>
  </si>
  <si>
    <t>y</t>
  </si>
  <si>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</si>
  <si>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</si>
  <si>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 xml:space="preserve">• Management plan
</t>
  </si>
  <si>
    <t>The management objectives and priorities, in tandem with the multi-resource inventory will form the basis of decision making in the management plan.</t>
  </si>
  <si>
    <t>The MP contains long-term policy, primary and secondary objectives, and silvicultural systems to achieve this, namely clearfell and replant.</t>
  </si>
  <si>
    <t>Minor 2024.2</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</si>
  <si>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</si>
  <si>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</si>
  <si>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</si>
  <si>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</si>
  <si>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There is a 5-year operational plan for each of the 4 sites sampled, showing thinning, roading and clearfell.  There is a 20-year plan for felling and regeneration in outline. The plan is updated every 5 years.</t>
  </si>
  <si>
    <t>There is a 5-year operational plan for each of the 2 sites sampled, and there is a 20-year plan for felling and regeneration in outline. The plan is updated every 5 years.</t>
  </si>
  <si>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</si>
  <si>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</si>
  <si>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</si>
  <si>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</si>
  <si>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Redacted version of  MP pdf would be made available, plus 10 year work plan with relevant maps.</t>
  </si>
  <si>
    <t xml:space="preserve"> Productive potential</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</si>
  <si>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</si>
  <si>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</si>
  <si>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</si>
  <si>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</si>
  <si>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All plantations. Forest operations are mostly thinning, clearfell and replanting and these maintain and enhance the forest productivity. No degraded forest ecosystem identified.</t>
  </si>
  <si>
    <r>
      <t xml:space="preserve">Completed forest operations seen during S1 were thinning, a clearfell which had been replanted.  Thining is on the basis of favouring the most healthy trees.  Diseased ash had been felled in  </t>
    </r>
    <r>
      <rPr>
        <u/>
        <sz val="10"/>
        <rFont val="Cambria"/>
        <family val="1"/>
      </rPr>
      <t>MH704 Waterside Little &amp; Great</t>
    </r>
    <r>
      <rPr>
        <sz val="10"/>
        <rFont val="Cambria"/>
        <family val="1"/>
      </rPr>
      <t xml:space="preserve"> and repalced with mixed conifer and an oak buffer. No degraded forest ecosystems seen during S1.</t>
    </r>
  </si>
  <si>
    <t>2.2.2</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</si>
  <si>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</si>
  <si>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</si>
  <si>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</si>
  <si>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r>
      <t xml:space="preserve">Harvesting and regeneration plans  for </t>
    </r>
    <r>
      <rPr>
        <u/>
        <sz val="11"/>
        <rFont val="Cambria"/>
        <family val="1"/>
      </rPr>
      <t>both sites</t>
    </r>
    <r>
      <rPr>
        <sz val="11"/>
        <rFont val="Cambria"/>
        <family val="1"/>
      </rPr>
      <t xml:space="preserve"> seen during S1 did not jeopardise the long-term productive potential of the woodland and were consistent with management objectives.</t>
    </r>
  </si>
  <si>
    <t>2.2.3</t>
  </si>
  <si>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</si>
  <si>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</si>
  <si>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</si>
  <si>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There isn't any known harvesting of NTWPs. Deer shooting is regulated and under licence only.</t>
  </si>
  <si>
    <t xml:space="preserve">There isn't any known harvesting of NTWPs. </t>
  </si>
  <si>
    <t>8.5.1</t>
  </si>
  <si>
    <t>2.2.4</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</si>
  <si>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</si>
  <si>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</si>
  <si>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</si>
  <si>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Described in Doc14 Sales Info and PEFC Trademark, and supplied to forest owners.  Sales records. and use of PEFC code &amp; claim will be checked at internal annual surveillance audit by Group scheme managers.  Annual Monitoring Report sent out 3 months prior to annual audit.  Annual monitoring procedure in Group Rules.</t>
  </si>
  <si>
    <t xml:space="preserve">Described in Doc14 Sales Info and PEFC Trademark, and supplied to forest owners.  Sales records. and use of PEFC code &amp; claim checked at SI audit.  Forest Docket 12110 checked during S1 and forest name not correctly stated on Docket.  Minor 2024.  the Forest owner/Manager shall esnure that harvesting  and timber sales documentation shall enable all timber sold to be traced back to the woodland of origin. </t>
  </si>
  <si>
    <t>N</t>
  </si>
  <si>
    <t>Implementation and revision of the plan</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</si>
  <si>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</si>
  <si>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</si>
  <si>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</si>
  <si>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Changes in planned timing of operations may be justified on ecological, social or economic grounds if overall management practices continue to comply with the other requirements of this standard.</t>
  </si>
  <si>
    <t>Some works have been delayed recently because of delays in licencing by Forest Service and further delays in the appeals process. Significal delays in 2 years and in road constructions caused by delays from state authorities.</t>
  </si>
  <si>
    <t xml:space="preserve"> </t>
  </si>
  <si>
    <t>The implementation of operations is generally in close agreement with the details included in the management planning documentation and was so for both sites seen in S1 audit. Discussion with teh certifciation Manager regarding continuing delays thinning and felling licences by Forest Service.</t>
  </si>
  <si>
    <t>8.1.1</t>
  </si>
  <si>
    <t>2.3.2</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</si>
  <si>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</si>
  <si>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</si>
  <si>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</si>
  <si>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r>
      <t xml:space="preserve">At the forest management plan secion 4 describes monitoring programm. Sample seen for </t>
    </r>
    <r>
      <rPr>
        <b/>
        <sz val="11"/>
        <rFont val="Calibri Light"/>
        <family val="2"/>
      </rPr>
      <t>Loughlinstowin</t>
    </r>
    <r>
      <rPr>
        <sz val="11"/>
        <rFont val="Calibri Light"/>
        <family val="2"/>
      </rPr>
      <t xml:space="preserve"> 2017-MH702 completed in 2022.</t>
    </r>
  </si>
  <si>
    <r>
      <t xml:space="preserve">At the forest management plan secion 4 describes monitoring programme. Seen in S1 in  </t>
    </r>
    <r>
      <rPr>
        <u/>
        <sz val="11"/>
        <rFont val="Cambria"/>
        <family val="1"/>
      </rPr>
      <t xml:space="preserve">MH704 Waterside Little &amp; Great </t>
    </r>
    <r>
      <rPr>
        <sz val="11"/>
        <rFont val="Cambria"/>
        <family val="1"/>
      </rPr>
      <t xml:space="preserve">and </t>
    </r>
    <r>
      <rPr>
        <u/>
        <sz val="11"/>
        <rFont val="Cambria"/>
        <family val="1"/>
      </rPr>
      <t>MH710 Anneville</t>
    </r>
  </si>
  <si>
    <t>8.3.1 and 8.3.2</t>
  </si>
  <si>
    <t>2.3.3</t>
  </si>
  <si>
    <t>The implications of the results of monitoring (2.3.2) shall be taken into account by the forest owner / manager, particularly during revision of the management planning documentation.</t>
  </si>
  <si>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</si>
  <si>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</si>
  <si>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If the Annual monitoring/Inspection, or other site observations, require action, this is reported to the owner and authorisation sought for remedy.</t>
  </si>
  <si>
    <r>
      <t xml:space="preserve">Diseased ash in  MH704 Waterside Little felled and removed and rpalced with alternative species because of site inspection and monitoring highlighting </t>
    </r>
    <r>
      <rPr>
        <i/>
        <sz val="11"/>
        <rFont val="Cambria"/>
        <family val="1"/>
      </rPr>
      <t xml:space="preserve">Chalara </t>
    </r>
    <r>
      <rPr>
        <sz val="11"/>
        <rFont val="Cambria"/>
        <family val="1"/>
      </rPr>
      <t xml:space="preserve">disease. </t>
    </r>
  </si>
  <si>
    <t>WOODLAND DESIGN: CREATION, FELLING AND REPLANTING</t>
  </si>
  <si>
    <t>Assessment of environmental impacts</t>
  </si>
  <si>
    <t>6.2.1</t>
  </si>
  <si>
    <t>3.1.1</t>
  </si>
  <si>
    <t xml:space="preserve">The potential environmental impacts of new planting and other woodland plans shall be assessed before operations are implemented and shall bein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</si>
  <si>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</si>
  <si>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</si>
  <si>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xml:space="preserve">No new planting. </t>
  </si>
  <si>
    <t>6.2.2</t>
  </si>
  <si>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</si>
  <si>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</si>
  <si>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</si>
  <si>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It is essential that the results of environmental assessments are fully integrated into management planning and decisions.</t>
  </si>
  <si>
    <t xml:space="preserve">Maps have hazards and archeological features - harvesting map. Biodiversity map. </t>
  </si>
  <si>
    <t xml:space="preserve">Location and design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</si>
  <si>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</si>
  <si>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</si>
  <si>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Full guidance is given in the Forest Service “Forestry and the Landscape Guidelines” and this includes consideration of: 
• Size 
• Arrangement 
• Location 
• Shape 
• Pattern 
• Proportion 
• Edge 
• Margin, texture &amp; colour 
• Roadsides 
• Waterbodies</t>
  </si>
  <si>
    <t>No new woods</t>
  </si>
  <si>
    <t>3.2.2</t>
  </si>
  <si>
    <t>New planting shall be designed in such a way as to ensure the creation over time of a diverse woodland.</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</si>
  <si>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</si>
  <si>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</si>
  <si>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3.2.3</t>
  </si>
  <si>
    <t>Even aged woodlands shall be gradually restructured to diversify ages and habitats using a design plan (See Requirement 3.2.4) which is reflected in the management plan.
This requirement does not apply to woodlands of &lt; 5 hectares.</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</si>
  <si>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</si>
  <si>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</si>
  <si>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t>Does not apply- no replanting and no clearfells at the momenet for 2023 and 2022.</t>
  </si>
  <si>
    <t>3.2.4</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</si>
  <si>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</si>
  <si>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</si>
  <si>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</si>
  <si>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At the forest managemnt plan no clearfells at the moment. Irish wind hazard classification records 5 categories A to E, where A roughly corresponds to UK category 5 (windiest). Small properties would have financial penalty from staged restructuring.</t>
  </si>
  <si>
    <t>Species selection</t>
  </si>
  <si>
    <t>10.2.1</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</si>
  <si>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</si>
  <si>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</si>
  <si>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</si>
  <si>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</si>
  <si>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Restocking is based on objectives and on site characteristics and limitations and therefore Sitka spruce is the primary choice to meet timber production objectives, with secondary species used where suited and to meet FS minimum requirements. Native broadleaves and other conifers are used as secondary species choice where suited to the sites.</t>
  </si>
  <si>
    <t>3.3.2</t>
  </si>
  <si>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</si>
  <si>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</si>
  <si>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</si>
  <si>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15% broadleaves replanting this is requirement, actually IFO will plant 85% Sitka spruce. Generally no open space.</t>
  </si>
  <si>
    <t>10.3.1 and 10.3.3 and 10.8.1</t>
  </si>
  <si>
    <t>3.3.3</t>
  </si>
  <si>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</si>
  <si>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</si>
  <si>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</si>
  <si>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No introductions of non-tree non-native plant or animals species. Checked durignt he site visits.</t>
  </si>
  <si>
    <r>
      <t xml:space="preserve">Snowberry </t>
    </r>
    <r>
      <rPr>
        <i/>
        <sz val="11"/>
        <rFont val="Cambria"/>
        <family val="1"/>
      </rPr>
      <t>Symphoricarpos albus</t>
    </r>
    <r>
      <rPr>
        <sz val="11"/>
        <rFont val="Cambria"/>
        <family val="1"/>
      </rPr>
      <t xml:space="preserve">  seen gowing at forest entrance at </t>
    </r>
    <r>
      <rPr>
        <u/>
        <sz val="11"/>
        <rFont val="Cambria"/>
        <family val="1"/>
      </rPr>
      <t>MH709 Causestown</t>
    </r>
    <r>
      <rPr>
        <sz val="11"/>
        <rFont val="Cambria"/>
        <family val="1"/>
      </rPr>
      <t>. The forest owner/manager should ensure that no Non-native plant (non-tree) and animal species shall only be introduced if they are non-invasive and bring environmental benefits and that all introductions shall be carefully monitored by owner/ manager</t>
    </r>
  </si>
  <si>
    <t>Minor 2024.5</t>
  </si>
  <si>
    <t xml:space="preserve"> Silvicultural systems</t>
  </si>
  <si>
    <t>10.5.1</t>
  </si>
  <si>
    <t>3.4.1</t>
  </si>
  <si>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</si>
  <si>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</si>
  <si>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</si>
  <si>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xml:space="preserve">FMUs selected is lower then 100 ha for MA. Clearfell followed by replanting is the main silvicultural system used on sites managed for timber production and is described in MP and justifications given on the basis of risk of windthrow - for all sites seen during the audit. Broadleaved compartments are either managed as LISS or non-intervention. </t>
  </si>
  <si>
    <t>3.4.2</t>
  </si>
  <si>
    <t>Traditional management systems that have created valuable ecosystems, such as coppice, shall be maintained and where appropriate, developed.</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</si>
  <si>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</si>
  <si>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</si>
  <si>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not applicable</t>
  </si>
  <si>
    <t>Conversion to non-forested land</t>
  </si>
  <si>
    <t>6.9.1</t>
  </si>
  <si>
    <t>3.5.1</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</si>
  <si>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</si>
  <si>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</si>
  <si>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</si>
  <si>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Not applicable. No conversion to non-forested land.</t>
  </si>
  <si>
    <t>OPERATIONS</t>
  </si>
  <si>
    <t xml:space="preserve"> General</t>
  </si>
  <si>
    <t>8.2.1</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</si>
  <si>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</si>
  <si>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</si>
  <si>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</si>
  <si>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</si>
  <si>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xml:space="preserve">For all sites 'Harvest Map' was seen. Maps available including environmental assessment, standard conditions for harvesting, safety issues, risk assessment, method statement and map. No harvesting or any activities at the time of the audit. </t>
  </si>
  <si>
    <r>
      <t xml:space="preserve">For </t>
    </r>
    <r>
      <rPr>
        <u/>
        <sz val="11"/>
        <rFont val="Cambria"/>
        <family val="1"/>
      </rPr>
      <t>all sites</t>
    </r>
    <r>
      <rPr>
        <sz val="11"/>
        <rFont val="Cambria"/>
        <family val="1"/>
      </rPr>
      <t xml:space="preserve"> 'Harvest Map' was seen. Maps available including environmental assessment, standard conditions for harvesting, safety issues, risk assessment, method statement and map. No harvesting or any activities at the time of the audit. </t>
    </r>
  </si>
  <si>
    <t>4.1.2</t>
  </si>
  <si>
    <t>Implementation of operational plans shall be monitored by the forest owner/ manager.</t>
  </si>
  <si>
    <r>
      <rPr>
        <sz val="11"/>
        <rFont val="Cambria"/>
        <family val="1"/>
      </rPr>
      <t xml:space="preserve">• Discussions with forest owner/manager
</t>
    </r>
    <r>
      <rPr>
        <sz val="11"/>
        <rFont val="Cambria"/>
        <family val="1"/>
      </rPr>
      <t xml:space="preserve">• Monitoring records
</t>
    </r>
  </si>
  <si>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</si>
  <si>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r>
      <t xml:space="preserve">Operations plan checklist (for specific operations)/Felling licence conditions.  Operational checklist seen for </t>
    </r>
    <r>
      <rPr>
        <u/>
        <sz val="11"/>
        <rFont val="Cambria"/>
        <family val="1"/>
      </rPr>
      <t>MH704 Waterside Little &amp; Great</t>
    </r>
    <r>
      <rPr>
        <sz val="11"/>
        <rFont val="Cambria"/>
        <family val="1"/>
      </rPr>
      <t xml:space="preserve"> ash clearfell site in S1.</t>
    </r>
  </si>
  <si>
    <t>Harvesting Operations</t>
  </si>
  <si>
    <t>10.11.1 and 
6.3.3</t>
  </si>
  <si>
    <t>4.2.1</t>
  </si>
  <si>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</si>
  <si>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</si>
  <si>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</si>
  <si>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t>Management plan - conform to Forest harvesting guidelines and Forestry and Water guidelines - Part 2 Features and mitigation measures. Harvest plan map.  No harvesting at the moment within the group at the time of audit.</t>
  </si>
  <si>
    <r>
      <t xml:space="preserve">Operations plan checklist  and Felling  Licence. Operational checklist and relevant maps  seen for </t>
    </r>
    <r>
      <rPr>
        <u/>
        <sz val="11"/>
        <rFont val="Cambria"/>
        <family val="1"/>
      </rPr>
      <t>MH704 Waterside Little &amp; Great</t>
    </r>
    <r>
      <rPr>
        <sz val="11"/>
        <rFont val="Cambria"/>
        <family val="1"/>
      </rPr>
      <t xml:space="preserve"> ash clearfell site in S1.</t>
    </r>
  </si>
  <si>
    <t>10.1.1</t>
  </si>
  <si>
    <t>4.2.2</t>
  </si>
  <si>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</si>
  <si>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environamental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</si>
  <si>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</si>
  <si>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No whole tree harvesting or brash bundling</t>
  </si>
  <si>
    <t>No whole tree harvesting or brash bundling in S1</t>
  </si>
  <si>
    <t>4.2.3</t>
  </si>
  <si>
    <t>There shall be no burning of Lop and top.</t>
  </si>
  <si>
    <t xml:space="preserve">• Field Inspections
</t>
  </si>
  <si>
    <t>No burning of Lop and top. Confirmed during the site visits.</t>
  </si>
  <si>
    <t xml:space="preserve">No burning of lop % top seen during S1 audit. </t>
  </si>
  <si>
    <t>10.11.3</t>
  </si>
  <si>
    <t>4.2.4</t>
  </si>
  <si>
    <t>Timber shall be harvested efficiently and with minimum loss or damage.</t>
  </si>
  <si>
    <t>• Field Inspections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</si>
  <si>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</si>
  <si>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Felling licence conditions/adhere to Forestry and water guidelines as per management plan - part 2. No harvesting at the group.</t>
  </si>
  <si>
    <r>
      <t xml:space="preserve">Timber had been harvested efficiently and with minimum loss or damage at </t>
    </r>
    <r>
      <rPr>
        <u/>
        <sz val="11"/>
        <rFont val="Cambria"/>
        <family val="1"/>
      </rPr>
      <t xml:space="preserve">MH704 Waterside Little &amp; Great </t>
    </r>
    <r>
      <rPr>
        <sz val="11"/>
        <rFont val="Cambria"/>
        <family val="1"/>
      </rPr>
      <t>ash clearfell site.</t>
    </r>
  </si>
  <si>
    <t>Forest roads</t>
  </si>
  <si>
    <t>4.3.1</t>
  </si>
  <si>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</si>
  <si>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</si>
  <si>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</si>
  <si>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t>No new roads in 2022. New road planned for 2023 in LH711 - Licence granted</t>
  </si>
  <si>
    <r>
      <t xml:space="preserve">No new roads seen in S1 audit.  Existing forest roads in  </t>
    </r>
    <r>
      <rPr>
        <u/>
        <sz val="11"/>
        <rFont val="Cambria"/>
        <family val="1"/>
      </rPr>
      <t>MH704 Waterside Little &amp; Great</t>
    </r>
    <r>
      <rPr>
        <sz val="11"/>
        <rFont val="Cambria"/>
        <family val="1"/>
      </rPr>
      <t xml:space="preserve">  and </t>
    </r>
    <r>
      <rPr>
        <u/>
        <sz val="11"/>
        <rFont val="Cambria"/>
        <family val="1"/>
      </rPr>
      <t>MH710 Anneville</t>
    </r>
    <r>
      <rPr>
        <sz val="11"/>
        <rFont val="Cambria"/>
        <family val="1"/>
      </rPr>
      <t xml:space="preserve"> had been constrcuted in 2015 under FS Licence for thinning and road costruction and roads and drainage were in good condition in S1 audit.</t>
    </r>
  </si>
  <si>
    <t>10.10.3</t>
  </si>
  <si>
    <t>4.3.2</t>
  </si>
  <si>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</si>
  <si>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</si>
  <si>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</si>
  <si>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No new roads in 2022.New road in 2023 to Forest Service standards as per licence.</t>
  </si>
  <si>
    <t>PROTECTION AND MAINTENANCE</t>
  </si>
  <si>
    <t xml:space="preserve">Planning </t>
  </si>
  <si>
    <t>10.9.1</t>
  </si>
  <si>
    <t>5.1.1</t>
  </si>
  <si>
    <t>Risks to the forest from wind, fire, pests and diseases shall be assessed and measures to minimize these risks shall be incorporated in planting, design and management plans.</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</si>
  <si>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</si>
  <si>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</si>
  <si>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t>Management plan - fire plan and fire plan map/Deer management plan (where applicable). According to the FMP Chalara fraxinea infected trees to be removed (awaiting grant approval before operations can begin). Irish windthrow risk model map - all sites located in zone E - low risk area of Ireland. Irish Windthrow risk model used.</t>
  </si>
  <si>
    <t>5.1.2</t>
  </si>
  <si>
    <t>Tree health and grazing impacts shall be monitored and results shall be incorporated into management planning together with guidance arising from national monitoring on plant health.</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</si>
  <si>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</si>
  <si>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The Forest Service, through their Forest Protection Division, oversee a national tree / forest health monitoring programme.</t>
  </si>
  <si>
    <t xml:space="preserve">Annual monitoring report/annual site visits by group manager. From point 17-21 tree health monitoring. </t>
  </si>
  <si>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</si>
  <si>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</si>
  <si>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</si>
  <si>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</si>
  <si>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Deer management plan (where applicable), LH711 Deer present. Where deer are passing through with no damage to trees, a deer management plan is not required. Monitoring applies to all sites for damage or evidence of deer present.</t>
  </si>
  <si>
    <t xml:space="preserve">Red deer are preseent in Waterside Little &amp; Great with no significant evidence of damage to trees or ecology.  </t>
  </si>
  <si>
    <t>5.1.4</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</si>
  <si>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</si>
  <si>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</si>
  <si>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</si>
  <si>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No current damage from wild animals identified.</t>
  </si>
  <si>
    <t>5.1.5</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</si>
  <si>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</si>
  <si>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</si>
  <si>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</si>
  <si>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No major damage to report at present.</t>
  </si>
  <si>
    <t>5.1.6</t>
  </si>
  <si>
    <t>When, following an assessment (see 5.1.1), a significant risk of fire is identified, a fire plan shall be prepared.</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</si>
  <si>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</si>
  <si>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</si>
  <si>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Fire plan and fire plan map. Integrated at the FMP.</t>
  </si>
  <si>
    <t>5.1.7</t>
  </si>
  <si>
    <t>Areas that fulfill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</si>
  <si>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</si>
  <si>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</si>
  <si>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Sample areas with protective functions seen. Maps are integrated at the Management plan/biodiversity map/Hazarad map/Water catchment map.</t>
  </si>
  <si>
    <t xml:space="preserve">Pesticides, biological control agents &amp; fertilisers: </t>
  </si>
  <si>
    <t>10.7.1</t>
  </si>
  <si>
    <t>5.2.1</t>
  </si>
  <si>
    <t>Where an assessment (see 5.1.1) identifies a significant risk from pests or diseases, an integrated pest management strategy shall be prepared and implemented.</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</si>
  <si>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</si>
  <si>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</si>
  <si>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xml:space="preserve">Management plan/Intergrated pest management strategy. See annex 6.a. </t>
  </si>
  <si>
    <t>5.2.2</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</si>
  <si>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</si>
  <si>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</si>
  <si>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</si>
  <si>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 xml:space="preserve">Management plan/Intergrated pest management strategy. See annex 6.a. Very little use. No chemicals use at forest. No pesticide use at the moment. </t>
  </si>
  <si>
    <t>10.7.3</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</si>
  <si>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</si>
  <si>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</si>
  <si>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</si>
  <si>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</si>
  <si>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Pesticide records/minimal usage where necessary/Management plan/IPMS. There has been no restocking on the 4 sites in the certificate to date, so no chemicals have been used. The IPMS justifies the reasons where chemicals would be used. The group manager is aware of guidance and record-keeping.</t>
  </si>
  <si>
    <r>
      <t xml:space="preserve">Safety Policy, site Risk Assessment and Procedure for chemical storage and disposal seen in S1, for application 150ml of Glyphosate on 0.25 hectares at </t>
    </r>
    <r>
      <rPr>
        <u/>
        <sz val="11"/>
        <rFont val="Cambria"/>
        <family val="1"/>
      </rPr>
      <t>MH703 Julianstown West</t>
    </r>
    <r>
      <rPr>
        <sz val="11"/>
        <rFont val="Cambria"/>
        <family val="1"/>
      </rPr>
      <t xml:space="preserve"> (not visited in S1) .  NPTC Level 2 Certificate of Competence in the safe use of Pesticides (dated 04/09/2023) for operator also seen.  </t>
    </r>
  </si>
  <si>
    <t>10.7.4</t>
  </si>
  <si>
    <t>5.2.4</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</si>
  <si>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</si>
  <si>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</si>
  <si>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</si>
  <si>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 xml:space="preserve">No chemical use to date.  Integrated Pest Management Strategy outlines policy regarding chemicals including pesticide choice, waste disposal and use of Chemical Decision Record and Pesticide Use Record, and refers to DAFM guidelines and other guidelines.IPMS guideline links. Management is aware of requirements. </t>
  </si>
  <si>
    <t>10.6.1</t>
  </si>
  <si>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</si>
  <si>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</si>
  <si>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</si>
  <si>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</si>
  <si>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Ground Rock Phosphate used only at initial planting stage. No fertiliser use thereafter on mature sites. No clearfeel therefore no need to use fertilizers at current stage.</t>
  </si>
  <si>
    <t>Not seen in S1</t>
  </si>
  <si>
    <t>Fencing</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</si>
  <si>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</si>
  <si>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</si>
  <si>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</si>
  <si>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Fencing maintained after initial erection during the lifetime of the crop. Annual monitoring report. Site visits confirmed no negative impacts on access, landscape, wildlife and sites of public interest.</t>
  </si>
  <si>
    <t>Waste Management</t>
  </si>
  <si>
    <t>10.12.1</t>
  </si>
  <si>
    <t>Waste disposal shall be in accordance with current waste management legislation and regulations.</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</si>
  <si>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</si>
  <si>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</si>
  <si>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 xml:space="preserve">Causestown MH709 during the site visits it was observed some white plastic bags normally used for the transport of planting stock were found scattered over MH709 FMU (originating from when the trees were planted in 1999/2001, not recent waste), some farming metal equipment left on the woodland. Balgeeth MH708 an old abandoned van left on the woodland, initially left for storage purpose and used as a shelter for forest workers.   </t>
  </si>
  <si>
    <t>Minor 2023.1</t>
  </si>
  <si>
    <r>
      <t>IFO Procedures exist for disposal of waste and waste disposal records inspected during audit and found to be compliant with requirements.</t>
    </r>
    <r>
      <rPr>
        <u/>
        <sz val="11"/>
        <rFont val="Cambria"/>
        <family val="1"/>
      </rPr>
      <t xml:space="preserve"> Causestown MH709</t>
    </r>
    <r>
      <rPr>
        <sz val="11"/>
        <rFont val="Cambria"/>
        <family val="1"/>
      </rPr>
      <t xml:space="preserve"> inspected during S1 and some white plastic bags and other legacy litter still on site despite removal of bags and other waste  from the site. In addition, Evidence of plastic tree guards having been removed by forest owner </t>
    </r>
    <r>
      <rPr>
        <u/>
        <sz val="11"/>
        <rFont val="Cambria"/>
        <family val="1"/>
      </rPr>
      <t>MH710  Anneville</t>
    </r>
    <r>
      <rPr>
        <sz val="11"/>
        <rFont val="Cambria"/>
        <family val="1"/>
      </rPr>
      <t xml:space="preserve"> with some redundant spiral tree guards still present in Plot 5.  Raise from Minor to Major CAR 2024.1</t>
    </r>
  </si>
  <si>
    <t>Major    2024.1</t>
  </si>
  <si>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</si>
  <si>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</si>
  <si>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</si>
  <si>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t xml:space="preserve">Operational monitoring checklist: MH702_OM checklist for oak thinning 2022 has a specific reference to "oil spill kits". </t>
  </si>
  <si>
    <t>CONSERVATION AND ENHANCEMENT OF BIODIVERSITY</t>
  </si>
  <si>
    <t>Protection of rare species and habitats</t>
  </si>
  <si>
    <t>6.1.1</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</si>
  <si>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</si>
  <si>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</si>
  <si>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</si>
  <si>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Biodiversity map/Hazard map/ Harvesting map consists archeological features - conditions on a felling licence.</t>
  </si>
  <si>
    <r>
      <t xml:space="preserve">Biodiversity map/Hazard map/ Harvesting map records biodiversity, cultural and archeological features and seen for </t>
    </r>
    <r>
      <rPr>
        <u/>
        <sz val="11"/>
        <rFont val="Cambria"/>
        <family val="1"/>
      </rPr>
      <t>MH704 Waterside Little &amp; Great</t>
    </r>
    <r>
      <rPr>
        <sz val="11"/>
        <rFont val="Cambria"/>
        <family val="1"/>
      </rPr>
      <t xml:space="preserve"> and for </t>
    </r>
    <r>
      <rPr>
        <u/>
        <sz val="11"/>
        <rFont val="Cambria"/>
        <family val="1"/>
      </rPr>
      <t>MH710 Anneville</t>
    </r>
    <r>
      <rPr>
        <sz val="11"/>
        <rFont val="Cambria"/>
        <family val="1"/>
      </rPr>
      <t xml:space="preserve"> during S1.  </t>
    </r>
  </si>
  <si>
    <t>6.5.1</t>
  </si>
  <si>
    <t>6.1.2</t>
  </si>
  <si>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</si>
  <si>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</si>
  <si>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</si>
  <si>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Management plan - Part 5 Biodiversity/Biodiversity map. Old stone boundary walls present in LH711 - Hazard map</t>
  </si>
  <si>
    <t>6.1.3</t>
  </si>
  <si>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</si>
  <si>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</si>
  <si>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</si>
  <si>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No such species at present.</t>
  </si>
  <si>
    <t>Management Plans records rare or endangered species when they are present.  None seen in S1.</t>
  </si>
  <si>
    <t xml:space="preserve">Maintenance of biodiversity and ecological functions </t>
  </si>
  <si>
    <t>6.5.5</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</si>
  <si>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</si>
  <si>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</si>
  <si>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</si>
  <si>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r>
      <t xml:space="preserve">Habitat maps have been seen for all audited sites.In management plans.  Sampled sites will be compliant with the requiremnt in 20 year plan.  </t>
    </r>
    <r>
      <rPr>
        <sz val="10"/>
        <rFont val="Cambria"/>
        <family val="1"/>
      </rPr>
      <t>MH702: Biodiversity is at 11.8% and will be 15.3% by the end of the plan period. MH711: Biodiversity is at 9.8% and will be 15.6% by the end of the plan period. MH708: Biodiversity is at 11.0% and will be 15.4% by the end of the plan period.  MH709: Biodiversity is at 9.1% and will be 15.0% by the end of the plan period.</t>
    </r>
  </si>
  <si>
    <r>
      <t xml:space="preserve">Habitat maps have been seen for all audited sites.In management plans.  </t>
    </r>
    <r>
      <rPr>
        <sz val="10"/>
        <rFont val="Cambria"/>
        <family val="1"/>
      </rPr>
      <t xml:space="preserve">   Biodiversity in </t>
    </r>
    <r>
      <rPr>
        <u/>
        <sz val="10"/>
        <rFont val="Cambria"/>
        <family val="1"/>
      </rPr>
      <t>MH704 Waterside Little &amp; Great</t>
    </r>
    <r>
      <rPr>
        <sz val="10"/>
        <rFont val="Cambria"/>
        <family val="1"/>
      </rPr>
      <t xml:space="preserve"> was 6.3% at present and 15.6% by the end of the management plan period; and was 15.7% at </t>
    </r>
    <r>
      <rPr>
        <u/>
        <sz val="10"/>
        <rFont val="Cambria"/>
        <family val="1"/>
      </rPr>
      <t>MH710 Anneville</t>
    </r>
    <r>
      <rPr>
        <sz val="10"/>
        <rFont val="Cambria"/>
        <family val="1"/>
      </rPr>
      <t xml:space="preserve">.  </t>
    </r>
  </si>
  <si>
    <t>10.11.4</t>
  </si>
  <si>
    <t>Standing and fallen deadwood habitats and some over-mature trees shall be retained throughout the woodland where this does not compromise the safety of the public or forestry workers or the health of the woodland.</t>
  </si>
  <si>
    <t xml:space="preserve">• Harvesting contracts
• Field inspections
• Management plan.
• Discussions with forest owner/manager, staff and contractors
</t>
  </si>
  <si>
    <t>Guidance on the retention of standing and fallen deadwood and over-mature trees is provided in the Forest Service “Forest Biodiversity Guidelines”.</t>
  </si>
  <si>
    <t>Management plan/adhere to Forest Biodiversity guidelines-2m3 after thinning and 5
m3/ha deadwood left after final harvesting.The intention is to leave any
veteran trees to continue to grow and die off naturally, retain broadleaved edge trees in
conifer dominated sites to grow and to leave deadwood within conifer plots to rot naturally.
This policy should be consistent with Health and Safety requirements.'</t>
  </si>
  <si>
    <r>
      <t xml:space="preserve">Management plan policies on deadwood habitat retention and enhancement are complaint with FS Forest Biodiversity guidelines and this requirement.  Deadwood habitat in </t>
    </r>
    <r>
      <rPr>
        <u/>
        <sz val="11"/>
        <rFont val="Cambria"/>
        <family val="1"/>
      </rPr>
      <t>MH704 Waterside Little &amp; Great</t>
    </r>
    <r>
      <rPr>
        <sz val="11"/>
        <rFont val="Cambria"/>
        <family val="1"/>
      </rPr>
      <t xml:space="preserve"> was mainly in hedgerow trees and in windthrow and sanp in conifers.  Ample deadwood seen in 15.7% biodiversity areas at </t>
    </r>
    <r>
      <rPr>
        <u/>
        <sz val="11"/>
        <rFont val="Cambria"/>
        <family val="1"/>
      </rPr>
      <t>MH710 Anneville</t>
    </r>
    <r>
      <rPr>
        <sz val="11"/>
        <rFont val="Cambria"/>
        <family val="1"/>
      </rPr>
      <t>.  -</t>
    </r>
  </si>
  <si>
    <t xml:space="preserve">Conservation of semi-natural woodlands and plantations on old woodland sites </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</si>
  <si>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</si>
  <si>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</si>
  <si>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</si>
  <si>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No semi-natural woodland sites. All plantation forestry &lt;100ha.</t>
  </si>
  <si>
    <t>No semi-natural woodland sites seen in S1.</t>
  </si>
  <si>
    <t>6.6.2</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</si>
  <si>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</si>
  <si>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</si>
  <si>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</si>
  <si>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</si>
  <si>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No POWS sites. All plantation forestry sites.</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</si>
  <si>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</si>
  <si>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</si>
  <si>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</si>
  <si>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</si>
  <si>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r>
      <t xml:space="preserve">Habitat maps have been seen for all audited sites.In management plans.  </t>
    </r>
    <r>
      <rPr>
        <sz val="10"/>
        <rFont val="Cambria"/>
        <family val="1"/>
      </rPr>
      <t xml:space="preserve">   Planting used for replacing diseased ash </t>
    </r>
    <r>
      <rPr>
        <u/>
        <sz val="10"/>
        <rFont val="Cambria"/>
        <family val="1"/>
      </rPr>
      <t xml:space="preserve">MH704 Waterside Little &amp; Great.  </t>
    </r>
    <r>
      <rPr>
        <sz val="10"/>
        <rFont val="Cambria"/>
        <family val="1"/>
      </rPr>
      <t xml:space="preserve">Seed certicates seen for the oak whjich was Irish origin oak. Some natural regeneration present at </t>
    </r>
    <r>
      <rPr>
        <u/>
        <sz val="10"/>
        <rFont val="Cambria"/>
        <family val="1"/>
      </rPr>
      <t>MH710 Anneville</t>
    </r>
    <r>
      <rPr>
        <sz val="10"/>
        <rFont val="Cambria"/>
        <family val="1"/>
      </rPr>
      <t xml:space="preserve">.  </t>
    </r>
  </si>
  <si>
    <t xml:space="preserve">Game management </t>
  </si>
  <si>
    <t>6.6.4</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</si>
  <si>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</si>
  <si>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</si>
  <si>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Wildlife management is legislated for in the Wildlife Act (1976) and the Wildlife Amendment Act (2000).
Deer hunting licences are issued by the National Parks and Wildlife Service and require written permission from the landowner in question.</t>
  </si>
  <si>
    <t>No game management. Deer hunting allowed under licence on all sites.Deer management plan/cost and revenue neutral - LH711</t>
  </si>
  <si>
    <r>
      <t xml:space="preserve">Red deer present at </t>
    </r>
    <r>
      <rPr>
        <u/>
        <sz val="11"/>
        <rFont val="Cambria"/>
        <family val="1"/>
      </rPr>
      <t xml:space="preserve">MH704 Waterside Little &amp; Great </t>
    </r>
    <r>
      <rPr>
        <sz val="11"/>
        <rFont val="Cambria"/>
        <family val="1"/>
      </rPr>
      <t xml:space="preserve">but no signifcant evidence of damage to trees. Hunting Licence seen fro MH703 Julianstown West (not audited site) although no hunting has taken place there for a number of years.  No deer at </t>
    </r>
    <r>
      <rPr>
        <u/>
        <sz val="11"/>
        <rFont val="Cambria"/>
        <family val="1"/>
      </rPr>
      <t>MH710 Anneville</t>
    </r>
    <r>
      <rPr>
        <sz val="11"/>
        <rFont val="Cambria"/>
        <family val="1"/>
      </rPr>
      <t xml:space="preserve">. </t>
    </r>
  </si>
  <si>
    <t>Game management shall not be so intense as to cause long-term or widespread negative impacts on the woodland ecosystem.</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</si>
  <si>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</si>
  <si>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</si>
  <si>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Management plan/Annual monitoring/No deer management plan or culling required where deer numbers are so small or intermittent that no impact on commercial crop value is evident. Red deer are of particular importance to Irish forests.</t>
  </si>
  <si>
    <t>No game management seen in S1</t>
  </si>
  <si>
    <t>THE COMMUNITY</t>
  </si>
  <si>
    <t>Consultation</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</si>
  <si>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</si>
  <si>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</si>
  <si>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</si>
  <si>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</si>
  <si>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Public consultation for FSC already conducted - no responses or request for summary management plans.</t>
  </si>
  <si>
    <t>Emails sent to all stakeholder.  Posters at forest entrances.  No responses</t>
  </si>
  <si>
    <t>7.1.2</t>
  </si>
  <si>
    <t>Records shall be kept of consultation undertaken, resulting actions and responses.</t>
  </si>
  <si>
    <t>• Consultation records 
• Discussions with stakeholders</t>
  </si>
  <si>
    <t>Records can be in the form of a log or diary but should clearly record the identity of the consultee, the matter discussed, the views of the consultee and any resulting actions from the meeting or reasons for non-acceptance of the consultees suggestions.</t>
  </si>
  <si>
    <t>Stakeholder list and responses recorded - non to date for FSC. Records of responses to consultation were seen, but there was no resulting action required.</t>
  </si>
  <si>
    <t>Woodland access and recreation including traditional and permissive use rights</t>
  </si>
  <si>
    <t>7.2.1</t>
  </si>
  <si>
    <t>Legal, customary and traditional use rights relating to forest access shall be clarified, recognized and respected.</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</si>
  <si>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</si>
  <si>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</si>
  <si>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There is a public right of way to national monuments and on roads funded by public money for pedestrian access only.</t>
  </si>
  <si>
    <t>4.5.1</t>
  </si>
  <si>
    <t>7.2.2</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</si>
  <si>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</si>
  <si>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</si>
  <si>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</si>
  <si>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Walkers allowed on forest roads.MH708 forest open to public on certain days.</t>
  </si>
  <si>
    <t>Sites with recognised specific historical, cultural or spiritual significance</t>
  </si>
  <si>
    <t>4.7.1</t>
  </si>
  <si>
    <t>Sites with recognised specific historical, cultural or spiritual significance shall be mapped and protected or managed in a way that takes due regard of the significance of the site.</t>
  </si>
  <si>
    <t>• Maps 
• Field inspections 
• Management Plans</t>
  </si>
  <si>
    <t>Such sites may include archaeological sites, historic monuments, holy wells, mass paths etc.</t>
  </si>
  <si>
    <t>Management plans/Biodiversity map - LH711 Mass rock and standing stone. Forestry and archaeology guidelines - 20m setback area.</t>
  </si>
  <si>
    <t xml:space="preserve"> Rural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</si>
  <si>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</si>
  <si>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</si>
  <si>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</si>
  <si>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Standing sales are advertised in the national press, but works are typically undertaken by local contractors for ease of logistics. Potential harvested products would be send to mills in the SE region.Local contractors used where suitable skill set is present and adequate training/certificates/insurance supplied.</t>
  </si>
  <si>
    <t>Firewood provided to local people at MH701 Slackenstown (not audited)</t>
  </si>
  <si>
    <t>Minimising adverse impacts</t>
  </si>
  <si>
    <t>7.5.1</t>
  </si>
  <si>
    <t>The forest owner / manager shall mitigate the risks to public health and safety and the wider impacts of woodland operations on local people.</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</si>
  <si>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</si>
  <si>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</si>
  <si>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Risk assessment/Operational plan checklist/Annual monitoring report.  Tree safety inspection records integrated at the annual monitoring report- points 17-21 points.</t>
  </si>
  <si>
    <t xml:space="preserve"> FORESTRY WORKFORCE</t>
  </si>
  <si>
    <t>Health and safety</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</si>
  <si>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</si>
  <si>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</si>
  <si>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</si>
  <si>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Management plan/Hazard map. Adhere to The Safety Health and Welfare at Work Act, 2005. Lone working policy and emergency plan - LFS all sites for site inspection and inventory collection.</t>
  </si>
  <si>
    <t>Training and continuing development</t>
  </si>
  <si>
    <t xml:space="preserve">Only those with relevant qualifications, training and/or experience shall be engaged to carry out any work unless working under proper supervision if they are currently undergoing training.  </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</si>
  <si>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</si>
  <si>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There are a number of different training providers in Irish forestry and training courses are co-ordinated by Forest Training and Education Ireland (FTEI) who are funded by the Forest Service.</t>
  </si>
  <si>
    <t xml:space="preserve">IFO forest manager documents seen: Qualifications and training records - LFS degree and First aid completed in December, 2022. </t>
  </si>
  <si>
    <r>
      <t xml:space="preserve">Safety Policy, site Risk Assessment and Procedure for chemical storage and disposal seen in S1, for application 150ml of Glyphosate on 0.25 hectares at </t>
    </r>
    <r>
      <rPr>
        <u/>
        <sz val="11"/>
        <rFont val="Cambria"/>
        <family val="1"/>
      </rPr>
      <t>MH703 Julianstown West</t>
    </r>
    <r>
      <rPr>
        <sz val="11"/>
        <rFont val="Cambria"/>
        <family val="1"/>
      </rPr>
      <t xml:space="preserve"> (not visited in S1) .  NPTC Level 2 Certificate of Competence in the safe use of Pesticides (dated 04/09/2023) for operator also seen.  Chainsaw certificate seen for forest owner of</t>
    </r>
    <r>
      <rPr>
        <u/>
        <sz val="11"/>
        <rFont val="Cambria"/>
        <family val="1"/>
      </rPr>
      <t xml:space="preserve"> MH710 Anneville</t>
    </r>
    <r>
      <rPr>
        <sz val="11"/>
        <rFont val="Cambria"/>
        <family val="1"/>
      </rPr>
      <t xml:space="preserve">. </t>
    </r>
  </si>
  <si>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</si>
  <si>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</si>
  <si>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</si>
  <si>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</si>
  <si>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 xml:space="preserve">LFS - First Aid/Coillte's Environmental Risk Assessment training - certificates seen from December 2022. </t>
  </si>
  <si>
    <t>Minor 2024.3</t>
  </si>
  <si>
    <t>Workers Employment rights</t>
  </si>
  <si>
    <t>Employers shall conform with all Irish related employment legislation, regulations, codes of practice and guidelines.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</si>
  <si>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</si>
  <si>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Foresters are generally self-employed. Guidelines in HSE website for employer and employee rights and responsibilities.</t>
  </si>
  <si>
    <t xml:space="preserve"> Insurance</t>
  </si>
  <si>
    <t>Forest Owners/managers, employers and contractors shall hold adequate public liability and employer’s liability insurance, copies of which are available for inspection.</t>
  </si>
  <si>
    <t>• Insurance documents.</t>
  </si>
  <si>
    <t xml:space="preserve"> Manus Crowley's professional indemnity insurance for MH708 Balgeeth, dated 15/11/2022 seen during the audit.</t>
  </si>
  <si>
    <t>INSERT THE INDICATIVE 5-YEAR AUDIT PROGRAMME HERE - CREATED BY SA STAFF USING HEADINGS FROM THE RELEVANT CHECKLIST</t>
  </si>
  <si>
    <t>Indicative Audit Programme for Certfication Cycle
NOTE - This Programme will be subject to change. Some Indicators will be audited more than once, due to CARs etc</t>
  </si>
  <si>
    <t>(updated template)</t>
  </si>
  <si>
    <t>(original template)</t>
  </si>
  <si>
    <t>Section</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</si>
  <si>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</si>
  <si>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</si>
  <si>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</si>
  <si>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</si>
  <si>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</si>
  <si>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</si>
  <si>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</si>
  <si>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</si>
  <si>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</si>
  <si>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</si>
  <si>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</si>
  <si>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MA no SH comments received</t>
  </si>
  <si>
    <t>S1 no SH comments received</t>
  </si>
  <si>
    <t>S2 no SH comments received</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</si>
  <si>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</si>
  <si>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</si>
  <si>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</si>
  <si>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</si>
  <si>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</si>
  <si>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</si>
  <si>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</si>
  <si>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</si>
  <si>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</si>
  <si>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</si>
  <si>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</si>
  <si>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</si>
  <si>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</si>
  <si>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</si>
  <si>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</si>
  <si>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</si>
  <si>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</si>
  <si>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</si>
  <si>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</si>
  <si>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</si>
  <si>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</si>
  <si>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</si>
  <si>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</si>
  <si>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</si>
  <si>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</si>
  <si>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</si>
  <si>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</si>
  <si>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</si>
  <si>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</si>
  <si>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</si>
  <si>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</si>
  <si>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</si>
  <si>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</si>
  <si>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</si>
  <si>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</si>
  <si>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</si>
  <si>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</si>
  <si>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</si>
  <si>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</si>
  <si>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</si>
  <si>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</si>
  <si>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</si>
  <si>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</si>
  <si>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</si>
  <si>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</si>
  <si>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</si>
  <si>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</si>
  <si>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</si>
  <si>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</si>
  <si>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</si>
  <si>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</si>
  <si>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</si>
  <si>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</si>
  <si>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</si>
  <si>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</si>
  <si>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</si>
  <si>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</si>
  <si>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</si>
  <si>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</si>
  <si>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</si>
  <si>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</si>
  <si>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</si>
  <si>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</si>
  <si>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</si>
  <si>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</si>
  <si>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</si>
  <si>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</si>
  <si>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</si>
  <si>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</si>
  <si>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</si>
  <si>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</si>
  <si>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</si>
  <si>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</si>
  <si>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</si>
  <si>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The group entity is a clearly defined independent legal entity.</t>
  </si>
  <si>
    <t>Owners Co-op Society registered as North East Forestry Certification Club.</t>
  </si>
  <si>
    <t>Registered as Irish Forest Owners  Ltd by Guarantee operating in the Republic of Ireland</t>
  </si>
  <si>
    <t>The Group entity shall comply with legal obligations for registration and payment of applicable fees and taxes</t>
  </si>
  <si>
    <t>Evidence of Tax Clearance Verified for both sites sampled. Additionally 'Clause regarding Timber Rights in Lease agreement and Folio Details' for MH702 viewed.</t>
  </si>
  <si>
    <r>
      <t xml:space="preserve">Evidence of Tax Clearance Verified for </t>
    </r>
    <r>
      <rPr>
        <u/>
        <sz val="11"/>
        <color indexed="8"/>
        <rFont val="Cambria"/>
        <family val="1"/>
      </rPr>
      <t>both sites</t>
    </r>
    <r>
      <rPr>
        <sz val="11"/>
        <color indexed="8"/>
        <rFont val="Cambria"/>
        <family val="1"/>
      </rPr>
      <t xml:space="preserve"> sampled. </t>
    </r>
  </si>
  <si>
    <t>The Group entity shall have a written public policy of commitment to the FSC Principles and Criteria. (FSC Assessments only)</t>
  </si>
  <si>
    <t>The structure of the group is clearly defined and documented.  There is an organisational chart showing the structure.</t>
  </si>
  <si>
    <t xml:space="preserve">Outlined in NEFCC Group Rules 1.3 with formal structure shown on company structure  which shows responsibilities of group manager and all staff and group members. </t>
  </si>
  <si>
    <t xml:space="preserve">Outlined in Doc.01 Group Rules. Section 2 Responsibilities. </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</si>
  <si>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</si>
  <si>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Outlined in NEFCC Group Rules 1.3 and confirmed by owner on signing Doc.O2 consent form.</t>
  </si>
  <si>
    <t>Owners signed Consent Forms not seen during the audit. Minor 2024.6</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</si>
  <si>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</si>
  <si>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Defined in Company Structure  Doc.01. V1-0.</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</si>
  <si>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</si>
  <si>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 xml:space="preserve">Incorporated in Group Rules Section PART 1 QUALITY SYSTEM REQUIREMENTS. Consent Form Doc.02 provides consent and is application for membership, agreeing to group rules and to abide to rules.  </t>
  </si>
  <si>
    <t>Incorporated in Group Rules Section PART 1 QUALITY SYSTEM REQUIREMENTS.</t>
  </si>
  <si>
    <t>The Group entity shall appoint a management representative as having overall responsibility and authority for the Group entity‘s compliance with all applicable requirements of this standard.</t>
  </si>
  <si>
    <t xml:space="preserve">Management representative is L.C. </t>
  </si>
  <si>
    <t>Group Manager is Sean Kelly</t>
  </si>
  <si>
    <t>The Group entity shall define training needs and implement training activities and/or communication strategies relevant to the implementation of the applicable standards.</t>
  </si>
  <si>
    <t>Internal staff continious training. Staff is aware of requirements. Doc.05 Group Member Training and Doc.06 Group Personnel Training Record  maintained for each group member. Last training in January, 2023 with forest owners.</t>
  </si>
  <si>
    <t>Information Knowledge Transfer training course in February 2024</t>
  </si>
  <si>
    <t>Qualification requirements for people working on sites within the group scheme are documented and adhered to.</t>
  </si>
  <si>
    <t xml:space="preserve">Qualification documents for forest manager provided, first aid training, professional competence certificate. </t>
  </si>
  <si>
    <t>Qualification documents for forest manager provided, first aid training, professional competence certificate and seen for MH710 Anneville</t>
  </si>
  <si>
    <t>There is a system to ensure that anyone working in the woodland has had appropriate training. The group entity promotes the training of contractors, and ensures that all workers have had relevant training in safe working practice and first aid.</t>
  </si>
  <si>
    <t>Training requirements are contractors responsibilities.  Minimum training qualification requirements incorporated into contract requirements and monitored by IFO staff.</t>
  </si>
  <si>
    <t>The Group entity shall specify in their procedures the maximum number of members that can be supported by the management system and the human and technical capacities of the Group entity.</t>
  </si>
  <si>
    <t>6.2 The North East Forestry Certification Club’s management structure, systems, human and technical capacities are sufficient to support up to 50 group members. In the event that group membership approaches this number a documented review will be undertaken to assess performance and potential for further growth, resource requirements and the CB’s criteria. Further growth will only be permitted following approval of the CB.</t>
  </si>
  <si>
    <t>Maximum number currently 50</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</si>
  <si>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</si>
  <si>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</si>
  <si>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</si>
  <si>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</si>
  <si>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Group Scheme rules include the Management Documents list.   There is  a master list to specify the date of last revision of the documents on the list (integrated at the Group list PART 5 GROUP MANAGEMENT TEMPLATES).</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</si>
  <si>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</si>
  <si>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</si>
  <si>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</si>
  <si>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</si>
  <si>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</si>
  <si>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</si>
  <si>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</si>
  <si>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</si>
  <si>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</si>
  <si>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</si>
  <si>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</si>
  <si>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</si>
  <si>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 Group Management Manual contains detailed procedures for keeping Group Records, including Group Register, Training Records, Monitoring Reports.</t>
  </si>
  <si>
    <t>Group Records, including Group Register, Training Records, Monitoring Reports inspected in S1 and were compliant with requirements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</si>
  <si>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</si>
  <si>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</si>
  <si>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</si>
  <si>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</si>
  <si>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</si>
  <si>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</si>
  <si>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</si>
  <si>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</si>
  <si>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</si>
  <si>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</si>
  <si>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</si>
  <si>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</si>
  <si>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</si>
  <si>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Group Rules and Consent Form and Group Management Manual outline all procedures and documentary requirements to provide monitoring, chain of custody, marketing and trademark use records  etc.  </t>
  </si>
  <si>
    <t>Group entities shall not issue any kind of certificates or declarations to their group members that could be confused with certificates issued by SA Cert to the scheme</t>
  </si>
  <si>
    <t xml:space="preserve">Example provided for MH 703. </t>
  </si>
  <si>
    <t>No evidence of any certificates or declarations to their group members that could be confused with certificates issued by SA Cert</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</si>
  <si>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</si>
  <si>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</si>
  <si>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Described on chapter: VI. Documented procedures for the inclusion of new Group Member; On receipt of a Membership enquiry, according to Doc.17 Certification Process Flow steps will be followed, a provisional indication of fee structure will be communicated to the applicant and confirmed in Doc.02 Consent Form, which upon completion by the applicant, &lt;&gt; will commence the evaluation, arrange for completion of applicable documents listed in clause 5.1 and arrange for a site inspection to determine compliance with FSC IRL/FSC endorsed IRL standard and FSC Principles and Criteria by completing Doc.08 FSC Checklist, according to Doc.17 Certification Process Flow. On satisfactory conclusion of the evaluation, Doc. 09b Audit Report is completed to communicate any findings and settlement of applicable NCs in line with criteria determined by the CB and FSC, and Doc. 10a Membership Decision Record and Doc.10b Confirmation of Membership will be completed to confirm entry into the group. Admission will be confirmed in writing supported by the Doc.10b Confirmation of Membership indicating details of FM/COC certificate code, unique group Member ‘suffix’ and date of entry. The CB will be informed of the new group member within 30 days through submission of Doc.03 Group Member Register.</t>
  </si>
  <si>
    <t>Described on chapter: VI. Documented procedures for the inclusion of new Group Member.  New Group Members not evaluated in S1</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</si>
  <si>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</si>
  <si>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Described at the chapter IV. Rules regarding suspension, reinstatement, withdrawal or resignation of Member from the Group.</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</si>
  <si>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</si>
  <si>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Described at the chapter IV. Rules regarding suspension, reinstatement, withdrawal or resignation of Member from 
the Group</t>
  </si>
  <si>
    <t>There is a written and implemented procedure to inform SA Cert prior to each surveillance of a new member joining the scheme, or of a member leaving the scheme.</t>
  </si>
  <si>
    <t>Described at chapter: VI. Documented procedures for the inclusion of new Group Member;the CB will be informed of the new group member within 30 days through submission of Doc.03 Group Member Register.</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</si>
  <si>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</si>
  <si>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</si>
  <si>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</si>
  <si>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</si>
  <si>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Group Rules. 8.2 Annual Monitoring states  aims to arrange to visit all group members annually.  
Where minimal or no forestry activity has occurred during the previous 12 month period a site inspection may be waived but remote monitoring will still be conducted.   </t>
  </si>
  <si>
    <r>
      <t xml:space="preserve">Group Rules. 8.2 Annual Monitoring states  aims to arrange to visit all group members annually.   Where minimal or no forestry activity has occurred during the previous 12 month period a site inspection may be waived but remote monitoring will still be conducted.  </t>
    </r>
    <r>
      <rPr>
        <u/>
        <sz val="11"/>
        <rFont val="Cambria"/>
        <family val="1"/>
      </rPr>
      <t xml:space="preserve">MH704 Waterside Little &amp; Great </t>
    </r>
    <r>
      <rPr>
        <sz val="11"/>
        <rFont val="Cambria"/>
        <family val="1"/>
      </rPr>
      <t xml:space="preserve">monitored in 2023. </t>
    </r>
  </si>
  <si>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</si>
  <si>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</si>
  <si>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</si>
  <si>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</si>
  <si>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Described at chapter 3 Group entity‘s procedures, clause V. Rules regarding corrective action requests;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</si>
  <si>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</si>
  <si>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r>
      <t xml:space="preserve">The policies and procedures which are specified at the group level are listed and are supported by </t>
    </r>
    <r>
      <rPr>
        <i/>
        <sz val="11"/>
        <rFont val="Cambria"/>
        <family val="1"/>
      </rPr>
      <t>Group rules</t>
    </r>
    <r>
      <rPr>
        <sz val="11"/>
        <rFont val="Cambria"/>
        <family val="1"/>
      </rPr>
      <t xml:space="preserve"> Doc.01. V1-0</t>
    </r>
  </si>
  <si>
    <t>The group scheme clearly specifies what site-specific documentation must exist in order for a site to be a member of the group, and specifies where these documents are kept.</t>
  </si>
  <si>
    <t>Group rules Doc.01. V1-0 -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</si>
  <si>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</si>
  <si>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Group rules Doc.01. V1-0 - clearly specifies what site-specific records are kept for all sites within the group, and specifies where these records are kept</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</si>
  <si>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</si>
  <si>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No harvesting on site during audit. Oulined in Group Rules. 4 Informed Consent of Member. 4.1 b. Use of systems for tracking and tracing of forest products.
A secure system is implemented for maintaining custody of certified products from the point of harvesting to the point of sale.</t>
  </si>
  <si>
    <t>No harvesting on site during S1 audit. Oulined in Group Rules. 4 Informed Consent of Member. 4.1 b. Use of systems for tracking and tracing of forest products. A secure system is implemented for maintaining custody of certified products from the point of harvesting to the point of sale.</t>
  </si>
  <si>
    <t>There is a documented and secure system which is implemented for maintaining custody of certified products from the point of harvesting to the point of sale.</t>
  </si>
  <si>
    <t>Outlined in Doc.14. Sales Information and FSC Trademark Use.</t>
  </si>
  <si>
    <t>There is a description of the group’s requirements for identification of products at the point of sale so as to ensure that they are clearly identifiable to the buyer as coming from a certified site.  The requirements have been implemented.</t>
  </si>
  <si>
    <t xml:space="preserve">Outlined in Doc.14. Sales Information and FSC Trademark Use. No timber sales in previous years. </t>
  </si>
  <si>
    <t xml:space="preserve">Outlined in Doc.14. Sales Information and FSC Trademark Use. </t>
  </si>
  <si>
    <t>If the certified product is not physically identifiable as certified (e.g. by tagging, paint-marking, strapping), then there is a system which provides the buyer, at the point of purchase, with evidence that the products come from a certified site.</t>
  </si>
  <si>
    <t>Oulined in Group Rules. 4 Informed Consent of Member. 4.1 b. Use of systems for tracking and tracing of forest products.
A secure system is implemented for maintaining custody of certified products from the point of harvesting to the point of sale.</t>
  </si>
  <si>
    <t>Oulined in Group Rules. 4 Informed Consent of Member. 4.1 b. Use of systems for tracking and tracing of forest products. A secure system is implemented for maintaining custody of certified products from the point of harvesting to the point of sale. Forest Docket 12110 checked during S1 and forest name not correctly stated on Docket.  Minor CAR 2024.3</t>
  </si>
  <si>
    <t>n</t>
  </si>
  <si>
    <t>There is a system in place which enables the group manager, and subsequently SA Cert, to monitor annual harvesting and sales from all sites within the scheme. The system is implemented.</t>
  </si>
  <si>
    <t xml:space="preserve">Oulined in Group Rules. Clause 5.1 Group Records. </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</si>
  <si>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</si>
  <si>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</si>
  <si>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</si>
  <si>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</si>
  <si>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</si>
  <si>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</si>
  <si>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Oulined in Group Rules. All invoices for sales of FSC  certified material are according to guidance document Doc.14 Sales Information and FSC 
Trademark Use. All such records shall be retained for at least five years.</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</si>
  <si>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</si>
  <si>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</si>
  <si>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</si>
  <si>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</si>
  <si>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</si>
  <si>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</si>
  <si>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</si>
  <si>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</si>
  <si>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</si>
  <si>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</si>
  <si>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</si>
  <si>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</si>
  <si>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</si>
  <si>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</si>
  <si>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</si>
  <si>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</si>
  <si>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</si>
  <si>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</si>
  <si>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</si>
  <si>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</si>
  <si>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</si>
  <si>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</si>
  <si>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</si>
  <si>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</si>
  <si>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</si>
  <si>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</si>
  <si>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</si>
  <si>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</si>
  <si>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</si>
  <si>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</si>
  <si>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</si>
  <si>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</si>
  <si>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</si>
  <si>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</si>
  <si>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</si>
  <si>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</si>
  <si>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</si>
  <si>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</si>
  <si>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</si>
  <si>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</si>
  <si>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</si>
  <si>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</si>
  <si>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</si>
  <si>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</si>
  <si>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</si>
  <si>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</si>
  <si>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State</t>
  </si>
  <si>
    <t>LH711</t>
  </si>
  <si>
    <t xml:space="preserve"> Stonehouse &amp; Kearneystown</t>
  </si>
  <si>
    <t>NEFFC</t>
  </si>
  <si>
    <t>Roundwood</t>
  </si>
  <si>
    <t>RA - 2023</t>
  </si>
  <si>
    <t>Community</t>
  </si>
  <si>
    <t>MH701</t>
  </si>
  <si>
    <t>Glackenstown</t>
  </si>
  <si>
    <t>MA- 2018
S4 - 2022</t>
  </si>
  <si>
    <t>MH702</t>
  </si>
  <si>
    <t>Loughlinstown</t>
  </si>
  <si>
    <t>MH703</t>
  </si>
  <si>
    <t>Julianstown West</t>
  </si>
  <si>
    <t>S3 - 2021</t>
  </si>
  <si>
    <t>MH704</t>
  </si>
  <si>
    <t>Waterside Little &amp; Great</t>
  </si>
  <si>
    <t>S1 - 2024</t>
  </si>
  <si>
    <t>MH705</t>
  </si>
  <si>
    <t>Drumgill Lower</t>
  </si>
  <si>
    <t>MA- 2018</t>
  </si>
  <si>
    <t>MH706</t>
  </si>
  <si>
    <t>Ardmaghbreague</t>
  </si>
  <si>
    <t>S3 - 2021
S4 - 2022</t>
  </si>
  <si>
    <t>MH707</t>
  </si>
  <si>
    <t>Ballybin</t>
  </si>
  <si>
    <t>MH708</t>
  </si>
  <si>
    <t>Balgeeth</t>
  </si>
  <si>
    <t>MH709</t>
  </si>
  <si>
    <t>Causestown</t>
  </si>
  <si>
    <t>RA - 2023
S1 - 2024</t>
  </si>
  <si>
    <t>MH710</t>
  </si>
  <si>
    <t>Anneville</t>
  </si>
  <si>
    <t>MH712</t>
  </si>
  <si>
    <t>Gainstown</t>
  </si>
  <si>
    <t>Moness</t>
  </si>
  <si>
    <t>Carrickahilla</t>
  </si>
  <si>
    <t>Ballynbanoge</t>
  </si>
  <si>
    <t>Shilmaine</t>
  </si>
  <si>
    <t>Ballyfolan</t>
  </si>
  <si>
    <t>Abbeybraney</t>
  </si>
  <si>
    <t>…</t>
  </si>
  <si>
    <t>Sampling methodology for Ireland: PEFC™</t>
  </si>
  <si>
    <t>drafted by:</t>
  </si>
  <si>
    <t>AG</t>
  </si>
  <si>
    <t xml:space="preserve">Approved </t>
  </si>
  <si>
    <t>MR</t>
  </si>
  <si>
    <t>Reference</t>
  </si>
  <si>
    <r>
      <t xml:space="preserve">FM PEFC ST 1002 2010 Group FM Certification &amp; </t>
    </r>
    <r>
      <rPr>
        <sz val="10"/>
        <color indexed="40"/>
        <rFont val="Arial"/>
        <family val="2"/>
      </rPr>
      <t>IAF Mandatory Document for the Certification of Multiple Sites Based on Sampling – IAF MD 1:2018</t>
    </r>
    <r>
      <rPr>
        <sz val="10"/>
        <rFont val="Arial"/>
        <family val="2"/>
      </rPr>
      <t xml:space="preserve">
PEFC Ireland sampling rules for groups</t>
    </r>
  </si>
  <si>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</si>
  <si>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</si>
  <si>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</si>
  <si>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</si>
  <si>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</si>
  <si>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</si>
  <si>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Note: Various areas covered by same ownership and same Management Plan, with the same objective, can be considered as a single Woodland Management Unit (WMU). This is applicable while ensuring during the 5 years a sample of different types of properties and geographical area covered by the certificate will be visited.</t>
  </si>
  <si>
    <t xml:space="preserve">STEP A </t>
  </si>
  <si>
    <t>Segregate WMUs by size classes</t>
  </si>
  <si>
    <t>STEP B</t>
  </si>
  <si>
    <t>Put in calculator below</t>
  </si>
  <si>
    <t>STEP C</t>
  </si>
  <si>
    <t>Decide which sites to visit</t>
  </si>
  <si>
    <t>Summary Table</t>
  </si>
  <si>
    <t>No FMUs</t>
  </si>
  <si>
    <t>Total FMUs to sample</t>
  </si>
  <si>
    <t>Size</t>
  </si>
  <si>
    <t>no. FMUs</t>
  </si>
  <si>
    <t>Surv</t>
  </si>
  <si>
    <t>&gt;100ha</t>
  </si>
  <si>
    <t>&lt; or equal to 100ha</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</si>
  <si>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</si>
  <si>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</si>
  <si>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PEFC Ireland additional guidance: 
1. For Coillte Teo, 2 BAUs shall be selected for the Initial Audit and 1 at each Surveillance Audit and the sample size calculated in accordance with the Methodology as set out above.
2. Factors determining the selection of the precise forest site/s within each selected WMU will include:
• soil disturbing activity
• environmental issues
• stakeholder comment
4. The sample selected during any annual surveillance may include previously audited forest sites and/or offices, where in the justifiable opinion of the auditor this is necessary eg. Major CAR/s remaining open.
5. The size of the sample chosen in the re-certification audit as set out in Table 1 is on the basis that no Major CARs are open at the time of the re-certification audit. In instances where the certification body believes circumstances so dictate, the size of the sample shall be calculated as per the Initial Audit calculation.</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</si>
  <si>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</si>
  <si>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</si>
  <si>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</si>
  <si>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</si>
  <si>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</si>
  <si>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</si>
  <si>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</si>
  <si>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</si>
  <si>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</si>
  <si>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</si>
  <si>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</si>
  <si>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</si>
  <si>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</si>
  <si>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</si>
  <si>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</si>
  <si>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</si>
  <si>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</si>
  <si>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</si>
  <si>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</si>
  <si>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</si>
  <si>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</si>
  <si>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</si>
  <si>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</si>
  <si>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</si>
  <si>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</si>
  <si>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</si>
  <si>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</si>
  <si>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</si>
  <si>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</si>
  <si>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</si>
  <si>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</si>
  <si>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</si>
  <si>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</si>
  <si>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</si>
  <si>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</si>
  <si>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</si>
  <si>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</si>
  <si>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</si>
  <si>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</si>
  <si>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</si>
  <si>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</si>
  <si>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</si>
  <si>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1 - Coniferous
3 - Non-coniferous other</t>
  </si>
  <si>
    <t>Fuel wood</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</si>
  <si>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</si>
  <si>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</si>
  <si>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</si>
  <si>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</si>
  <si>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</si>
  <si>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</si>
  <si>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</si>
  <si>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</si>
  <si>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</si>
  <si>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</si>
  <si>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</si>
  <si>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</si>
  <si>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</si>
  <si>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</si>
  <si>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</si>
  <si>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</si>
  <si>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</si>
  <si>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</si>
  <si>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</si>
  <si>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</si>
  <si>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</si>
  <si>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</si>
  <si>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</si>
  <si>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</si>
  <si>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</si>
  <si>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</si>
  <si>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</si>
  <si>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</si>
  <si>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</si>
  <si>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</si>
  <si>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</si>
  <si>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</si>
  <si>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</si>
  <si>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</si>
  <si>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</si>
  <si>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</si>
  <si>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</si>
  <si>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</si>
  <si>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</si>
  <si>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</si>
  <si>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</si>
  <si>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</si>
  <si>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</si>
  <si>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</si>
  <si>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</si>
  <si>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</si>
  <si>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</si>
  <si>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</si>
  <si>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</si>
  <si>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</si>
  <si>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</si>
  <si>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</si>
  <si>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</si>
  <si>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</si>
  <si>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</si>
  <si>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</si>
  <si>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</si>
  <si>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</si>
  <si>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</si>
  <si>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</si>
  <si>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</si>
  <si>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</si>
  <si>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</si>
  <si>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</si>
  <si>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</si>
  <si>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</si>
  <si>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</si>
  <si>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</si>
  <si>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</si>
  <si>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</si>
  <si>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</si>
  <si>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</si>
  <si>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</si>
  <si>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</si>
  <si>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</si>
  <si>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</si>
  <si>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</si>
  <si>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</si>
  <si>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</si>
  <si>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</si>
  <si>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</si>
  <si>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</si>
  <si>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</si>
  <si>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</si>
  <si>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</si>
  <si>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</si>
  <si>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</si>
  <si>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</si>
  <si>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</si>
  <si>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</si>
  <si>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</si>
  <si>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</si>
  <si>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</si>
  <si>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</si>
  <si>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</si>
  <si>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</si>
  <si>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</si>
  <si>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</si>
  <si>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</si>
  <si>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</si>
  <si>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</si>
  <si>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</si>
  <si>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</si>
  <si>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</si>
  <si>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</si>
  <si>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</si>
  <si>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</si>
  <si>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</si>
  <si>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</si>
  <si>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</si>
  <si>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</si>
  <si>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</si>
  <si>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</si>
  <si>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</si>
  <si>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</si>
  <si>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</si>
  <si>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</si>
  <si>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</si>
  <si>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</si>
  <si>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</si>
  <si>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</si>
  <si>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</si>
  <si>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</si>
  <si>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The assessment team reviewed the current scope of the certificate in terms of PEFC certified forest area and products being produced. Change of scope since 2024 - New Group Certification Manager &amp; 2 Members left the group - Ballynoony &amp; Carrigmoorna.</t>
  </si>
  <si>
    <t>10.3.4.1
&amp;
6.6.5</t>
  </si>
  <si>
    <t>no FSC</t>
  </si>
  <si>
    <t>6.7.1</t>
  </si>
  <si>
    <t>no</t>
  </si>
  <si>
    <t>m: 24
f: 18</t>
  </si>
  <si>
    <t>No such systems</t>
  </si>
  <si>
    <t>Causestown (not visited at audit): Harvesting documents dated 28/11/24 include Site Commencement Checklist item 21 'Pollution control kits available on site' has not been checked. Provision of spill and cleanup kits is included in the generic Site Harvest Plan. 
Julianstown West (not visited at audit): Forest operations / activities planning document dated 18/1/24 has spillkits checked. Minor CAR.</t>
  </si>
  <si>
    <t>Abbeybraney: Owner has fire and public liability insurance dated 1/3/24.
Ballyfolan: Owner has public liability insurance dated 6/2/25. Chainsaw contractor has public liability insurance dated 19/8/24</t>
  </si>
  <si>
    <t>Abbeybraney: Management Plan identifies water, biodiversity and archaeology features. Road construction document 'Forestry Activity Safety Agreement' dated 20/8/24 identifies aquatic setbacks for mill race to be protected.
Causestown (not visited at audit): Harvesting documents dated 28/11/24 include Site Commencement Checklist covering adverse impacts and mitigations.
Julianstown West (not visited at audit): Forest operations / activities planning document dated 18/1/24 also covers adverse impacts and mitigations.</t>
  </si>
  <si>
    <t>No use of fertilisers</t>
  </si>
  <si>
    <t>indicators</t>
  </si>
  <si>
    <t>done</t>
  </si>
  <si>
    <t>%</t>
  </si>
  <si>
    <t>Abbeybraney: Much of the certified area was planted 1999 to 2001. This narrow age class will be gradually diversified by clearfelling and restocking spread over 7 years, according to the Harvest Plan. The restock will include aquatic setbacks and additional native broadleaves. Ballyfolan: The owner is considering CCF instead of clearfell to restructure.</t>
  </si>
  <si>
    <t xml:space="preserve">Abbeybraney: The woods have been thinned little and often and suffered very little damage in the recent storm (unlike neighbouring stands). Permissive public access had also been restricted in certain areas in an attempt to prevent the spread of ash dieback. Grey squirrels have been controlled, leading to recent sightings of red squirrels. Ballyfolan: Thinning stands has led to improved stability and only minor damage in recent storms. The owner is highly vigilant for fires and acts to suppress where necessary.  </t>
  </si>
  <si>
    <t>Evidence provided for Waterside (not visited) DMP dated 1/8/24 which is compliant. Ballyfolan DMP also checked dated 1/1/24 and compliant. Owner is also member of local deer management group. Abbeybraney: no deer present.</t>
  </si>
  <si>
    <t>Abbeybraney: Grey squirrels have been controlled, leading to recent sightings of red squirrels. Ballyfolan: no such damage.</t>
  </si>
  <si>
    <t xml:space="preserve">Abbeybraney &amp; Ballyfolan: Management Plans include Fire Plan with site and contact details.  All members have Emergency Procedures template including site and contact details. Causestown (not visited): Harvesting operation November 2024 included Risk Assessment, Site Commencement Checklist, Harvest Plan, Work Plan, Emergency documents, all compliant.
</t>
  </si>
  <si>
    <t>All promotional trademark designs seen during audit meet PEFC Trademark requirements.</t>
  </si>
  <si>
    <t>PEFC Trademark requirements: A2</t>
  </si>
  <si>
    <t>These sections below duplicate the items above delete?</t>
  </si>
  <si>
    <t>Application rejected and not pursued. Subsequent use was an oversight.</t>
  </si>
  <si>
    <t>Work with SA to acquire approval.</t>
  </si>
  <si>
    <t>No change from S1</t>
  </si>
  <si>
    <t>Abbeybraney: Tax Clearance certificate seen. Ballyfolan: Tax Clearance certificate dated 9/1/25.</t>
  </si>
  <si>
    <t xml:space="preserve">Outlined in Doc.01 Group Rules. Section 2.1 Responsibilities. </t>
  </si>
  <si>
    <t xml:space="preserve">Outlined in Doc.01 Group Rules. Section 2 </t>
  </si>
  <si>
    <t>Certification Group Manager has changed since November 2024 and was present at S2 audit.</t>
  </si>
  <si>
    <t>Specified in section 1.4</t>
  </si>
  <si>
    <t>IFO Forestry Operations Contract template 8.2 states documents and qualifications to be provided by those working on site.</t>
  </si>
  <si>
    <t>IFO Forestry Operations Contract template 8.2 states documents and qualifications to be provided by those working on site. Also pre-commencement and monitoring checklists.</t>
  </si>
  <si>
    <t>'Member Master Spreadsheet' shows all relevant details.</t>
  </si>
  <si>
    <t>'Group Scheme Management Documents' includes all documents required for implementation</t>
  </si>
  <si>
    <t>No evidence of any certificates or declarations being issued to their group members that could be confused with certificates issued by SA Cert</t>
  </si>
  <si>
    <t>IFO 'Forest Group Certification Scheme' section 3.1 parts III and VI detail eligibilitycriteria for new members.</t>
  </si>
  <si>
    <t>No new applications for membership since S1. Procedures detailed in section 3.1 part VI of Group Rules</t>
  </si>
  <si>
    <t>Detailed in Group Rules section 3.1 part IV.</t>
  </si>
  <si>
    <t>Group Rules Part 3 Internal Monitoring section 8 Monitoring Requirements details the rules. Abbeybraney: was internally monitored on 23/1/25  Ballyfolan: 5/2/25.</t>
  </si>
  <si>
    <t>Group Rules Part 4 Chain of Custody section 9 details system for selling certified products. Document 14 Sales Information and Trademark use gives further details and responsibilities.</t>
  </si>
  <si>
    <t>Oulined in Group Rules. Clause 5.1 Group Records, subsection vii</t>
  </si>
  <si>
    <t>DL001</t>
  </si>
  <si>
    <t>WD0927</t>
  </si>
  <si>
    <t>WX058</t>
  </si>
  <si>
    <t>WX074</t>
  </si>
  <si>
    <t>WW715</t>
  </si>
  <si>
    <t>WX713</t>
  </si>
  <si>
    <t>Ballycourcy</t>
  </si>
  <si>
    <t>Enniscorthy, Wexford, Y21EC56</t>
  </si>
  <si>
    <t>County Wexford</t>
  </si>
  <si>
    <t>Y21EC56</t>
  </si>
  <si>
    <t>S2 - 2025</t>
  </si>
  <si>
    <t xml:space="preserve">Abbeybraney: Owner has chainsaw certificate dated 27/6/13. 'Chainsaw Ireland' (training providers) confirmed by email that 'There is no requirement to re-new Chainsaw certificates, however HSA strongly recommend refresher training every 3-5 years. 3 years for occasioinall users, 5 years for regular users.' The Irish Health &amp; Safety Authority website was checked and there appears to be no requirement to renew nor to refresh. Ballyfolan: Owner's nephew does contract chainsaw work; he has First Aid (expires 16/5/26), manual handling (6/9/22), safepass (construction, exp Feb 2027), chainsaw dated 16/12/20. Loughlinstown (not visited): 2 family members have chainsaw certificates dated 16/5/24. </t>
  </si>
  <si>
    <r>
      <t xml:space="preserve">IFOG Procedures exist for disposal of waste and waste disposal records inspected during audit and found to be compliant with requirements. </t>
    </r>
    <r>
      <rPr>
        <u/>
        <sz val="11"/>
        <rFont val="Cambria"/>
        <family val="1"/>
      </rPr>
      <t>Causestown MH709</t>
    </r>
    <r>
      <rPr>
        <sz val="11"/>
        <rFont val="Cambria"/>
        <family val="1"/>
      </rPr>
      <t xml:space="preserve"> inspected during S1 and some white plastic bags and other legacy litter still on site despite removal of bags and other waste  from the site. In addition, Evidence of plastic tree guards having been removed by forest owner </t>
    </r>
    <r>
      <rPr>
        <u/>
        <sz val="11"/>
        <rFont val="Cambria"/>
        <family val="1"/>
      </rPr>
      <t xml:space="preserve">MH710  Anneville </t>
    </r>
    <r>
      <rPr>
        <sz val="11"/>
        <rFont val="Cambria"/>
        <family val="1"/>
      </rPr>
      <t>with some redundant spiral tree guards still present in Plot 5.  Raise from Minor to Major CAR 2024.1</t>
    </r>
    <r>
      <rPr>
        <sz val="11"/>
        <rFont val="Cambria"/>
        <family val="1"/>
        <scheme val="major"/>
      </rPr>
      <t xml:space="preserve">
S2: Evidence provided for compliant removal of waste. Both Causestown and Anneville: Work Planning checklist, Operational Monitoring checklist, waste disposal receipt, site photographs. Works signed off 4/11/24 and 21/11/24 respectively. At Abbeybraney and Ballyfolan no waste was observed on site.</t>
    </r>
  </si>
  <si>
    <t>Closed</t>
  </si>
  <si>
    <t>S2: Member confirmed that snowberry was outside the certified forest and its presence had been recorded (letter 19/11/24). Confirmed by Certification Manager visit 16/1/25. Management of invasive species was covered in the group training in May 2024.. No further invasive species have been recorded by the group since. At site visits during S2 no invasive species were observed.</t>
  </si>
  <si>
    <t>S2: Consent Forms for all members seen</t>
  </si>
  <si>
    <t>PEFC 5.4.2</t>
  </si>
  <si>
    <r>
      <t>The MP contains long-term vision, management objectives</t>
    </r>
    <r>
      <rPr>
        <u/>
        <sz val="10"/>
        <rFont val="Cambria"/>
        <family val="1"/>
      </rPr>
      <t>. MH704 Waterside Little &amp; Great</t>
    </r>
    <r>
      <rPr>
        <sz val="10"/>
        <rFont val="Cambria"/>
        <family val="1"/>
      </rPr>
      <t xml:space="preserve"> and for Silvicultural systems planned for restructuring by clearfell and replant. </t>
    </r>
    <r>
      <rPr>
        <u/>
        <sz val="10"/>
        <rFont val="Cambria"/>
        <family val="1"/>
      </rPr>
      <t xml:space="preserve">MH710 Anneville </t>
    </r>
    <r>
      <rPr>
        <sz val="10"/>
        <rFont val="Cambria"/>
        <family val="1"/>
      </rPr>
      <t>planned for continuous cover forest management. The rationale for the chosen silvicultural systems is not specifically mentioned although all sites audited are planned for clearfell and replant or continuous cover forest management.  Minor 2024.2 The owner/mamager should ensure that a  silvicultural system(s) best suited to achieve these objectives shall be nominated and a rationale provided for this selection.</t>
    </r>
    <r>
      <rPr>
        <sz val="10"/>
        <rFont val="Cambria"/>
        <family val="1"/>
        <scheme val="major"/>
      </rPr>
      <t xml:space="preserve">
</t>
    </r>
  </si>
  <si>
    <t xml:space="preserve">The MP contains long-term vision, high and moderate priority objectives. The rationale for the chosen silvicultural systems is not specifically mentioned although all sites audited are planned for clearfell and replant or continuous cover forest management. 
</t>
  </si>
  <si>
    <t>6/3/25: CH provided Site Monitoring Checklist from contractor dated 21/1/25 showing spill kits available and no evidence of spillage on site. This evidence is some 2 months after commencement. Keep CAR open and check at S3</t>
  </si>
  <si>
    <t>Trademark use approved by SA in email dated 6/3/25</t>
  </si>
  <si>
    <t>Abbeybraney: glyphosate used for weed control roadside; applied by contractors. Risk Assessment seen dated 15/5/24, including control measures, PPE requirements, safe work procedure, emergency procedure. Pesticide Use Record (IFO document) seen for contractor with Personal User identifier number. At the time of audit the spray contractor was ill and his PA1&amp;6 certificate was not available for inspection. However, he did have a PU number (Pesticide User) and DAFM confirmed that to get this the contractor had to have suitable qualifications. Waterside: clopyralid used on bramble 25/6/24. Risk assessment, Pesticides decision recording sheet, and Pesticide use record, all dated 25/6/24 seen. Also PU registration from DAFM dated 29/9/2016.</t>
  </si>
  <si>
    <t>(18/2/25) Opening meeting - Robin Walter and Group Certification Manager</t>
  </si>
  <si>
    <t>(20/2/25) Closing meeting - Robin Walter and Group Certification Manager</t>
  </si>
  <si>
    <t>(18/2/25) Audit: Review of documentation &amp; Group systems</t>
  </si>
  <si>
    <t>(19/2/25) Site visit Abbeybraney WX713</t>
  </si>
  <si>
    <t>(19/2/25) Site visit Ballyfolan WW715</t>
  </si>
  <si>
    <r>
      <t xml:space="preserve">Any deviation from the audit plan and their reasons? </t>
    </r>
    <r>
      <rPr>
        <sz val="11"/>
        <color indexed="12"/>
        <rFont val="Cambria"/>
        <family val="1"/>
      </rPr>
      <t>No</t>
    </r>
  </si>
  <si>
    <r>
      <t>Any significant issues impacting on the audit programme N</t>
    </r>
    <r>
      <rPr>
        <sz val="11"/>
        <color indexed="12"/>
        <rFont val="Cambria"/>
        <family val="1"/>
      </rPr>
      <t>o</t>
    </r>
  </si>
  <si>
    <r>
      <t xml:space="preserve">1) </t>
    </r>
    <r>
      <rPr>
        <sz val="11"/>
        <rFont val="Cambria"/>
        <family val="1"/>
      </rPr>
      <t>Robin Walter is an independent Forester with over 30 years experience of forestry and arboriculture, including estate forest management, conservation management and contract management. He has been auditing for Soil Association since 2010.</t>
    </r>
  </si>
  <si>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</si>
  <si>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 xml:space="preserve">This appears to be a duplicate </t>
  </si>
  <si>
    <t>Consultation was carried out on 06/12/2024 to 6/1/25</t>
  </si>
  <si>
    <t>(19/2/25) Site visit Abbeybraney WX713: to see recent road construction through certified forest to neighbour's forest; biodiversity areas in strips along linear features; proposed thinning areas in Sitka spruce and Douglas fir; recent ash dieback fellings by road; pheasant pen (but no shoot on site).</t>
  </si>
  <si>
    <t>(19/2/25) Site visit Ballyfolan WW715: Riparian zone management; windblow damage; thinning in Sitka spruce; stands of larch and birch and Sitka awaiting thinning; site of recent public event; new fencing. Discussion of public event and demonstration for local forest owners and practitioners.</t>
  </si>
  <si>
    <t>IFO have used PEFC logo without approval on their website (certification page), their promotional booklets, and on a site-specific promotional sign.</t>
  </si>
  <si>
    <t>IFO have used PEFC logo without approval on their website (certification page), their promotional booklets, and on a site-specific promotional sign.
6/3/25: Trademark use approved by SA in email dated 6/3/25</t>
  </si>
  <si>
    <t>Minor CAR 2025.1</t>
  </si>
  <si>
    <t>IFO have used PEFC logo without approval on their website (certification page), their promotional booklets, and on a site-specific promotional sign.
6/3/25: Trademark use approved by SA in email dated 6/3/25 (See A.2 above for Minor CAR)</t>
  </si>
  <si>
    <t>Major CAR 2024.2</t>
  </si>
  <si>
    <t xml:space="preserve">No new woods. 
Abbeybraney and Ballyfolan: Restocking with Sitka spruce is intended as it is suited to the site and meets the timber production objectives. A proportion of native broadleaves are used in riparian zones and along edges. </t>
  </si>
  <si>
    <t xml:space="preserve">All sites: Owners were both hands-on managers of their woods and were vigilant for tree health and grazing impacts. </t>
  </si>
  <si>
    <t>No such new arrivals</t>
  </si>
  <si>
    <t>All sites: The management plan include a fire plan in Appendix III and Fire Plan Map</t>
  </si>
  <si>
    <t>All sites: Management plans include Water Catchment Area map, Biodiversity map, Fire plan map, Hazard map, and plans to account for these features.</t>
  </si>
  <si>
    <t>All sites: Management plans include IPMS in Appendix IV.</t>
  </si>
  <si>
    <t>All sites: IPMS has objective to minimise pesticide use.</t>
  </si>
  <si>
    <t>Abbeybraney: IPMS specifies safe use. Risk Assessment for Pesticide Spraying dated 15/5/24 includes hazards, risks, control measures, PPE, safe working, emergency procedures.</t>
  </si>
  <si>
    <t>Ballyfolan: Historic deer fencing in place since establishement, but with minimal impact on such features. Gradually being replaced with lower stock fencing. Abbeybraney: no deer fencing.</t>
  </si>
  <si>
    <t>Minor CAR 2025.2</t>
  </si>
  <si>
    <t>Causestown (not visited at audit): Harvesting documents dated 28/11/24 include Site Commencement Checklist item 21 'Pollution control kits available on site' has not been checked. Provision of spill and cleanup kits is included in the generic Site Harvest Plan. 
Julianstown West (not visited at audit): Forest operations / activities planning document dated 18/1/24 has spillkits checked. Minor CAR.
6/3/25: CH provided Site Monitoring Checklist from contractor dated 21/1/25 showing spill kits available and no evidence of spillage on site. This evidence is some 2 months after commencement. Keep CAR open and check at S3</t>
  </si>
  <si>
    <t>There are no employees at IFO. Self-employed staff reported no non-compliance.</t>
  </si>
  <si>
    <t>Minor 2024.4</t>
  </si>
  <si>
    <t xml:space="preserve">S2: 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t>
  </si>
  <si>
    <t xml:space="preserve">This was an isolated oversight by both the owner and the contractor, who failed to verify and tick the "spill kit" item on the checklist before signing. 
Lack of an additional verification step to ensure all mandatory checklist items are completed before work commencement. </t>
  </si>
  <si>
    <t xml:space="preserve">The Group Certification Manager will review all Site Commencement Checklists prior to work commencement to confirm that all required items, including spill kits, are properly documented. 
A refresher briefing will be provided to all owners on the importance of verifying pollution control measures before work starts. Training Day to be scheduled for end March. 
In addition, Group certification Manager will check that regular monitoring of operations is in place and well-documented to ensure ongoing compliance with checklist completion and on-site environmental requirements. </t>
  </si>
  <si>
    <r>
      <t xml:space="preserve">IFOG encourage continuous training opportunities for group members/forest owners.  NPTC Level 2 Certificate of Competence in the safe use of Pesticides (dated 04/09/2023) for operator also seen for </t>
    </r>
    <r>
      <rPr>
        <u/>
        <sz val="11"/>
        <rFont val="Cambria"/>
        <family val="1"/>
      </rPr>
      <t>MH703 Julianstown West (</t>
    </r>
    <r>
      <rPr>
        <sz val="11"/>
        <rFont val="Cambria"/>
        <family val="1"/>
      </rPr>
      <t xml:space="preserve">not visited in S1). At </t>
    </r>
    <r>
      <rPr>
        <u/>
        <sz val="11"/>
        <rFont val="Cambria"/>
        <family val="1"/>
      </rPr>
      <t>MH710  Anneville</t>
    </r>
    <r>
      <rPr>
        <sz val="11"/>
        <rFont val="Cambria"/>
        <family val="1"/>
      </rPr>
      <t xml:space="preserve"> the forest owner was actively involved in the practical management and maintenance of his forest and was trained and qualified as a chainsaw operator. However, evidence was seen of potentially unsafe felling methods and in addition discussions suggested that additional guidance on sustainable forest management might be beneficial. The forest owner / manager should encourage and provide opportunities for employees/group members  to further develop their skills and knowledge in relation to sustainable forest management.  Minor 2024.4</t>
    </r>
  </si>
  <si>
    <t xml:space="preserve">All group members attended training days in May 2024. Agenda covered issues arising from S1 audit, including waste disposal, felling methods,  ash dieback, deer management, CCF, invasive species, sales documentation. One member had 2 people attended chainsaw courses; the same 2 people attended training on biomass and CCF.The member involved in potentially unsafe felling has booked a chainsaw refresher course on 2/4/25 (receipt seen)
For information, 'Chainsaw Ireland' (training providers) confirmed by email that "There is no requirement to re-new Chainsaw certificates, however HSA strongly recommend refresher training every 3-5 years. 3 years for occasional users, 5 years for regular users." The Irish Health &amp; Safety Authority website was checked and there appears to be no requirement to renew nor to refresh. </t>
  </si>
  <si>
    <t>See CAR above under 2.1.2: 
2 members (out of 18) provided letters indicating possible change of silvicultural management to CCF. But no systematic inclusion of silvicultural systems in management plans. Raised to Major.
No MUs over 100ha
CCF is under active consideration and is due for incorporation in management plans in 2025</t>
  </si>
  <si>
    <t>MAJOR 2024.3</t>
  </si>
  <si>
    <t>PEFC 2.2.4 &amp; GCS 5.4</t>
  </si>
  <si>
    <t>none</t>
  </si>
  <si>
    <t>2.5.1</t>
  </si>
  <si>
    <t>2.5.2</t>
  </si>
  <si>
    <t>6.5.2 and 6.2.2</t>
  </si>
  <si>
    <t>10.10.2.2</t>
  </si>
  <si>
    <t>PEFC 3.3.2</t>
  </si>
  <si>
    <t>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t>
  </si>
  <si>
    <t>Abbeybraney: Much of the certified area was planted 1999 to 2001. This narrow age class was to have been gradually diversified by clearfelling and restocking spread over 7 years, according to the original Harvest Plan. The proposal therefore appeared to be to clearfell and restock all the certified area and exceed 25% over 5 years. However, a revised Forest Management Plan Addendum has been provided which reschedules felling from 2028 to 2052, and not exceeding 25% in any 5 years.
Ballyfolan: Felling and restocking plans appear to show clearfell of cpts 1.1, 2.3, 3.8, 4.9, 4.10, 5.11 within the next 5 years, totalling 30.9ha out of 45ha = 69% without justification. Minor CAR</t>
  </si>
  <si>
    <t>Ballyfolan: Felling and restocking plans appear to show clearfell of cpts 1.1, 2.3, 3.8, 4.9, 4.10, 5.11 within the next 5 years, totalling 30.9ha out of 45ha = 69% without justification. Minor CAR</t>
  </si>
  <si>
    <t>The rate of felling shall be in accordance with the design plan and shall not exceed 25% of the woodland area in any five year period</t>
  </si>
  <si>
    <t>Minor CAR 2025.4</t>
  </si>
  <si>
    <t>Abbeybraney: Restocking proposals in the Harvest Plan propose 85% Sitka spruce and 15% additional broadleaves for most plots and 80% SS and 20% ADB for a few plots. Open space will be achieved by aquatic setbacks and there will be retention of broadleaves within and bordering aquatic zones. The FMP Addendum gives additional notes on minor species.
Ballyfolan: Restocking proposals in the Management Plan do not give enough detail and justification for species proportions. For example, the Species Distribution 2043 Map only shows SS/SP/ADB with no breakdown of proportions. Minor CAR</t>
  </si>
  <si>
    <t>Ballyfolan: Restocking proposals in the Management Plan do not give enough detail and justification for species proportions. For example, the Species Distribution 2043 Map only shows SS/SP/ADB with no breakdown of proportions. Minor CAR</t>
  </si>
  <si>
    <t>Minor CAR 2025.3</t>
  </si>
  <si>
    <t>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CAR closed.</t>
  </si>
  <si>
    <t>Member confirmed that snowberry was outside the certified forest and its presence had been recorded (letter 19/11/24). Confirmed by Certification Manager visit 16/1/25. Management of invasive species was covered in the group training in May 2024.. No further invasive species have been recorded by the group since. At site visits during S2 no invasive species were observed. CAR closed</t>
  </si>
  <si>
    <t>Evidence provided for compliant removal of waste. Both Causestown and Anneville: Work Planning checklist, Operational Monitoring checklist, waste disposal receipt, site photographs. Works signed off 4/11/24 and 21/11/24 respectively. At Abbeybraney and Ballyfolan no waste was observed on site. CAR closed.</t>
  </si>
  <si>
    <t>All group members attended training days in May 2024. Agenda covered issues arising from S1 audit, including waste disposal, felling methods,  ash dieback, deer management, CCF, invasive species, sales documentation. One member had 2 people attended chainsaw courses; the same 2 people attended training on biomass and CCF. The member involved in potentially unsafe felling has booked a chainsaw refresher course on 2/4/25 (receipt seen).  CAR closed.
For information, 'Chainsaw Ireland' (training providers) confirmed by email that "There is no requirement to re-new Chainsaw certificates, however HSA strongly recommend refresher training every 3-5 years. 3 years for occasional users, 5 years for regular users." The Irish Health &amp; Safety Authority website was checked and there appears to be no requirement to renew nor to refresh. 
5 members attended IFO event at Ballyfolan 2/10/24 'Realising the potential of family-owned forestry'.  
There are no employees at IFO.</t>
  </si>
  <si>
    <t>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CAR closed</t>
  </si>
  <si>
    <t>All Sites: Consent Forms seen. CAR closed</t>
  </si>
  <si>
    <t>1. Lack of Clarity in Documentation
a. The management plan does not explicitly specify the proportions of
species, leading to ambiguity in compliance with PEFC requirements.
2. Mapping and Reporting Gaps
a. The Species Distribution Map provides general species categories but
lacks precise percentage allocations for primary, secondary, and native
broadleaf species, as well as open space.
3. Need for Improved Planning and Justification
a. The decision-making process for species selection is not clearly
documented with supporting rationale in the management plan.</t>
  </si>
  <si>
    <t>Update the Management Plan to include:
• A detailed breakdown of species proportions in restocking proposals.
• Justification for species selection based on site suitability, ecological
considerations, and management objectives.
Revise the Species Distribution Map to clearly indicate species percentages,
ensuring compliance with:
• &lt;65% primary species
• &gt;20% secondary species
• &gt;10% open space
• &gt;5% native broadleaf
Conduct an internal review of all forest management plans to ensure similar issues
do not exist across other member sites.
Also training &amp; guidance, internal compliance checks, improved mapping and documentation, monitoring</t>
  </si>
  <si>
    <t>Lack of Justification in Management Plan
a. The plan does not provide sufficient reasoning for exceeding the felling
rate limit, such as site conditions, windthrow risk, or forest health
concerns.
2. Planning and Mapping Oversight
a. The felling schedule was not fully aligned with PEFC requirements, and
the cumulative impact of planned fellings over five years was not
adequately assessed.
3. Internal Compliance Gap
a. The felling plan was not subjected to a robust internal compliance review
to ensure adherence to the 25% threshold.</t>
  </si>
  <si>
    <t>Revise the Felling Plan
• Adjust felling schedules to ensure compliance with the 25% limit OR
• Provide a clear, justified rationale for exceeding the threshold (e.g., windthrow
risk, disease, or operational necessity) with supporting evidence.
Update the Management Plan
• Include a justification for any deviation from the standard felling rate, backed by
expert assessments.
• If needed, introduce phased felling to ensure sustainable harvesting over
multiple five-year periods.
Review Internal Compliance Checks
• Implement an internal review process for all felling plans before submission to
ensure they align with PEFC limits.
Also enhance planning and documentation, internal audits, training, monitoring.</t>
  </si>
  <si>
    <t>PEFC Irish Forest Certification Standard</t>
  </si>
  <si>
    <r>
      <t>S2: 2 members (out of 18) provided letters indicating possible change of silvicultural management to CCF. But no systematic inclusion of silvicultural systems in management plans.</t>
    </r>
    <r>
      <rPr>
        <b/>
        <sz val="11"/>
        <rFont val="Cambria"/>
        <family val="1"/>
        <scheme val="major"/>
      </rPr>
      <t xml:space="preserve"> Raised to Major.
</t>
    </r>
    <r>
      <rPr>
        <sz val="11"/>
        <rFont val="Cambria"/>
        <family val="1"/>
        <scheme val="major"/>
      </rPr>
      <t xml:space="preserve">
SA: The client has provided evidence of the updated management plans. The management plans now include a clear justification for the selected silvicultural systems, in Part 3: Long-Term Vision and Management Objectives  and this justification is based on the forest’s ecological characteristics, inventory data, and management objectives.
The evidence provided is deemed satisfactory for the closure of this Major CAR.</t>
    </r>
  </si>
  <si>
    <r>
      <t xml:space="preserve">S2: 2 members (out of 18) provided letters indicating possible change of silvicultural management to CCF. But no systematic inclusion of silvicultural systems in management plans. </t>
    </r>
    <r>
      <rPr>
        <b/>
        <sz val="11"/>
        <rFont val="Cambria"/>
        <family val="1"/>
        <scheme val="major"/>
      </rPr>
      <t>Raised to Major.</t>
    </r>
    <r>
      <rPr>
        <sz val="11"/>
        <rFont val="Cambria"/>
        <family val="1"/>
        <scheme val="major"/>
      </rPr>
      <t xml:space="preserve">
SA: The client has provided evidence of the updated management plans. The management plans now include a clear justification for the selected silvicultural systems, in Part 3: Long-Term Vision and Management Objectives  and this justification is based on the forest’s ecological characteristics, inventory data, and management objectives.
The evidence provided is deemed satisfactory for the closure of this Major CAR.</t>
    </r>
  </si>
  <si>
    <t>6.4.1.</t>
  </si>
  <si>
    <t>Hunting, game rearing and shooting and fishing 
shall be carried out in accordance with licence 
conditions and in a sustainable manner that does 
not threaten the viability of the local population of 
any particular species.</t>
  </si>
  <si>
    <t>8.1.1.</t>
  </si>
  <si>
    <t>There shall be:
a) Compliance with primary Irish Health and 
Safety Legislation
b) Compliance with the Irish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information and 
consultation to any forestry employees in the 
necessary skills for the safe operation of tasks</t>
  </si>
  <si>
    <t>8.2.1.</t>
  </si>
  <si>
    <t>Only those with relevant qualifications, training 
and / or experience shall be engaged to carry out 
any work unless working under proper supervision 
if they are currently undergoing training.</t>
  </si>
  <si>
    <t>Special Evaluation</t>
  </si>
  <si>
    <t>Diana Guglielmotti</t>
  </si>
  <si>
    <t>S2
ASI compliance assessment A-20240648366</t>
  </si>
  <si>
    <t>18-20/2/25
15-17/10/2025</t>
  </si>
  <si>
    <t xml:space="preserve">Robin Walter
</t>
  </si>
  <si>
    <t>Rebecca Haskell
Diana Guglielmotti</t>
  </si>
  <si>
    <t>During the assessment A-20240648366, it was observed and confirmed that ring-necked pheasants (Phasianus colchicus) are being kept in a cage-yard and, as explained by the forest owner, are released to nature from time to time. It was seen on certified property Abberbraney (SA-FM/COC-006268-WX713). This species is non-native to Ireland and has been historically introduced as a game bird. The property management has established facilities and practices for the rearing and release of pheasants within the Management Unit (MU). The Ring-necked Pheasant is recognised by the National Parks and Wildlife Service (NPWS) as a non-native species with ecological impacts, including predation on native invertebrates and competition with native ground-nesting birds.</t>
  </si>
  <si>
    <t>During the assessment A-20240648366 on property SA-FM/COC-006268-WW715 , it was observed that 2 asylum seekers ( One from Botswana and one from Swaziland ) conducted fencing work on the certified property.
The activity was described by the property owner and the participants as voluntary, with no payment provided. No written volunteer agreements, risk assessments, or insurance coverage documentation were available. The asylum seekers were hosted locally through a reception/asylum centre and did not hold formal Labour Market Access Permissions for paid employment.
No safety induction, PPE records, or supervision documentation were available.</t>
  </si>
  <si>
    <t>Compliance Assessment A-20240648366
Even unpaid volunteer arrangements must meet Irish legal standards for health &amp; safety and insurance. Under Irish guidance, asylum seekers may volunteer only with registered charities or community organisations, not with private commercial operations as in this case, forestry and agriculture-farming business.</t>
  </si>
  <si>
    <t>5.4.1.</t>
  </si>
  <si>
    <t>Waste disposal shall be in accordance with 
current waste management legislation and 
regulations</t>
  </si>
  <si>
    <t>6.2.2.</t>
  </si>
  <si>
    <t>Standing and fallen deadwood habitats and some 
over-mature trees shall be retained throughout the 
woodland where this does not compromise the 
safety of the public or forestry workers or the 
health of the woodland.</t>
  </si>
  <si>
    <t>5.1.7.</t>
  </si>
  <si>
    <t>Areas that fulfill specific and recognized protective 
functions, either ecologically or for society, shall 
be mapped and forest management plans shall 
take full account of these.</t>
  </si>
  <si>
    <t>Compliance Assessment A-20240648366
At the property, Drumgill Lower (SA-FM/COC-006268-WX713) permanent watercourse (stream) was running through the property, and clear-cut was done without preserving and maintaining riparian buffer zones from both sides of the stream it was clear-cut without leaving a single tree, even native broadleaf trees at the bottom of the stream have been removed.</t>
  </si>
  <si>
    <t>Compliance Assessment A-20240648366
At the property Drumgill Lower (SA-FM/COC-006268-MH705) clear-cut was conducted. Despite the presence of broadleaf trees and especially veteran trees, insufficient standing and fallen ones were preserved. No preharvest and postharvest inspection records were available for verification to see if these requirements were communicated to the logging team and how they were checked after the logging.</t>
  </si>
  <si>
    <t>Compliance Assessment A-20240648366
At property Abberbraney (SA-FM/COC-006268-WX713) CH applied pesticide to control vegetation near the roads. There are no records of the proper disposal of empty chemical containers.</t>
  </si>
  <si>
    <t xml:space="preserve">25/03/2025
03/06/2025
19/11/2025 (ASI Compliace assessment finalisation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</si>
</sst>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05">
    <font>
      <sz val="11"/>
      <name val="Palatino"/>
      <family val="1"/>
    </font>
    <font>
      <sz val="10"/>
      <name val="Arial"/>
      <family val="2"/>
    </font>
    <font>
      <sz val="8"/>
      <color indexed="81"/>
      <name val="Tahoma"/>
      <family val="2"/>
    </font>
    <font>
      <b/>
      <sz val="11"/>
      <name val="Palatino"/>
      <family val="1"/>
    </font>
    <font>
      <sz val="11"/>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i/>
      <sz val="11"/>
      <name val="Cambria"/>
      <family val="1"/>
    </font>
    <font>
      <u/>
      <sz val="11"/>
      <name val="Cambria"/>
      <family val="1"/>
    </font>
    <font>
      <sz val="11"/>
      <name val="Palatino"/>
    </font>
    <font>
      <sz val="10"/>
      <name val="Palatino"/>
      <family val="1"/>
    </font>
    <font>
      <u/>
      <sz val="10"/>
      <name val="Cambria"/>
      <family val="1"/>
    </font>
    <font>
      <b/>
      <sz val="11"/>
      <name val="Calibri Light"/>
      <family val="2"/>
    </font>
    <font>
      <sz val="11"/>
      <name val="Calibri Light"/>
      <family val="2"/>
    </font>
    <font>
      <sz val="11"/>
      <color indexed="8"/>
      <name val="Cambria"/>
      <family val="1"/>
    </font>
    <font>
      <u/>
      <sz val="11"/>
      <color indexed="8"/>
      <name val="Cambria"/>
      <family val="1"/>
    </font>
    <font>
      <b/>
      <sz val="12"/>
      <color indexed="18"/>
      <name val="Arial"/>
      <family val="2"/>
    </font>
    <font>
      <sz val="10"/>
      <color indexed="40"/>
      <name val="Arial"/>
      <family val="2"/>
    </font>
    <font>
      <b/>
      <sz val="10"/>
      <color indexed="10"/>
      <name val="Arial"/>
      <family val="2"/>
    </font>
    <font>
      <b/>
      <sz val="11"/>
      <name val="Palatino"/>
    </font>
    <font>
      <sz val="10"/>
      <color indexed="10"/>
      <name val="Arial"/>
      <family val="2"/>
    </font>
    <font>
      <sz val="11"/>
      <color theme="1"/>
      <name val="Calibri"/>
      <family val="2"/>
      <scheme val="minor"/>
    </font>
    <font>
      <sz val="10"/>
      <color rgb="FF000000"/>
      <name val="Arial"/>
      <family val="2"/>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1"/>
      <color indexed="12"/>
      <name val="Cambria"/>
      <family val="1"/>
      <scheme val="major"/>
    </font>
    <font>
      <sz val="11"/>
      <color rgb="FF000000"/>
      <name val="Calibri Light"/>
      <family val="2"/>
    </font>
    <font>
      <b/>
      <sz val="11"/>
      <color rgb="FF000000"/>
      <name val="Cambria"/>
      <family val="1"/>
      <scheme val="major"/>
    </font>
    <font>
      <i/>
      <u/>
      <sz val="11"/>
      <name val="Cambria"/>
      <family val="1"/>
      <scheme val="major"/>
    </font>
    <font>
      <sz val="11"/>
      <color rgb="FF000000"/>
      <name val="Cambria"/>
      <family val="1"/>
      <scheme val="major"/>
    </font>
    <font>
      <b/>
      <sz val="11"/>
      <color theme="1"/>
      <name val="Cambria"/>
      <family val="1"/>
      <scheme val="major"/>
    </font>
    <font>
      <sz val="9"/>
      <color theme="1"/>
      <name val="Cambria"/>
      <family val="1"/>
      <scheme val="major"/>
    </font>
    <font>
      <sz val="9"/>
      <name val="Cambria"/>
      <family val="1"/>
      <scheme val="major"/>
    </font>
    <font>
      <sz val="14"/>
      <color rgb="FF0000FF"/>
      <name val="Cambria"/>
      <family val="1"/>
      <scheme val="major"/>
    </font>
    <font>
      <sz val="11"/>
      <color rgb="FF0000FF"/>
      <name val="Palatino"/>
      <family val="1"/>
    </font>
    <font>
      <b/>
      <sz val="10"/>
      <color theme="1"/>
      <name val="Cambria"/>
      <family val="1"/>
      <scheme val="major"/>
    </font>
    <font>
      <b/>
      <i/>
      <sz val="12"/>
      <name val="Cambria"/>
      <family val="1"/>
      <scheme val="major"/>
    </font>
  </fonts>
  <fills count="2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rgb="FFFFFFCC"/>
        <bgColor indexed="64"/>
      </patternFill>
    </fill>
    <fill>
      <patternFill patternType="solid">
        <fgColor theme="0"/>
        <bgColor rgb="FFFFFF00"/>
      </patternFill>
    </fill>
    <fill>
      <patternFill patternType="solid">
        <fgColor rgb="FFFFC000"/>
        <bgColor indexed="64"/>
      </patternFill>
    </fill>
    <fill>
      <patternFill patternType="solid">
        <fgColor rgb="FFFF0000"/>
        <bgColor indexed="64"/>
      </patternFill>
    </fill>
  </fills>
  <borders count="46">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A9B7AA"/>
      </right>
      <top style="thin">
        <color rgb="FFA9B7AA"/>
      </top>
      <bottom style="thin">
        <color rgb="FFA9B7AA"/>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9">
    <xf numFmtId="0" fontId="0" fillId="0" borderId="0"/>
    <xf numFmtId="0" fontId="7" fillId="0" borderId="0" applyNumberFormat="0" applyFill="0" applyBorder="0" applyAlignment="0" applyProtection="0">
      <alignment vertical="top"/>
      <protection locked="0"/>
    </xf>
    <xf numFmtId="0" fontId="4" fillId="0" borderId="0"/>
    <xf numFmtId="0" fontId="56" fillId="0" borderId="0"/>
    <xf numFmtId="0" fontId="9" fillId="0" borderId="0"/>
    <xf numFmtId="0" fontId="57" fillId="0" borderId="0" applyNumberFormat="0" applyFont="0" applyBorder="0" applyProtection="0"/>
    <xf numFmtId="0" fontId="9" fillId="0" borderId="0"/>
    <xf numFmtId="0" fontId="9" fillId="0" borderId="0"/>
    <xf numFmtId="0" fontId="56" fillId="0" borderId="0"/>
    <xf numFmtId="0" fontId="56" fillId="0" borderId="0"/>
    <xf numFmtId="0" fontId="9" fillId="0" borderId="0"/>
    <xf numFmtId="0" fontId="9" fillId="0" borderId="0"/>
    <xf numFmtId="0" fontId="1" fillId="0" borderId="0"/>
    <xf numFmtId="0" fontId="1" fillId="0" borderId="0"/>
    <xf numFmtId="0" fontId="4" fillId="0" borderId="0"/>
    <xf numFmtId="0" fontId="1" fillId="0" borderId="0"/>
    <xf numFmtId="0" fontId="9" fillId="0" borderId="0"/>
    <xf numFmtId="0" fontId="4" fillId="0" borderId="0"/>
    <xf numFmtId="9" fontId="4" fillId="0" borderId="0" applyFont="0" applyFill="0" applyBorder="0" applyAlignment="0" applyProtection="0"/>
  </cellStyleXfs>
  <cellXfs count="654">
    <xf numFmtId="0" fontId="0" fillId="0" borderId="0" xfId="0"/>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49" fontId="13" fillId="3" borderId="2" xfId="0" applyNumberFormat="1" applyFont="1" applyFill="1" applyBorder="1" applyAlignment="1">
      <alignment wrapText="1"/>
    </xf>
    <xf numFmtId="49" fontId="12" fillId="0" borderId="3" xfId="0" applyNumberFormat="1" applyFont="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5" fillId="4" borderId="5" xfId="0" applyFont="1" applyFill="1" applyBorder="1" applyAlignment="1">
      <alignment vertical="top" wrapText="1"/>
    </xf>
    <xf numFmtId="0" fontId="16" fillId="0" borderId="6" xfId="0" applyFont="1" applyBorder="1" applyAlignment="1">
      <alignment vertical="top" wrapText="1"/>
    </xf>
    <xf numFmtId="0" fontId="18" fillId="4" borderId="7" xfId="0" applyFont="1" applyFill="1" applyBorder="1" applyAlignment="1">
      <alignment vertical="top" wrapText="1"/>
    </xf>
    <xf numFmtId="0" fontId="18" fillId="4" borderId="8" xfId="0" applyFont="1" applyFill="1" applyBorder="1" applyAlignment="1">
      <alignment vertical="top" wrapText="1"/>
    </xf>
    <xf numFmtId="0" fontId="17" fillId="0" borderId="9" xfId="0" applyFont="1" applyBorder="1" applyAlignment="1">
      <alignment vertical="top" wrapText="1"/>
    </xf>
    <xf numFmtId="0" fontId="16" fillId="0" borderId="10" xfId="0" applyFont="1" applyBorder="1" applyAlignment="1">
      <alignment vertical="top" wrapText="1"/>
    </xf>
    <xf numFmtId="0" fontId="16" fillId="0" borderId="4" xfId="0" applyFont="1" applyBorder="1" applyAlignment="1">
      <alignment vertical="top" wrapText="1"/>
    </xf>
    <xf numFmtId="0" fontId="17"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7" xfId="0" applyFont="1" applyFill="1" applyBorder="1" applyAlignment="1">
      <alignment vertical="top" wrapText="1"/>
    </xf>
    <xf numFmtId="0" fontId="18" fillId="4" borderId="4" xfId="0" applyFont="1" applyFill="1" applyBorder="1" applyAlignment="1">
      <alignment vertical="top" wrapText="1"/>
    </xf>
    <xf numFmtId="0" fontId="18" fillId="4" borderId="11" xfId="0" applyFont="1" applyFill="1" applyBorder="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8" fillId="2" borderId="1" xfId="0" applyFont="1" applyFill="1" applyBorder="1"/>
    <xf numFmtId="0" fontId="58" fillId="0" borderId="0" xfId="0" applyFont="1" applyAlignment="1">
      <alignment horizontal="center" vertical="center" wrapText="1"/>
    </xf>
    <xf numFmtId="0" fontId="59" fillId="0" borderId="0" xfId="0" applyFont="1"/>
    <xf numFmtId="0" fontId="60" fillId="0" borderId="0" xfId="0" applyFont="1"/>
    <xf numFmtId="0" fontId="60" fillId="5" borderId="0" xfId="0" applyFont="1" applyFill="1"/>
    <xf numFmtId="0" fontId="61" fillId="0" borderId="0" xfId="0" applyFont="1"/>
    <xf numFmtId="0" fontId="60" fillId="6" borderId="0" xfId="0" applyFont="1" applyFill="1"/>
    <xf numFmtId="0" fontId="62" fillId="0" borderId="0" xfId="0" applyFont="1"/>
    <xf numFmtId="0" fontId="62" fillId="0" borderId="0" xfId="0" applyFont="1" applyAlignment="1">
      <alignment wrapText="1"/>
    </xf>
    <xf numFmtId="0" fontId="60" fillId="0" borderId="0" xfId="0" applyFont="1" applyAlignment="1">
      <alignment vertical="top"/>
    </xf>
    <xf numFmtId="0" fontId="60" fillId="6" borderId="0" xfId="0" applyFont="1" applyFill="1" applyAlignment="1">
      <alignment vertical="top"/>
    </xf>
    <xf numFmtId="0" fontId="62" fillId="0" borderId="0" xfId="0" applyFont="1" applyAlignment="1">
      <alignment vertical="top"/>
    </xf>
    <xf numFmtId="0" fontId="62" fillId="0" borderId="0" xfId="0" applyFont="1" applyAlignment="1">
      <alignment vertical="top" wrapText="1"/>
    </xf>
    <xf numFmtId="0" fontId="63" fillId="0" borderId="12" xfId="12" applyFont="1" applyBorder="1" applyAlignment="1">
      <alignment wrapText="1"/>
    </xf>
    <xf numFmtId="0" fontId="63" fillId="0" borderId="12" xfId="12" applyFont="1" applyBorder="1" applyAlignment="1">
      <alignment horizontal="center" wrapText="1"/>
    </xf>
    <xf numFmtId="15" fontId="63" fillId="0" borderId="12" xfId="12" applyNumberFormat="1" applyFont="1" applyBorder="1" applyAlignment="1">
      <alignment horizontal="center" wrapText="1"/>
    </xf>
    <xf numFmtId="15" fontId="63" fillId="0" borderId="0" xfId="12" applyNumberFormat="1" applyFont="1" applyAlignment="1">
      <alignment horizontal="center" wrapText="1"/>
    </xf>
    <xf numFmtId="15" fontId="59" fillId="0" borderId="0" xfId="12" applyNumberFormat="1" applyFont="1" applyAlignment="1">
      <alignment wrapText="1"/>
    </xf>
    <xf numFmtId="0" fontId="59" fillId="0" borderId="0" xfId="0" applyFont="1" applyAlignment="1">
      <alignment vertical="top"/>
    </xf>
    <xf numFmtId="0" fontId="59" fillId="0" borderId="0" xfId="0" applyFont="1" applyAlignment="1">
      <alignment horizontal="center" vertical="top"/>
    </xf>
    <xf numFmtId="0" fontId="59" fillId="0" borderId="0" xfId="0" applyFont="1" applyAlignment="1">
      <alignment vertical="top" wrapText="1"/>
    </xf>
    <xf numFmtId="0" fontId="63" fillId="0" borderId="0" xfId="0" applyFont="1" applyAlignment="1">
      <alignment vertical="top" wrapText="1"/>
    </xf>
    <xf numFmtId="0" fontId="64" fillId="0" borderId="0" xfId="0" applyFont="1" applyAlignment="1">
      <alignment vertical="top" wrapText="1"/>
    </xf>
    <xf numFmtId="0" fontId="59" fillId="0" borderId="0" xfId="0" applyFont="1" applyAlignment="1">
      <alignment horizontal="left" vertical="top" wrapText="1"/>
    </xf>
    <xf numFmtId="0" fontId="65" fillId="0" borderId="0" xfId="0" applyFont="1" applyAlignment="1">
      <alignment vertical="top" wrapText="1"/>
    </xf>
    <xf numFmtId="0" fontId="63" fillId="7" borderId="0" xfId="0" applyFont="1" applyFill="1" applyAlignment="1">
      <alignment vertical="top" wrapText="1"/>
    </xf>
    <xf numFmtId="0" fontId="59" fillId="7" borderId="0" xfId="0" applyFont="1" applyFill="1" applyAlignment="1">
      <alignment vertical="top" wrapText="1"/>
    </xf>
    <xf numFmtId="0" fontId="64" fillId="7" borderId="0" xfId="0" applyFont="1" applyFill="1" applyAlignment="1">
      <alignment horizontal="left" vertical="top" wrapText="1"/>
    </xf>
    <xf numFmtId="0" fontId="64" fillId="7" borderId="0" xfId="0" applyFont="1" applyFill="1" applyAlignment="1">
      <alignment vertical="top" wrapText="1"/>
    </xf>
    <xf numFmtId="0" fontId="59" fillId="7" borderId="0" xfId="0" applyFont="1" applyFill="1"/>
    <xf numFmtId="0" fontId="59" fillId="0" borderId="12" xfId="0" applyFont="1" applyBorder="1" applyAlignment="1">
      <alignment vertical="top" wrapText="1"/>
    </xf>
    <xf numFmtId="49" fontId="63" fillId="0" borderId="12" xfId="0" applyNumberFormat="1" applyFont="1" applyBorder="1" applyAlignment="1">
      <alignment vertical="top"/>
    </xf>
    <xf numFmtId="0" fontId="63" fillId="0" borderId="12" xfId="0" applyFont="1" applyBorder="1" applyAlignment="1">
      <alignment horizontal="left" vertical="top"/>
    </xf>
    <xf numFmtId="49" fontId="63" fillId="0" borderId="0" xfId="0" applyNumberFormat="1" applyFont="1" applyAlignment="1">
      <alignment vertical="top"/>
    </xf>
    <xf numFmtId="0" fontId="63" fillId="0" borderId="0" xfId="0" applyFont="1" applyAlignment="1">
      <alignment horizontal="left" vertical="top"/>
    </xf>
    <xf numFmtId="0" fontId="63" fillId="8" borderId="12" xfId="0" applyFont="1" applyFill="1" applyBorder="1" applyAlignment="1">
      <alignment vertical="top" wrapText="1"/>
    </xf>
    <xf numFmtId="0" fontId="63" fillId="0" borderId="12" xfId="0" applyFont="1" applyBorder="1" applyAlignment="1">
      <alignment vertical="top" wrapText="1"/>
    </xf>
    <xf numFmtId="0" fontId="59" fillId="11" borderId="12" xfId="0" applyFont="1" applyFill="1" applyBorder="1" applyAlignment="1">
      <alignment vertical="top" wrapText="1"/>
    </xf>
    <xf numFmtId="49" fontId="63" fillId="9" borderId="12" xfId="0" applyNumberFormat="1" applyFont="1" applyFill="1" applyBorder="1" applyAlignment="1">
      <alignment vertical="top"/>
    </xf>
    <xf numFmtId="0" fontId="63" fillId="9" borderId="12" xfId="0" applyFont="1" applyFill="1" applyBorder="1" applyAlignment="1">
      <alignment horizontal="left" vertical="top"/>
    </xf>
    <xf numFmtId="0" fontId="63" fillId="9" borderId="12" xfId="0" applyFont="1" applyFill="1" applyBorder="1" applyAlignment="1">
      <alignment vertical="top" wrapText="1"/>
    </xf>
    <xf numFmtId="0" fontId="63" fillId="9" borderId="13" xfId="0" applyFont="1" applyFill="1" applyBorder="1" applyAlignment="1">
      <alignment vertical="top" wrapText="1"/>
    </xf>
    <xf numFmtId="0" fontId="63" fillId="12" borderId="14" xfId="15" applyFont="1" applyFill="1" applyBorder="1" applyAlignment="1">
      <alignment vertical="top" wrapText="1"/>
    </xf>
    <xf numFmtId="0" fontId="63" fillId="12" borderId="15" xfId="15" applyFont="1" applyFill="1" applyBorder="1" applyAlignment="1">
      <alignment vertical="top" wrapText="1"/>
    </xf>
    <xf numFmtId="0" fontId="63" fillId="0" borderId="0" xfId="0" applyFont="1"/>
    <xf numFmtId="0" fontId="66" fillId="13" borderId="12" xfId="11" applyFont="1" applyFill="1" applyBorder="1" applyAlignment="1">
      <alignment vertical="center" wrapText="1"/>
    </xf>
    <xf numFmtId="0" fontId="66" fillId="13" borderId="12" xfId="11" applyFont="1" applyFill="1" applyBorder="1" applyAlignment="1">
      <alignment horizontal="left" vertical="center" wrapText="1"/>
    </xf>
    <xf numFmtId="0" fontId="59" fillId="0" borderId="12" xfId="0" applyFont="1" applyBorder="1"/>
    <xf numFmtId="0" fontId="59" fillId="14" borderId="0" xfId="0" applyFont="1" applyFill="1"/>
    <xf numFmtId="0" fontId="66" fillId="8" borderId="12" xfId="0" applyFont="1" applyFill="1" applyBorder="1" applyAlignment="1">
      <alignment vertical="top" wrapText="1"/>
    </xf>
    <xf numFmtId="0" fontId="60" fillId="0" borderId="12" xfId="0" applyFont="1" applyBorder="1" applyAlignment="1">
      <alignment vertical="top" wrapText="1"/>
    </xf>
    <xf numFmtId="0" fontId="60" fillId="0" borderId="0" xfId="0" applyFont="1" applyAlignment="1">
      <alignment vertical="top" wrapText="1"/>
    </xf>
    <xf numFmtId="0" fontId="60" fillId="0" borderId="12" xfId="0" applyFont="1" applyBorder="1" applyAlignment="1">
      <alignment horizontal="right" vertical="top" wrapText="1"/>
    </xf>
    <xf numFmtId="0" fontId="67" fillId="0" borderId="0" xfId="0" applyFont="1"/>
    <xf numFmtId="0" fontId="60" fillId="0" borderId="0" xfId="0" applyFont="1" applyAlignment="1">
      <alignment horizontal="center" vertical="top"/>
    </xf>
    <xf numFmtId="0" fontId="63" fillId="0" borderId="16" xfId="0" applyFont="1" applyBorder="1" applyAlignment="1">
      <alignment vertical="top"/>
    </xf>
    <xf numFmtId="0" fontId="59" fillId="0" borderId="17" xfId="0" applyFont="1" applyBorder="1" applyAlignment="1">
      <alignment vertical="top"/>
    </xf>
    <xf numFmtId="0" fontId="59" fillId="0" borderId="18" xfId="0" applyFont="1" applyBorder="1" applyAlignment="1">
      <alignment vertical="top"/>
    </xf>
    <xf numFmtId="0" fontId="59" fillId="0" borderId="3" xfId="0" applyFont="1" applyBorder="1" applyAlignment="1">
      <alignment horizontal="left" vertical="top"/>
    </xf>
    <xf numFmtId="0" fontId="59" fillId="0" borderId="19" xfId="0" applyFont="1" applyBorder="1" applyAlignment="1">
      <alignment vertical="top"/>
    </xf>
    <xf numFmtId="0" fontId="63" fillId="7" borderId="16" xfId="0" applyFont="1" applyFill="1" applyBorder="1" applyAlignment="1">
      <alignment vertical="top"/>
    </xf>
    <xf numFmtId="0" fontId="59" fillId="7" borderId="17" xfId="0" applyFont="1" applyFill="1" applyBorder="1" applyAlignment="1">
      <alignment vertical="top"/>
    </xf>
    <xf numFmtId="0" fontId="59" fillId="7" borderId="18" xfId="0" applyFont="1" applyFill="1" applyBorder="1" applyAlignment="1">
      <alignment vertical="top"/>
    </xf>
    <xf numFmtId="0" fontId="59" fillId="7" borderId="3" xfId="0" applyFont="1" applyFill="1" applyBorder="1" applyAlignment="1">
      <alignment vertical="top"/>
    </xf>
    <xf numFmtId="0" fontId="59" fillId="7" borderId="19" xfId="0" applyFont="1" applyFill="1" applyBorder="1" applyAlignment="1">
      <alignment vertical="top" wrapText="1"/>
    </xf>
    <xf numFmtId="0" fontId="59" fillId="7" borderId="20" xfId="0" applyFont="1" applyFill="1" applyBorder="1" applyAlignment="1">
      <alignment vertical="top"/>
    </xf>
    <xf numFmtId="0" fontId="59" fillId="7" borderId="19" xfId="0" applyFont="1" applyFill="1" applyBorder="1" applyAlignment="1">
      <alignment vertical="top"/>
    </xf>
    <xf numFmtId="0" fontId="59" fillId="7" borderId="20" xfId="0" applyFont="1" applyFill="1" applyBorder="1" applyAlignment="1">
      <alignment vertical="top" wrapText="1"/>
    </xf>
    <xf numFmtId="0" fontId="59" fillId="0" borderId="17" xfId="0" applyFont="1" applyBorder="1" applyAlignment="1">
      <alignment vertical="top" wrapText="1"/>
    </xf>
    <xf numFmtId="0" fontId="64" fillId="0" borderId="3" xfId="0" applyFont="1" applyBorder="1" applyAlignment="1">
      <alignment vertical="top" wrapText="1"/>
    </xf>
    <xf numFmtId="0" fontId="64" fillId="0" borderId="3" xfId="14" applyFont="1" applyBorder="1" applyAlignment="1">
      <alignment vertical="top" wrapText="1"/>
    </xf>
    <xf numFmtId="0" fontId="59" fillId="0" borderId="3" xfId="0" applyFont="1" applyBorder="1" applyAlignment="1">
      <alignment vertical="top" wrapText="1"/>
    </xf>
    <xf numFmtId="0" fontId="68" fillId="0" borderId="0" xfId="0" applyFont="1"/>
    <xf numFmtId="0" fontId="68" fillId="0" borderId="0" xfId="0" applyFont="1" applyAlignment="1">
      <alignment horizontal="center" vertical="top"/>
    </xf>
    <xf numFmtId="0" fontId="59" fillId="0" borderId="21" xfId="0" applyFont="1" applyBorder="1"/>
    <xf numFmtId="0" fontId="58" fillId="0" borderId="13" xfId="14" applyFont="1" applyBorder="1" applyAlignment="1" applyProtection="1">
      <alignment horizontal="center" vertical="center" wrapText="1"/>
      <protection locked="0"/>
    </xf>
    <xf numFmtId="0" fontId="60" fillId="9" borderId="0" xfId="13" applyFont="1" applyFill="1"/>
    <xf numFmtId="0" fontId="60" fillId="0" borderId="0" xfId="13" applyFont="1"/>
    <xf numFmtId="0" fontId="60" fillId="0" borderId="0" xfId="14" applyFont="1" applyAlignment="1">
      <alignment horizontal="center" vertical="top"/>
    </xf>
    <xf numFmtId="0" fontId="69" fillId="0" borderId="0" xfId="14" applyFont="1" applyAlignment="1">
      <alignment horizontal="center" vertical="center" wrapText="1"/>
    </xf>
    <xf numFmtId="0" fontId="59" fillId="0" borderId="0" xfId="14" applyFont="1" applyAlignment="1">
      <alignment vertical="top"/>
    </xf>
    <xf numFmtId="0" fontId="59" fillId="0" borderId="0" xfId="14" applyFont="1" applyAlignment="1">
      <alignment horizontal="left" vertical="top"/>
    </xf>
    <xf numFmtId="15" fontId="59" fillId="0" borderId="0" xfId="14" applyNumberFormat="1" applyFont="1" applyAlignment="1">
      <alignment horizontal="left" vertical="top"/>
    </xf>
    <xf numFmtId="0" fontId="60" fillId="0" borderId="0" xfId="14" applyFont="1"/>
    <xf numFmtId="0" fontId="63" fillId="0" borderId="12" xfId="13" applyFont="1" applyBorder="1" applyAlignment="1">
      <alignment horizontal="center" vertical="center" wrapText="1"/>
    </xf>
    <xf numFmtId="0" fontId="63" fillId="0" borderId="12" xfId="14" applyFont="1" applyBorder="1" applyAlignment="1">
      <alignment horizontal="center" vertical="center" wrapText="1"/>
    </xf>
    <xf numFmtId="0" fontId="63" fillId="9" borderId="0" xfId="13" applyFont="1" applyFill="1" applyAlignment="1">
      <alignment horizontal="center" vertical="center" wrapText="1"/>
    </xf>
    <xf numFmtId="0" fontId="63" fillId="0" borderId="0" xfId="13" applyFont="1" applyAlignment="1">
      <alignment horizontal="center" vertical="center" wrapText="1"/>
    </xf>
    <xf numFmtId="0" fontId="70" fillId="0" borderId="12" xfId="14" applyFont="1" applyBorder="1" applyAlignment="1">
      <alignment horizontal="left" vertical="top" wrapText="1"/>
    </xf>
    <xf numFmtId="0" fontId="70" fillId="9" borderId="0" xfId="13" applyFont="1" applyFill="1"/>
    <xf numFmtId="0" fontId="70" fillId="0" borderId="0" xfId="13" applyFont="1"/>
    <xf numFmtId="0" fontId="60" fillId="0" borderId="12" xfId="14" applyFont="1" applyBorder="1" applyAlignment="1">
      <alignment horizontal="left" vertical="top" wrapText="1"/>
    </xf>
    <xf numFmtId="0" fontId="60" fillId="0" borderId="12" xfId="13" applyFont="1" applyBorder="1" applyAlignment="1">
      <alignment horizontal="left" vertical="top" wrapText="1"/>
    </xf>
    <xf numFmtId="0" fontId="64" fillId="0" borderId="0" xfId="14" applyFont="1" applyAlignment="1">
      <alignment horizontal="left" vertical="top" wrapText="1"/>
    </xf>
    <xf numFmtId="0" fontId="63" fillId="0" borderId="16" xfId="14" applyFont="1" applyBorder="1" applyAlignment="1">
      <alignment vertical="top"/>
    </xf>
    <xf numFmtId="0" fontId="59" fillId="0" borderId="22" xfId="14" applyFont="1" applyBorder="1" applyAlignment="1">
      <alignment vertical="top" wrapText="1"/>
    </xf>
    <xf numFmtId="0" fontId="59" fillId="0" borderId="22" xfId="14" applyFont="1" applyBorder="1" applyAlignment="1">
      <alignment vertical="top"/>
    </xf>
    <xf numFmtId="0" fontId="59" fillId="0" borderId="17" xfId="14" applyFont="1" applyBorder="1" applyAlignment="1">
      <alignment vertical="top" wrapText="1"/>
    </xf>
    <xf numFmtId="0" fontId="60" fillId="0" borderId="21" xfId="14" applyFont="1" applyBorder="1" applyAlignment="1">
      <alignment vertical="top"/>
    </xf>
    <xf numFmtId="15" fontId="59" fillId="0" borderId="20" xfId="14" applyNumberFormat="1" applyFont="1" applyBorder="1" applyAlignment="1">
      <alignment vertical="top" wrapText="1"/>
    </xf>
    <xf numFmtId="0" fontId="68" fillId="0" borderId="0" xfId="14" applyFont="1" applyAlignment="1">
      <alignment horizontal="center" vertical="top"/>
    </xf>
    <xf numFmtId="164" fontId="59" fillId="15" borderId="1" xfId="0" applyNumberFormat="1" applyFont="1" applyFill="1" applyBorder="1" applyAlignment="1">
      <alignment horizontal="left" vertical="top" wrapText="1"/>
    </xf>
    <xf numFmtId="164" fontId="59" fillId="15" borderId="18" xfId="0" applyNumberFormat="1" applyFont="1" applyFill="1" applyBorder="1" applyAlignment="1">
      <alignment horizontal="left" vertical="top" wrapText="1"/>
    </xf>
    <xf numFmtId="164" fontId="71" fillId="15" borderId="12" xfId="0" applyNumberFormat="1" applyFont="1" applyFill="1" applyBorder="1" applyAlignment="1">
      <alignment horizontal="left" vertical="center"/>
    </xf>
    <xf numFmtId="0" fontId="71" fillId="15" borderId="12" xfId="0" applyFont="1" applyFill="1" applyBorder="1" applyAlignment="1">
      <alignment vertical="center"/>
    </xf>
    <xf numFmtId="0" fontId="71" fillId="15" borderId="12" xfId="0" applyFont="1" applyFill="1" applyBorder="1" applyAlignment="1">
      <alignment vertical="center" wrapText="1"/>
    </xf>
    <xf numFmtId="0" fontId="71" fillId="7" borderId="0" xfId="0" applyFont="1" applyFill="1" applyAlignment="1">
      <alignment vertical="center" wrapText="1"/>
    </xf>
    <xf numFmtId="0" fontId="71" fillId="0" borderId="0" xfId="0" applyFont="1" applyAlignment="1">
      <alignment vertical="center"/>
    </xf>
    <xf numFmtId="0" fontId="63" fillId="15" borderId="16" xfId="0" applyFont="1" applyFill="1" applyBorder="1" applyAlignment="1">
      <alignment horizontal="left" vertical="top" wrapText="1"/>
    </xf>
    <xf numFmtId="0" fontId="63" fillId="15" borderId="17" xfId="0" applyFont="1" applyFill="1" applyBorder="1" applyAlignment="1">
      <alignment vertical="top" wrapText="1"/>
    </xf>
    <xf numFmtId="0" fontId="63" fillId="14" borderId="0" xfId="0" applyFont="1" applyFill="1" applyAlignment="1">
      <alignment vertical="top" wrapText="1"/>
    </xf>
    <xf numFmtId="0" fontId="63" fillId="15" borderId="18" xfId="0" applyFont="1" applyFill="1" applyBorder="1" applyAlignment="1">
      <alignment horizontal="left" vertical="top" wrapText="1"/>
    </xf>
    <xf numFmtId="0" fontId="63" fillId="15" borderId="20" xfId="0" applyFont="1" applyFill="1" applyBorder="1" applyAlignment="1">
      <alignment vertical="top" wrapText="1"/>
    </xf>
    <xf numFmtId="0" fontId="59" fillId="15" borderId="1" xfId="0" applyFont="1" applyFill="1" applyBorder="1" applyAlignment="1">
      <alignment horizontal="left" vertical="top" wrapText="1"/>
    </xf>
    <xf numFmtId="0" fontId="63" fillId="0" borderId="3" xfId="0" applyFont="1" applyBorder="1" applyAlignment="1">
      <alignment vertical="top" wrapText="1"/>
    </xf>
    <xf numFmtId="0" fontId="59" fillId="14" borderId="0" xfId="0" applyFont="1" applyFill="1" applyAlignment="1">
      <alignment vertical="top" wrapText="1"/>
    </xf>
    <xf numFmtId="0" fontId="72" fillId="0" borderId="3" xfId="0" applyFont="1" applyBorder="1" applyAlignment="1">
      <alignment vertical="top" wrapText="1"/>
    </xf>
    <xf numFmtId="0" fontId="63" fillId="15" borderId="13" xfId="0" applyFont="1" applyFill="1" applyBorder="1" applyAlignment="1">
      <alignment vertical="top" wrapText="1"/>
    </xf>
    <xf numFmtId="0" fontId="63" fillId="15" borderId="1" xfId="0" applyFont="1" applyFill="1" applyBorder="1" applyAlignment="1">
      <alignment horizontal="left" vertical="top" wrapText="1"/>
    </xf>
    <xf numFmtId="0" fontId="64" fillId="0" borderId="3" xfId="0" applyFont="1" applyBorder="1" applyAlignment="1">
      <alignment horizontal="left" vertical="top" wrapText="1"/>
    </xf>
    <xf numFmtId="0" fontId="64" fillId="14" borderId="0" xfId="0" applyFont="1" applyFill="1" applyAlignment="1">
      <alignment horizontal="left" vertical="top" wrapText="1"/>
    </xf>
    <xf numFmtId="0" fontId="64" fillId="14" borderId="0" xfId="0" applyFont="1" applyFill="1" applyAlignment="1">
      <alignment vertical="top" wrapText="1"/>
    </xf>
    <xf numFmtId="0" fontId="64" fillId="15" borderId="1" xfId="0" applyFont="1" applyFill="1" applyBorder="1" applyAlignment="1">
      <alignment horizontal="left" vertical="top" wrapText="1"/>
    </xf>
    <xf numFmtId="2" fontId="63" fillId="15" borderId="1" xfId="0" applyNumberFormat="1" applyFont="1" applyFill="1" applyBorder="1" applyAlignment="1">
      <alignment horizontal="left" vertical="top" wrapText="1"/>
    </xf>
    <xf numFmtId="164" fontId="63" fillId="12" borderId="16" xfId="0" applyNumberFormat="1" applyFont="1" applyFill="1" applyBorder="1" applyAlignment="1">
      <alignment horizontal="left" vertical="top"/>
    </xf>
    <xf numFmtId="0" fontId="63" fillId="12" borderId="17" xfId="0" applyFont="1" applyFill="1" applyBorder="1" applyAlignment="1">
      <alignment vertical="top" wrapText="1"/>
    </xf>
    <xf numFmtId="0" fontId="63" fillId="12" borderId="18" xfId="0" applyFont="1" applyFill="1" applyBorder="1" applyAlignment="1">
      <alignment horizontal="left" vertical="top"/>
    </xf>
    <xf numFmtId="0" fontId="63" fillId="12" borderId="20" xfId="0" applyFont="1" applyFill="1" applyBorder="1" applyAlignment="1">
      <alignment vertical="top" wrapText="1"/>
    </xf>
    <xf numFmtId="0" fontId="59" fillId="0" borderId="14" xfId="0" applyFont="1" applyBorder="1" applyAlignment="1">
      <alignment vertical="top" wrapText="1"/>
    </xf>
    <xf numFmtId="0" fontId="59" fillId="0" borderId="15" xfId="0" applyFont="1" applyBorder="1" applyAlignment="1">
      <alignment vertical="top" wrapText="1"/>
    </xf>
    <xf numFmtId="0" fontId="63" fillId="12" borderId="13" xfId="0" applyFont="1" applyFill="1" applyBorder="1" applyAlignment="1">
      <alignment vertical="top" wrapText="1"/>
    </xf>
    <xf numFmtId="0" fontId="63" fillId="0" borderId="14" xfId="0" applyFont="1" applyBorder="1" applyAlignment="1">
      <alignment vertical="top" wrapText="1"/>
    </xf>
    <xf numFmtId="0" fontId="59" fillId="0" borderId="1" xfId="0" applyFont="1" applyBorder="1" applyAlignment="1">
      <alignment vertical="top" wrapText="1"/>
    </xf>
    <xf numFmtId="0" fontId="63" fillId="0" borderId="1" xfId="0" applyFont="1" applyBorder="1" applyAlignment="1">
      <alignment vertical="top" wrapText="1"/>
    </xf>
    <xf numFmtId="0" fontId="64" fillId="0" borderId="14" xfId="0" applyFont="1" applyBorder="1" applyAlignment="1">
      <alignment horizontal="left" vertical="top" wrapText="1"/>
    </xf>
    <xf numFmtId="0" fontId="64" fillId="0" borderId="1" xfId="0" applyFont="1" applyBorder="1" applyAlignment="1">
      <alignment horizontal="left" vertical="top" wrapText="1"/>
    </xf>
    <xf numFmtId="0" fontId="63" fillId="0" borderId="1" xfId="0" applyFont="1" applyBorder="1" applyAlignment="1">
      <alignment horizontal="left" vertical="top" wrapText="1"/>
    </xf>
    <xf numFmtId="0" fontId="63" fillId="14" borderId="0" xfId="0" applyFont="1" applyFill="1" applyAlignment="1">
      <alignment horizontal="left" vertical="top" wrapText="1"/>
    </xf>
    <xf numFmtId="0" fontId="64" fillId="0" borderId="1" xfId="0" applyFont="1" applyBorder="1" applyAlignment="1">
      <alignment vertical="top" wrapText="1"/>
    </xf>
    <xf numFmtId="0" fontId="64" fillId="0" borderId="14" xfId="0" applyFont="1" applyBorder="1" applyAlignment="1">
      <alignment vertical="top" wrapText="1"/>
    </xf>
    <xf numFmtId="2" fontId="63" fillId="12" borderId="18" xfId="0" applyNumberFormat="1" applyFont="1" applyFill="1" applyBorder="1" applyAlignment="1">
      <alignment horizontal="left" vertical="top"/>
    </xf>
    <xf numFmtId="0" fontId="73" fillId="12" borderId="18" xfId="0" applyFont="1" applyFill="1" applyBorder="1" applyAlignment="1">
      <alignment horizontal="left" vertical="top" wrapText="1"/>
    </xf>
    <xf numFmtId="0" fontId="64" fillId="12" borderId="19" xfId="0" applyFont="1" applyFill="1" applyBorder="1" applyAlignment="1">
      <alignment horizontal="left" vertical="top"/>
    </xf>
    <xf numFmtId="0" fontId="63" fillId="12" borderId="0" xfId="0" applyFont="1" applyFill="1" applyAlignment="1">
      <alignment horizontal="left" vertical="top"/>
    </xf>
    <xf numFmtId="0" fontId="72" fillId="0" borderId="14" xfId="0" applyFont="1" applyBorder="1" applyAlignment="1">
      <alignment vertical="top" wrapText="1"/>
    </xf>
    <xf numFmtId="0" fontId="59" fillId="12" borderId="18" xfId="0" applyFont="1" applyFill="1" applyBorder="1" applyAlignment="1">
      <alignment horizontal="left"/>
    </xf>
    <xf numFmtId="0" fontId="59" fillId="0" borderId="1" xfId="0" applyFont="1" applyBorder="1"/>
    <xf numFmtId="0" fontId="63" fillId="7" borderId="0" xfId="0" applyFont="1" applyFill="1" applyAlignment="1">
      <alignment horizontal="left" vertical="top" wrapText="1"/>
    </xf>
    <xf numFmtId="0" fontId="63" fillId="12" borderId="12" xfId="0" applyFont="1" applyFill="1" applyBorder="1" applyAlignment="1">
      <alignment vertical="top" wrapText="1"/>
    </xf>
    <xf numFmtId="2" fontId="63" fillId="12" borderId="0" xfId="0" applyNumberFormat="1" applyFont="1" applyFill="1" applyAlignment="1">
      <alignment horizontal="left" vertical="top"/>
    </xf>
    <xf numFmtId="0" fontId="59" fillId="0" borderId="0" xfId="0" applyFont="1" applyAlignment="1">
      <alignment wrapText="1"/>
    </xf>
    <xf numFmtId="0" fontId="59" fillId="0" borderId="0" xfId="0" applyFont="1" applyAlignment="1">
      <alignment horizontal="center" wrapText="1"/>
    </xf>
    <xf numFmtId="0" fontId="63" fillId="16" borderId="0" xfId="15" applyFont="1" applyFill="1" applyAlignment="1">
      <alignment horizontal="left" vertical="top"/>
    </xf>
    <xf numFmtId="0" fontId="63" fillId="16" borderId="0" xfId="15" applyFont="1" applyFill="1" applyAlignment="1">
      <alignment vertical="top" wrapText="1"/>
    </xf>
    <xf numFmtId="0" fontId="59" fillId="16" borderId="0" xfId="15" applyFont="1" applyFill="1" applyAlignment="1">
      <alignment vertical="top"/>
    </xf>
    <xf numFmtId="0" fontId="60" fillId="16" borderId="0" xfId="15" applyFont="1" applyFill="1" applyAlignment="1">
      <alignment vertical="top" wrapText="1"/>
    </xf>
    <xf numFmtId="0" fontId="59" fillId="0" borderId="0" xfId="15" applyFont="1"/>
    <xf numFmtId="0" fontId="63" fillId="16" borderId="14" xfId="15" applyFont="1" applyFill="1" applyBorder="1" applyAlignment="1">
      <alignment horizontal="left" vertical="top" wrapText="1"/>
    </xf>
    <xf numFmtId="0" fontId="63" fillId="16" borderId="14" xfId="15" applyFont="1" applyFill="1" applyBorder="1" applyAlignment="1">
      <alignment vertical="top" wrapText="1"/>
    </xf>
    <xf numFmtId="0" fontId="63" fillId="16" borderId="14" xfId="15" applyFont="1" applyFill="1" applyBorder="1" applyAlignment="1">
      <alignment vertical="top"/>
    </xf>
    <xf numFmtId="0" fontId="63" fillId="16" borderId="23" xfId="15" applyFont="1" applyFill="1" applyBorder="1" applyAlignment="1">
      <alignment horizontal="left" vertical="top"/>
    </xf>
    <xf numFmtId="0" fontId="63" fillId="16" borderId="24" xfId="15" applyFont="1" applyFill="1" applyBorder="1" applyAlignment="1">
      <alignment vertical="top" wrapText="1"/>
    </xf>
    <xf numFmtId="0" fontId="63" fillId="16" borderId="15" xfId="15" applyFont="1" applyFill="1" applyBorder="1" applyAlignment="1">
      <alignment horizontal="left" vertical="top"/>
    </xf>
    <xf numFmtId="0" fontId="59" fillId="0" borderId="15" xfId="15" applyFont="1" applyBorder="1" applyAlignment="1">
      <alignment vertical="top" wrapText="1"/>
    </xf>
    <xf numFmtId="0" fontId="59" fillId="0" borderId="15" xfId="15" applyFont="1" applyBorder="1" applyAlignment="1">
      <alignment vertical="top"/>
    </xf>
    <xf numFmtId="0" fontId="60" fillId="0" borderId="15" xfId="15" applyFont="1" applyBorder="1" applyAlignment="1">
      <alignment vertical="top" wrapText="1"/>
    </xf>
    <xf numFmtId="0" fontId="63" fillId="16" borderId="12" xfId="15" applyFont="1" applyFill="1" applyBorder="1" applyAlignment="1">
      <alignment horizontal="left" vertical="top"/>
    </xf>
    <xf numFmtId="0" fontId="59" fillId="0" borderId="12" xfId="15" applyFont="1" applyBorder="1" applyAlignment="1">
      <alignment vertical="top" wrapText="1"/>
    </xf>
    <xf numFmtId="0" fontId="59" fillId="0" borderId="12" xfId="15" applyFont="1" applyBorder="1" applyAlignment="1">
      <alignment vertical="top"/>
    </xf>
    <xf numFmtId="0" fontId="60" fillId="0" borderId="12" xfId="15" applyFont="1" applyBorder="1" applyAlignment="1">
      <alignment vertical="top" wrapText="1"/>
    </xf>
    <xf numFmtId="0" fontId="63" fillId="16" borderId="22" xfId="15" applyFont="1" applyFill="1" applyBorder="1" applyAlignment="1">
      <alignment vertical="top" wrapText="1"/>
    </xf>
    <xf numFmtId="0" fontId="63" fillId="16" borderId="23" xfId="15" applyFont="1" applyFill="1" applyBorder="1" applyAlignment="1">
      <alignment horizontal="left" vertical="top" wrapText="1"/>
    </xf>
    <xf numFmtId="2" fontId="63" fillId="16" borderId="23" xfId="15" applyNumberFormat="1" applyFont="1" applyFill="1" applyBorder="1" applyAlignment="1">
      <alignment horizontal="left" vertical="top"/>
    </xf>
    <xf numFmtId="0" fontId="63" fillId="16" borderId="21" xfId="15" applyFont="1" applyFill="1" applyBorder="1" applyAlignment="1">
      <alignment vertical="top" wrapText="1"/>
    </xf>
    <xf numFmtId="0" fontId="60" fillId="16" borderId="3" xfId="15" applyFont="1" applyFill="1" applyBorder="1" applyAlignment="1">
      <alignment vertical="top" wrapText="1"/>
    </xf>
    <xf numFmtId="0" fontId="59" fillId="16" borderId="21" xfId="15" applyFont="1" applyFill="1" applyBorder="1" applyAlignment="1">
      <alignment vertical="top"/>
    </xf>
    <xf numFmtId="0" fontId="60" fillId="16" borderId="20" xfId="15" applyFont="1" applyFill="1" applyBorder="1" applyAlignment="1">
      <alignment vertical="top" wrapText="1"/>
    </xf>
    <xf numFmtId="0" fontId="59" fillId="16" borderId="24" xfId="15" applyFont="1" applyFill="1" applyBorder="1" applyAlignment="1">
      <alignment vertical="top"/>
    </xf>
    <xf numFmtId="0" fontId="60" fillId="16" borderId="13" xfId="15" applyFont="1" applyFill="1" applyBorder="1" applyAlignment="1">
      <alignment vertical="top" wrapText="1"/>
    </xf>
    <xf numFmtId="0" fontId="59" fillId="16" borderId="22" xfId="15" applyFont="1" applyFill="1" applyBorder="1" applyAlignment="1">
      <alignment vertical="top"/>
    </xf>
    <xf numFmtId="0" fontId="60" fillId="16" borderId="17" xfId="15" applyFont="1" applyFill="1" applyBorder="1" applyAlignment="1">
      <alignment vertical="top" wrapText="1"/>
    </xf>
    <xf numFmtId="0" fontId="74" fillId="16" borderId="21" xfId="15" applyFont="1" applyFill="1" applyBorder="1" applyAlignment="1">
      <alignment vertical="top" wrapText="1"/>
    </xf>
    <xf numFmtId="0" fontId="63" fillId="12" borderId="23" xfId="15" applyFont="1" applyFill="1" applyBorder="1" applyAlignment="1">
      <alignment horizontal="left" vertical="top"/>
    </xf>
    <xf numFmtId="0" fontId="63" fillId="12" borderId="24" xfId="15" applyFont="1" applyFill="1" applyBorder="1" applyAlignment="1">
      <alignment vertical="top" wrapText="1"/>
    </xf>
    <xf numFmtId="0" fontId="63" fillId="16" borderId="16" xfId="15" applyFont="1" applyFill="1" applyBorder="1" applyAlignment="1">
      <alignment horizontal="left" vertical="top" wrapText="1"/>
    </xf>
    <xf numFmtId="0" fontId="59" fillId="16" borderId="24" xfId="0" applyFont="1" applyFill="1" applyBorder="1" applyAlignment="1">
      <alignment vertical="top"/>
    </xf>
    <xf numFmtId="0" fontId="59" fillId="16" borderId="13" xfId="0" applyFont="1" applyFill="1" applyBorder="1" applyAlignment="1">
      <alignment vertical="top"/>
    </xf>
    <xf numFmtId="0" fontId="59" fillId="16" borderId="24" xfId="0" applyFont="1" applyFill="1" applyBorder="1" applyAlignment="1">
      <alignment vertical="top" wrapText="1"/>
    </xf>
    <xf numFmtId="0" fontId="59" fillId="16" borderId="13" xfId="0" applyFont="1" applyFill="1" applyBorder="1" applyAlignment="1">
      <alignment vertical="top" wrapText="1"/>
    </xf>
    <xf numFmtId="0" fontId="59" fillId="12" borderId="24" xfId="0" applyFont="1" applyFill="1" applyBorder="1" applyAlignment="1">
      <alignment vertical="top" wrapText="1"/>
    </xf>
    <xf numFmtId="0" fontId="59" fillId="12" borderId="13" xfId="0" applyFont="1" applyFill="1" applyBorder="1" applyAlignment="1">
      <alignment vertical="top" wrapText="1"/>
    </xf>
    <xf numFmtId="0" fontId="59" fillId="16" borderId="22" xfId="0" applyFont="1" applyFill="1" applyBorder="1" applyAlignment="1">
      <alignment vertical="top" wrapText="1"/>
    </xf>
    <xf numFmtId="0" fontId="59" fillId="16" borderId="17" xfId="0" applyFont="1" applyFill="1" applyBorder="1" applyAlignment="1">
      <alignment vertical="top" wrapText="1"/>
    </xf>
    <xf numFmtId="0" fontId="59" fillId="16" borderId="21" xfId="0" applyFont="1" applyFill="1" applyBorder="1" applyAlignment="1">
      <alignment vertical="top" wrapText="1"/>
    </xf>
    <xf numFmtId="0" fontId="59" fillId="16" borderId="20" xfId="0" applyFont="1" applyFill="1" applyBorder="1" applyAlignment="1">
      <alignment vertical="top" wrapText="1"/>
    </xf>
    <xf numFmtId="0" fontId="59" fillId="16" borderId="0" xfId="0" applyFont="1" applyFill="1" applyAlignment="1">
      <alignment vertical="top" wrapText="1"/>
    </xf>
    <xf numFmtId="0" fontId="59" fillId="16" borderId="3" xfId="0" applyFont="1" applyFill="1" applyBorder="1" applyAlignment="1">
      <alignment vertical="top" wrapText="1"/>
    </xf>
    <xf numFmtId="0" fontId="59" fillId="16" borderId="0" xfId="0" applyFont="1" applyFill="1" applyAlignment="1">
      <alignment vertical="top"/>
    </xf>
    <xf numFmtId="0" fontId="59" fillId="16" borderId="3" xfId="0" applyFont="1" applyFill="1" applyBorder="1" applyAlignment="1">
      <alignment vertical="top"/>
    </xf>
    <xf numFmtId="0" fontId="59" fillId="16" borderId="21" xfId="0" applyFont="1" applyFill="1" applyBorder="1" applyAlignment="1">
      <alignment vertical="top"/>
    </xf>
    <xf numFmtId="0" fontId="59" fillId="16" borderId="20" xfId="0" applyFont="1" applyFill="1" applyBorder="1" applyAlignment="1">
      <alignment vertical="top"/>
    </xf>
    <xf numFmtId="0" fontId="66" fillId="12" borderId="0" xfId="0" applyFont="1" applyFill="1" applyAlignment="1">
      <alignment vertical="top"/>
    </xf>
    <xf numFmtId="0" fontId="60" fillId="12" borderId="0" xfId="0" applyFont="1" applyFill="1" applyAlignment="1">
      <alignment vertical="top"/>
    </xf>
    <xf numFmtId="0" fontId="66" fillId="12" borderId="12" xfId="0" applyFont="1" applyFill="1" applyBorder="1" applyAlignment="1">
      <alignment vertical="top"/>
    </xf>
    <xf numFmtId="0" fontId="66" fillId="12" borderId="12" xfId="0" applyFont="1" applyFill="1" applyBorder="1" applyAlignment="1">
      <alignment vertical="top" wrapText="1"/>
    </xf>
    <xf numFmtId="0" fontId="66" fillId="12" borderId="0" xfId="0" applyFont="1" applyFill="1" applyAlignment="1">
      <alignment vertical="top" wrapText="1"/>
    </xf>
    <xf numFmtId="0" fontId="64" fillId="0" borderId="3" xfId="0" applyFont="1" applyBorder="1" applyAlignment="1">
      <alignment vertical="top"/>
    </xf>
    <xf numFmtId="0" fontId="63" fillId="15" borderId="12" xfId="0" applyFont="1" applyFill="1" applyBorder="1" applyAlignment="1">
      <alignment horizontal="left" vertical="top" wrapText="1"/>
    </xf>
    <xf numFmtId="0" fontId="63" fillId="15" borderId="12" xfId="0" applyFont="1" applyFill="1" applyBorder="1" applyAlignment="1">
      <alignment wrapText="1"/>
    </xf>
    <xf numFmtId="0" fontId="64" fillId="17" borderId="15" xfId="0" applyFont="1" applyFill="1" applyBorder="1" applyAlignment="1">
      <alignment vertical="top" wrapText="1"/>
    </xf>
    <xf numFmtId="0" fontId="64" fillId="17" borderId="12" xfId="0" applyFont="1" applyFill="1" applyBorder="1" applyAlignment="1">
      <alignment vertical="top" wrapText="1"/>
    </xf>
    <xf numFmtId="0" fontId="63" fillId="0" borderId="0" xfId="0" applyFont="1" applyAlignment="1">
      <alignment horizontal="left" vertical="top" wrapText="1"/>
    </xf>
    <xf numFmtId="0" fontId="59" fillId="7" borderId="0" xfId="0" applyFont="1" applyFill="1" applyAlignment="1">
      <alignment horizontal="left" vertical="top" wrapText="1"/>
    </xf>
    <xf numFmtId="0" fontId="59" fillId="0" borderId="3" xfId="0" applyFont="1" applyBorder="1" applyAlignment="1">
      <alignment horizontal="left" vertical="top" wrapText="1"/>
    </xf>
    <xf numFmtId="0" fontId="75" fillId="15" borderId="1" xfId="0" applyFont="1" applyFill="1" applyBorder="1" applyAlignment="1">
      <alignment horizontal="left" vertical="top" wrapText="1"/>
    </xf>
    <xf numFmtId="0" fontId="59" fillId="15" borderId="18" xfId="0" applyFont="1" applyFill="1" applyBorder="1" applyAlignment="1">
      <alignment horizontal="left" vertical="top" wrapText="1"/>
    </xf>
    <xf numFmtId="0" fontId="76" fillId="15" borderId="18" xfId="0" applyFont="1" applyFill="1" applyBorder="1" applyAlignment="1">
      <alignment horizontal="left" vertical="top" wrapText="1"/>
    </xf>
    <xf numFmtId="0" fontId="67" fillId="0" borderId="3" xfId="0" applyFont="1" applyBorder="1" applyAlignment="1">
      <alignment vertical="top" wrapText="1"/>
    </xf>
    <xf numFmtId="164" fontId="76" fillId="15" borderId="1" xfId="0" applyNumberFormat="1" applyFont="1" applyFill="1" applyBorder="1" applyAlignment="1">
      <alignment horizontal="left" vertical="top" wrapText="1"/>
    </xf>
    <xf numFmtId="0" fontId="76" fillId="15" borderId="1" xfId="0" applyFont="1" applyFill="1" applyBorder="1" applyAlignment="1">
      <alignment horizontal="left" vertical="top" wrapText="1"/>
    </xf>
    <xf numFmtId="0" fontId="75" fillId="15" borderId="18" xfId="0" applyFont="1" applyFill="1" applyBorder="1" applyAlignment="1">
      <alignment horizontal="left" vertical="top" wrapText="1"/>
    </xf>
    <xf numFmtId="0" fontId="75" fillId="15" borderId="13" xfId="0" applyFont="1" applyFill="1" applyBorder="1" applyAlignment="1">
      <alignment vertical="top" wrapText="1"/>
    </xf>
    <xf numFmtId="0" fontId="77" fillId="14" borderId="0" xfId="0" applyFont="1" applyFill="1" applyAlignment="1">
      <alignment vertical="top" wrapText="1"/>
    </xf>
    <xf numFmtId="0" fontId="78" fillId="0" borderId="0" xfId="0" applyFont="1"/>
    <xf numFmtId="0" fontId="78" fillId="15" borderId="1" xfId="0" applyFont="1" applyFill="1" applyBorder="1" applyAlignment="1">
      <alignment horizontal="left" vertical="top" wrapText="1"/>
    </xf>
    <xf numFmtId="0" fontId="78" fillId="14" borderId="0" xfId="0" applyFont="1" applyFill="1" applyAlignment="1">
      <alignment vertical="top" wrapText="1"/>
    </xf>
    <xf numFmtId="0" fontId="59" fillId="12" borderId="12" xfId="0" applyFont="1" applyFill="1" applyBorder="1" applyAlignment="1">
      <alignment vertical="top" wrapText="1"/>
    </xf>
    <xf numFmtId="0" fontId="79" fillId="12" borderId="0" xfId="0" applyFont="1" applyFill="1" applyAlignment="1">
      <alignment vertical="top"/>
    </xf>
    <xf numFmtId="0" fontId="80" fillId="12" borderId="3" xfId="0" applyFont="1" applyFill="1" applyBorder="1" applyAlignment="1">
      <alignment vertical="top" wrapText="1"/>
    </xf>
    <xf numFmtId="0" fontId="65" fillId="12" borderId="3" xfId="0" applyFont="1" applyFill="1" applyBorder="1" applyAlignment="1">
      <alignment vertical="top" wrapText="1"/>
    </xf>
    <xf numFmtId="0" fontId="64" fillId="12" borderId="3" xfId="0" applyFont="1" applyFill="1" applyBorder="1" applyAlignment="1">
      <alignment vertical="top" wrapText="1"/>
    </xf>
    <xf numFmtId="0" fontId="76" fillId="12" borderId="3" xfId="0" applyFont="1" applyFill="1" applyBorder="1" applyAlignment="1">
      <alignment vertical="top" wrapText="1"/>
    </xf>
    <xf numFmtId="0" fontId="63" fillId="13" borderId="12" xfId="0" applyFont="1" applyFill="1" applyBorder="1" applyAlignment="1">
      <alignment vertical="top" wrapText="1"/>
    </xf>
    <xf numFmtId="0" fontId="81" fillId="0" borderId="0" xfId="0" applyFont="1" applyAlignment="1">
      <alignment horizontal="left" vertical="top" wrapText="1"/>
    </xf>
    <xf numFmtId="0" fontId="82" fillId="14" borderId="0" xfId="0" applyFont="1" applyFill="1"/>
    <xf numFmtId="0" fontId="82" fillId="0" borderId="0" xfId="0" applyFont="1"/>
    <xf numFmtId="0" fontId="82" fillId="18" borderId="0" xfId="0" applyFont="1" applyFill="1"/>
    <xf numFmtId="0" fontId="34" fillId="19" borderId="6" xfId="0" applyFont="1" applyFill="1" applyBorder="1" applyAlignment="1">
      <alignment vertical="center" wrapText="1"/>
    </xf>
    <xf numFmtId="0" fontId="59" fillId="0" borderId="13" xfId="0" applyFont="1" applyBorder="1" applyAlignment="1">
      <alignment vertical="top" wrapText="1"/>
    </xf>
    <xf numFmtId="0" fontId="34" fillId="19" borderId="12" xfId="0" applyFont="1" applyFill="1" applyBorder="1" applyAlignment="1">
      <alignment vertical="center" wrapText="1"/>
    </xf>
    <xf numFmtId="0" fontId="36" fillId="19" borderId="12" xfId="0" applyFont="1" applyFill="1" applyBorder="1" applyAlignment="1">
      <alignment vertical="center" wrapText="1"/>
    </xf>
    <xf numFmtId="0" fontId="36" fillId="0" borderId="12" xfId="0" applyFont="1" applyBorder="1" applyAlignment="1">
      <alignment vertical="center" wrapText="1"/>
    </xf>
    <xf numFmtId="0" fontId="60" fillId="0" borderId="23" xfId="14" applyFont="1" applyBorder="1" applyAlignment="1">
      <alignment horizontal="center" vertical="center"/>
    </xf>
    <xf numFmtId="0" fontId="72" fillId="0" borderId="1" xfId="0" applyFont="1" applyBorder="1" applyAlignment="1">
      <alignment vertical="top" wrapText="1"/>
    </xf>
    <xf numFmtId="0" fontId="63" fillId="12" borderId="22" xfId="15" applyFont="1" applyFill="1" applyBorder="1" applyAlignment="1">
      <alignment vertical="top" wrapText="1"/>
    </xf>
    <xf numFmtId="0" fontId="63" fillId="12" borderId="21" xfId="15" applyFont="1" applyFill="1" applyBorder="1" applyAlignment="1">
      <alignment vertical="top" wrapText="1"/>
    </xf>
    <xf numFmtId="0" fontId="60" fillId="14" borderId="0" xfId="0" applyFont="1" applyFill="1" applyAlignment="1">
      <alignment vertical="top" wrapText="1"/>
    </xf>
    <xf numFmtId="0" fontId="60" fillId="14" borderId="0" xfId="0" applyFont="1" applyFill="1"/>
    <xf numFmtId="0" fontId="66" fillId="14" borderId="0" xfId="0" applyFont="1" applyFill="1" applyAlignment="1">
      <alignment vertical="top" wrapText="1"/>
    </xf>
    <xf numFmtId="0" fontId="60" fillId="14" borderId="12" xfId="0" applyFont="1" applyFill="1" applyBorder="1" applyAlignment="1">
      <alignment vertical="top" wrapText="1"/>
    </xf>
    <xf numFmtId="0" fontId="66" fillId="12" borderId="14" xfId="0" applyFont="1" applyFill="1" applyBorder="1" applyAlignment="1">
      <alignment vertical="top"/>
    </xf>
    <xf numFmtId="0" fontId="66" fillId="20" borderId="12" xfId="0" applyFont="1" applyFill="1" applyBorder="1" applyAlignment="1">
      <alignment vertical="top"/>
    </xf>
    <xf numFmtId="0" fontId="66" fillId="20" borderId="25" xfId="0" applyFont="1" applyFill="1" applyBorder="1" applyAlignment="1">
      <alignment vertical="top" wrapText="1"/>
    </xf>
    <xf numFmtId="0" fontId="66" fillId="20" borderId="26" xfId="0" applyFont="1" applyFill="1" applyBorder="1" applyAlignment="1">
      <alignment vertical="top"/>
    </xf>
    <xf numFmtId="0" fontId="66" fillId="20" borderId="27" xfId="0" applyFont="1" applyFill="1" applyBorder="1" applyAlignment="1">
      <alignment vertical="top"/>
    </xf>
    <xf numFmtId="0" fontId="60" fillId="20" borderId="28" xfId="0" applyFont="1" applyFill="1" applyBorder="1" applyAlignment="1">
      <alignment vertical="top"/>
    </xf>
    <xf numFmtId="0" fontId="66" fillId="12" borderId="23" xfId="0" applyFont="1" applyFill="1" applyBorder="1" applyAlignment="1">
      <alignment vertical="top" wrapText="1"/>
    </xf>
    <xf numFmtId="0" fontId="66" fillId="20" borderId="12" xfId="0" applyFont="1" applyFill="1" applyBorder="1" applyAlignment="1">
      <alignment vertical="top" wrapText="1"/>
    </xf>
    <xf numFmtId="0" fontId="66" fillId="20" borderId="29" xfId="0" applyFont="1" applyFill="1" applyBorder="1" applyAlignment="1">
      <alignment vertical="top" wrapText="1"/>
    </xf>
    <xf numFmtId="0" fontId="66" fillId="20" borderId="15" xfId="0" applyFont="1" applyFill="1" applyBorder="1" applyAlignment="1">
      <alignment vertical="top" wrapText="1"/>
    </xf>
    <xf numFmtId="0" fontId="66" fillId="20" borderId="30" xfId="0" applyFont="1" applyFill="1" applyBorder="1" applyAlignment="1">
      <alignment vertical="top" wrapText="1"/>
    </xf>
    <xf numFmtId="0" fontId="66" fillId="20" borderId="31" xfId="0" applyFont="1" applyFill="1" applyBorder="1" applyAlignment="1">
      <alignment vertical="top" wrapText="1"/>
    </xf>
    <xf numFmtId="0" fontId="66" fillId="20" borderId="6" xfId="0" applyFont="1" applyFill="1" applyBorder="1" applyAlignment="1">
      <alignment vertical="top" wrapText="1"/>
    </xf>
    <xf numFmtId="0" fontId="66" fillId="12" borderId="13" xfId="0" applyFont="1" applyFill="1" applyBorder="1" applyAlignment="1">
      <alignment vertical="top" wrapText="1"/>
    </xf>
    <xf numFmtId="0" fontId="83" fillId="0" borderId="12" xfId="0" applyFont="1" applyBorder="1" applyAlignment="1">
      <alignment vertical="top" wrapText="1"/>
    </xf>
    <xf numFmtId="0" fontId="84" fillId="8" borderId="12" xfId="0" applyFont="1" applyFill="1" applyBorder="1" applyAlignment="1">
      <alignment vertical="top" wrapText="1"/>
    </xf>
    <xf numFmtId="0" fontId="83" fillId="0" borderId="15" xfId="0" applyFont="1" applyBorder="1" applyAlignment="1">
      <alignment vertical="top" wrapText="1"/>
    </xf>
    <xf numFmtId="0" fontId="83" fillId="0" borderId="15" xfId="0" applyFont="1" applyBorder="1" applyAlignment="1">
      <alignment vertical="top"/>
    </xf>
    <xf numFmtId="0" fontId="83" fillId="0" borderId="0" xfId="0" applyFont="1" applyAlignment="1">
      <alignment vertical="top" wrapText="1"/>
    </xf>
    <xf numFmtId="0" fontId="85" fillId="0" borderId="3" xfId="0" applyFont="1" applyBorder="1" applyAlignment="1">
      <alignment vertical="top" wrapText="1"/>
    </xf>
    <xf numFmtId="0" fontId="63" fillId="0" borderId="17" xfId="0" applyFont="1" applyBorder="1" applyAlignment="1">
      <alignment vertical="top" wrapText="1"/>
    </xf>
    <xf numFmtId="0" fontId="86" fillId="0" borderId="15" xfId="0" applyFont="1" applyBorder="1" applyAlignment="1">
      <alignment vertical="top" wrapText="1"/>
    </xf>
    <xf numFmtId="0" fontId="86" fillId="0" borderId="0" xfId="0" applyFont="1" applyAlignment="1">
      <alignment vertical="top" wrapText="1"/>
    </xf>
    <xf numFmtId="0" fontId="66" fillId="13" borderId="24" xfId="11" applyFont="1" applyFill="1" applyBorder="1" applyAlignment="1">
      <alignment horizontal="left" vertical="center" wrapText="1"/>
    </xf>
    <xf numFmtId="0" fontId="66" fillId="13" borderId="13" xfId="11" applyFont="1" applyFill="1" applyBorder="1" applyAlignment="1">
      <alignment horizontal="left" vertical="center" wrapText="1"/>
    </xf>
    <xf numFmtId="0" fontId="66" fillId="13" borderId="23" xfId="11" applyFont="1" applyFill="1" applyBorder="1" applyAlignment="1">
      <alignment horizontal="left" vertical="center"/>
    </xf>
    <xf numFmtId="0" fontId="71" fillId="13" borderId="24" xfId="0" applyFont="1" applyFill="1" applyBorder="1"/>
    <xf numFmtId="0" fontId="66" fillId="13" borderId="13" xfId="0" applyFont="1" applyFill="1" applyBorder="1" applyAlignment="1">
      <alignment wrapText="1"/>
    </xf>
    <xf numFmtId="0" fontId="66" fillId="13" borderId="12" xfId="11" applyFont="1" applyFill="1" applyBorder="1" applyAlignment="1">
      <alignment vertical="center" textRotation="90" wrapText="1"/>
    </xf>
    <xf numFmtId="0" fontId="87" fillId="0" borderId="12" xfId="0" applyFont="1" applyBorder="1"/>
    <xf numFmtId="0" fontId="87" fillId="0" borderId="12" xfId="0" applyFont="1" applyBorder="1" applyAlignment="1">
      <alignment wrapText="1"/>
    </xf>
    <xf numFmtId="0" fontId="60" fillId="11" borderId="12" xfId="0" applyFont="1" applyFill="1" applyBorder="1"/>
    <xf numFmtId="0" fontId="60" fillId="11" borderId="12" xfId="0" applyFont="1" applyFill="1" applyBorder="1" applyAlignment="1">
      <alignment wrapText="1"/>
    </xf>
    <xf numFmtId="0" fontId="60" fillId="0" borderId="12" xfId="0" applyFont="1" applyBorder="1"/>
    <xf numFmtId="0" fontId="60" fillId="0" borderId="12" xfId="0" applyFont="1" applyBorder="1" applyAlignment="1">
      <alignment wrapText="1"/>
    </xf>
    <xf numFmtId="0" fontId="60" fillId="0" borderId="0" xfId="0" applyFont="1" applyAlignment="1">
      <alignment wrapText="1"/>
    </xf>
    <xf numFmtId="164" fontId="63" fillId="15" borderId="16" xfId="0" applyNumberFormat="1" applyFont="1" applyFill="1" applyBorder="1" applyAlignment="1" applyProtection="1">
      <alignment horizontal="left" vertical="top" wrapText="1"/>
      <protection locked="0"/>
    </xf>
    <xf numFmtId="0" fontId="63" fillId="15" borderId="22" xfId="0" applyFont="1" applyFill="1" applyBorder="1" applyAlignment="1" applyProtection="1">
      <alignment vertical="top"/>
      <protection locked="0"/>
    </xf>
    <xf numFmtId="0" fontId="80" fillId="15" borderId="22" xfId="0" applyFont="1" applyFill="1" applyBorder="1" applyAlignment="1" applyProtection="1">
      <alignment vertical="top" wrapText="1"/>
      <protection locked="0"/>
    </xf>
    <xf numFmtId="0" fontId="67" fillId="15" borderId="38" xfId="0" applyFont="1" applyFill="1" applyBorder="1" applyAlignment="1" applyProtection="1">
      <alignment vertical="top" wrapText="1"/>
      <protection locked="0"/>
    </xf>
    <xf numFmtId="0" fontId="59" fillId="14" borderId="0" xfId="0" applyFont="1" applyFill="1" applyAlignment="1" applyProtection="1">
      <alignment vertical="top" wrapText="1"/>
      <protection locked="0"/>
    </xf>
    <xf numFmtId="164" fontId="63" fillId="15" borderId="18" xfId="0" applyNumberFormat="1" applyFont="1" applyFill="1" applyBorder="1" applyAlignment="1" applyProtection="1">
      <alignment horizontal="left" vertical="top" wrapText="1"/>
      <protection locked="0"/>
    </xf>
    <xf numFmtId="0" fontId="63" fillId="15" borderId="21" xfId="0" applyFont="1" applyFill="1" applyBorder="1" applyAlignment="1" applyProtection="1">
      <alignment vertical="top" wrapText="1"/>
      <protection locked="0"/>
    </xf>
    <xf numFmtId="0" fontId="88" fillId="15" borderId="20" xfId="0" applyFont="1" applyFill="1" applyBorder="1" applyAlignment="1" applyProtection="1">
      <alignment vertical="top" wrapText="1"/>
      <protection locked="0"/>
    </xf>
    <xf numFmtId="164" fontId="59" fillId="15" borderId="18" xfId="0" applyNumberFormat="1" applyFont="1" applyFill="1" applyBorder="1" applyAlignment="1" applyProtection="1">
      <alignment horizontal="left" vertical="top" wrapText="1"/>
      <protection locked="0"/>
    </xf>
    <xf numFmtId="0" fontId="59" fillId="0" borderId="16" xfId="0" applyFont="1" applyBorder="1" applyAlignment="1" applyProtection="1">
      <alignment vertical="top" wrapText="1"/>
      <protection locked="0"/>
    </xf>
    <xf numFmtId="0" fontId="85" fillId="0" borderId="22" xfId="0" applyFont="1" applyBorder="1" applyAlignment="1" applyProtection="1">
      <alignment vertical="top" wrapText="1"/>
      <protection locked="0"/>
    </xf>
    <xf numFmtId="0" fontId="65" fillId="0" borderId="17" xfId="0" applyFont="1" applyBorder="1" applyAlignment="1" applyProtection="1">
      <alignment vertical="top" wrapText="1"/>
      <protection locked="0"/>
    </xf>
    <xf numFmtId="0" fontId="59" fillId="0" borderId="18" xfId="0" applyFont="1" applyBorder="1" applyAlignment="1" applyProtection="1">
      <alignment vertical="top" wrapText="1"/>
      <protection locked="0"/>
    </xf>
    <xf numFmtId="0" fontId="85" fillId="0" borderId="0" xfId="0" applyFont="1" applyAlignment="1" applyProtection="1">
      <alignment vertical="top" wrapText="1"/>
      <protection locked="0"/>
    </xf>
    <xf numFmtId="0" fontId="60" fillId="12" borderId="18" xfId="0" applyFont="1" applyFill="1" applyBorder="1" applyAlignment="1">
      <alignment vertical="top" wrapText="1"/>
    </xf>
    <xf numFmtId="0" fontId="65" fillId="0" borderId="3" xfId="0" applyFont="1" applyBorder="1" applyAlignment="1">
      <alignment vertical="top" wrapText="1"/>
    </xf>
    <xf numFmtId="0" fontId="59" fillId="0" borderId="0" xfId="0" applyFont="1" applyAlignment="1" applyProtection="1">
      <alignment vertical="top"/>
      <protection locked="0"/>
    </xf>
    <xf numFmtId="0" fontId="76" fillId="12" borderId="0" xfId="0" applyFont="1" applyFill="1" applyAlignment="1">
      <alignment vertical="top" wrapText="1"/>
    </xf>
    <xf numFmtId="164" fontId="59" fillId="15" borderId="0" xfId="0" applyNumberFormat="1" applyFont="1" applyFill="1" applyAlignment="1" applyProtection="1">
      <alignment horizontal="left" vertical="top" wrapText="1"/>
      <protection locked="0"/>
    </xf>
    <xf numFmtId="0" fontId="59" fillId="0" borderId="0" xfId="0" applyFont="1" applyAlignment="1" applyProtection="1">
      <alignment vertical="top" wrapText="1"/>
      <protection locked="0"/>
    </xf>
    <xf numFmtId="0" fontId="67" fillId="0" borderId="0" xfId="0" applyFont="1" applyAlignment="1" applyProtection="1">
      <alignment vertical="top" wrapText="1"/>
      <protection locked="0"/>
    </xf>
    <xf numFmtId="0" fontId="63" fillId="15" borderId="24" xfId="0" applyFont="1" applyFill="1" applyBorder="1" applyAlignment="1" applyProtection="1">
      <alignment vertical="top"/>
      <protection locked="0"/>
    </xf>
    <xf numFmtId="0" fontId="67" fillId="15" borderId="13" xfId="0" applyFont="1" applyFill="1" applyBorder="1" applyAlignment="1" applyProtection="1">
      <alignment vertical="top" wrapText="1"/>
      <protection locked="0"/>
    </xf>
    <xf numFmtId="164" fontId="59" fillId="15" borderId="1" xfId="0" applyNumberFormat="1" applyFont="1" applyFill="1" applyBorder="1" applyAlignment="1" applyProtection="1">
      <alignment horizontal="left" vertical="top" wrapText="1"/>
      <protection locked="0"/>
    </xf>
    <xf numFmtId="0" fontId="59" fillId="0" borderId="38" xfId="0" applyFont="1" applyBorder="1" applyAlignment="1" applyProtection="1">
      <alignment vertical="top" wrapText="1"/>
      <protection locked="0"/>
    </xf>
    <xf numFmtId="0" fontId="67" fillId="0" borderId="3" xfId="0" applyFont="1" applyBorder="1" applyAlignment="1" applyProtection="1">
      <alignment vertical="top" wrapText="1"/>
      <protection locked="0"/>
    </xf>
    <xf numFmtId="0" fontId="89" fillId="0" borderId="3" xfId="0" applyFont="1" applyBorder="1" applyAlignment="1" applyProtection="1">
      <alignment vertical="top" wrapText="1"/>
      <protection locked="0"/>
    </xf>
    <xf numFmtId="0" fontId="65" fillId="0" borderId="3" xfId="0" applyFont="1" applyBorder="1" applyAlignment="1" applyProtection="1">
      <alignment vertical="top" wrapText="1"/>
      <protection locked="0"/>
    </xf>
    <xf numFmtId="0" fontId="59" fillId="11" borderId="0" xfId="0" applyFont="1" applyFill="1" applyAlignment="1" applyProtection="1">
      <alignment vertical="top" wrapText="1"/>
      <protection locked="0"/>
    </xf>
    <xf numFmtId="0" fontId="63" fillId="15" borderId="24" xfId="0" applyFont="1" applyFill="1" applyBorder="1" applyAlignment="1" applyProtection="1">
      <alignment vertical="top" wrapText="1"/>
      <protection locked="0"/>
    </xf>
    <xf numFmtId="0" fontId="59" fillId="15" borderId="24" xfId="0" applyFont="1" applyFill="1" applyBorder="1" applyAlignment="1" applyProtection="1">
      <alignment vertical="top" wrapText="1"/>
      <protection locked="0"/>
    </xf>
    <xf numFmtId="0" fontId="59" fillId="0" borderId="24" xfId="0" applyFont="1" applyBorder="1" applyAlignment="1" applyProtection="1">
      <alignment vertical="top" wrapText="1"/>
      <protection locked="0"/>
    </xf>
    <xf numFmtId="0" fontId="67" fillId="0" borderId="17" xfId="0" applyFont="1" applyBorder="1" applyAlignment="1" applyProtection="1">
      <alignment vertical="top" wrapText="1"/>
      <protection locked="0"/>
    </xf>
    <xf numFmtId="0" fontId="88" fillId="15" borderId="13" xfId="0" applyFont="1" applyFill="1" applyBorder="1" applyAlignment="1" applyProtection="1">
      <alignment vertical="top" wrapText="1"/>
      <protection locked="0"/>
    </xf>
    <xf numFmtId="0" fontId="89" fillId="0" borderId="0" xfId="0" applyFont="1" applyAlignment="1" applyProtection="1">
      <alignment vertical="top"/>
      <protection locked="0"/>
    </xf>
    <xf numFmtId="0" fontId="59" fillId="12" borderId="0" xfId="0" applyFont="1" applyFill="1" applyAlignment="1">
      <alignment vertical="top" wrapText="1"/>
    </xf>
    <xf numFmtId="2" fontId="85" fillId="0" borderId="0" xfId="0" applyNumberFormat="1" applyFont="1" applyAlignment="1" applyProtection="1">
      <alignment vertical="top" wrapText="1"/>
      <protection locked="0"/>
    </xf>
    <xf numFmtId="0" fontId="67" fillId="0" borderId="3" xfId="0" applyFont="1" applyBorder="1" applyAlignment="1" applyProtection="1">
      <alignment vertical="top"/>
      <protection locked="0"/>
    </xf>
    <xf numFmtId="0" fontId="59" fillId="0" borderId="39" xfId="0" applyFont="1" applyBorder="1" applyAlignment="1" applyProtection="1">
      <alignment vertical="top" wrapText="1"/>
      <protection locked="0"/>
    </xf>
    <xf numFmtId="0" fontId="39" fillId="0" borderId="3" xfId="0" applyFont="1" applyBorder="1" applyAlignment="1" applyProtection="1">
      <alignment vertical="top" wrapText="1"/>
      <protection locked="0"/>
    </xf>
    <xf numFmtId="0" fontId="59" fillId="11" borderId="18" xfId="0" applyFont="1" applyFill="1" applyBorder="1" applyAlignment="1" applyProtection="1">
      <alignment horizontal="right" vertical="top" wrapText="1"/>
      <protection locked="0"/>
    </xf>
    <xf numFmtId="0" fontId="65" fillId="11" borderId="3" xfId="0" applyFont="1" applyFill="1" applyBorder="1" applyAlignment="1" applyProtection="1">
      <alignment vertical="top" wrapText="1"/>
      <protection locked="0"/>
    </xf>
    <xf numFmtId="0" fontId="59" fillId="11" borderId="18" xfId="0" applyFont="1" applyFill="1" applyBorder="1" applyAlignment="1" applyProtection="1">
      <alignment vertical="top" wrapText="1"/>
      <protection locked="0"/>
    </xf>
    <xf numFmtId="0" fontId="59" fillId="0" borderId="19" xfId="0" applyFont="1" applyBorder="1" applyAlignment="1" applyProtection="1">
      <alignment horizontal="left" vertical="top" wrapText="1"/>
      <protection locked="0"/>
    </xf>
    <xf numFmtId="0" fontId="59" fillId="0" borderId="21" xfId="0" applyFont="1" applyBorder="1" applyAlignment="1" applyProtection="1">
      <alignment vertical="top" wrapText="1"/>
      <protection locked="0"/>
    </xf>
    <xf numFmtId="0" fontId="67" fillId="0" borderId="20" xfId="0" applyFont="1" applyBorder="1" applyAlignment="1" applyProtection="1">
      <alignment vertical="top" wrapText="1"/>
      <protection locked="0"/>
    </xf>
    <xf numFmtId="164" fontId="59" fillId="15" borderId="1" xfId="0" applyNumberFormat="1" applyFont="1" applyFill="1" applyBorder="1" applyAlignment="1" applyProtection="1">
      <alignment vertical="top"/>
      <protection locked="0"/>
    </xf>
    <xf numFmtId="0" fontId="63" fillId="15" borderId="13" xfId="0" applyFont="1" applyFill="1" applyBorder="1" applyAlignment="1" applyProtection="1">
      <alignment horizontal="center" vertical="top" wrapText="1"/>
      <protection locked="0"/>
    </xf>
    <xf numFmtId="0" fontId="63" fillId="15" borderId="12" xfId="0" applyFont="1" applyFill="1" applyBorder="1" applyAlignment="1" applyProtection="1">
      <alignment horizontal="center" vertical="top" wrapText="1"/>
      <protection locked="0"/>
    </xf>
    <xf numFmtId="0" fontId="63" fillId="14" borderId="0" xfId="0" applyFont="1" applyFill="1" applyAlignment="1" applyProtection="1">
      <alignment vertical="top" wrapText="1"/>
      <protection locked="0"/>
    </xf>
    <xf numFmtId="0" fontId="59" fillId="15" borderId="13" xfId="0" applyFont="1" applyFill="1" applyBorder="1" applyAlignment="1" applyProtection="1">
      <alignment horizontal="center" vertical="top" wrapText="1"/>
      <protection locked="0"/>
    </xf>
    <xf numFmtId="0" fontId="85" fillId="0" borderId="12" xfId="0" applyFont="1" applyBorder="1" applyAlignment="1" applyProtection="1">
      <alignment horizontal="center" vertical="top" wrapText="1"/>
      <protection locked="0"/>
    </xf>
    <xf numFmtId="164" fontId="59" fillId="15" borderId="1" xfId="0" applyNumberFormat="1" applyFont="1" applyFill="1" applyBorder="1" applyAlignment="1" applyProtection="1">
      <alignment vertical="top" wrapText="1"/>
      <protection locked="0"/>
    </xf>
    <xf numFmtId="0" fontId="90" fillId="0" borderId="0" xfId="0" applyFont="1" applyAlignment="1" applyProtection="1">
      <alignment vertical="top" wrapText="1"/>
      <protection locked="0"/>
    </xf>
    <xf numFmtId="0" fontId="59" fillId="0" borderId="19" xfId="0" applyFont="1" applyBorder="1" applyAlignment="1" applyProtection="1">
      <alignment vertical="top" wrapText="1"/>
      <protection locked="0"/>
    </xf>
    <xf numFmtId="0" fontId="85" fillId="0" borderId="21" xfId="0" applyFont="1" applyBorder="1" applyAlignment="1" applyProtection="1">
      <alignment vertical="top" wrapText="1"/>
      <protection locked="0"/>
    </xf>
    <xf numFmtId="0" fontId="89" fillId="0" borderId="20" xfId="0" applyFont="1" applyBorder="1" applyAlignment="1" applyProtection="1">
      <alignment vertical="top" wrapText="1"/>
      <protection locked="0"/>
    </xf>
    <xf numFmtId="0" fontId="91" fillId="15" borderId="12" xfId="0" applyFont="1" applyFill="1" applyBorder="1" applyAlignment="1" applyProtection="1">
      <alignment vertical="top" wrapText="1"/>
      <protection locked="0"/>
    </xf>
    <xf numFmtId="0" fontId="59" fillId="15" borderId="12" xfId="0" applyFont="1" applyFill="1" applyBorder="1" applyAlignment="1" applyProtection="1">
      <alignment vertical="top" wrapText="1"/>
      <protection locked="0"/>
    </xf>
    <xf numFmtId="0" fontId="85" fillId="0" borderId="12" xfId="0" applyFont="1" applyBorder="1" applyAlignment="1" applyProtection="1">
      <alignment vertical="top" wrapText="1"/>
      <protection locked="0"/>
    </xf>
    <xf numFmtId="0" fontId="90" fillId="0" borderId="12" xfId="0" applyFont="1" applyBorder="1" applyAlignment="1" applyProtection="1">
      <alignment vertical="top" wrapText="1"/>
      <protection locked="0"/>
    </xf>
    <xf numFmtId="0" fontId="85" fillId="0" borderId="24" xfId="0" applyFont="1" applyBorder="1" applyAlignment="1" applyProtection="1">
      <alignment vertical="top" wrapText="1"/>
      <protection locked="0"/>
    </xf>
    <xf numFmtId="0" fontId="90" fillId="0" borderId="17"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89" fillId="11" borderId="3" xfId="0" applyFont="1" applyFill="1" applyBorder="1" applyAlignment="1" applyProtection="1">
      <alignment vertical="top" wrapText="1"/>
      <protection locked="0"/>
    </xf>
    <xf numFmtId="164" fontId="59" fillId="21" borderId="18" xfId="0" applyNumberFormat="1" applyFont="1" applyFill="1" applyBorder="1" applyAlignment="1" applyProtection="1">
      <alignment horizontal="left" vertical="top" wrapText="1"/>
      <protection locked="0"/>
    </xf>
    <xf numFmtId="0" fontId="59" fillId="21" borderId="0" xfId="0" applyFont="1" applyFill="1" applyAlignment="1" applyProtection="1">
      <alignment vertical="top"/>
      <protection locked="0"/>
    </xf>
    <xf numFmtId="164" fontId="63" fillId="15" borderId="1" xfId="0" applyNumberFormat="1" applyFont="1" applyFill="1" applyBorder="1" applyAlignment="1" applyProtection="1">
      <alignment horizontal="left" vertical="top" wrapText="1"/>
      <protection locked="0"/>
    </xf>
    <xf numFmtId="0" fontId="63" fillId="15" borderId="13" xfId="0" applyFont="1" applyFill="1" applyBorder="1" applyAlignment="1" applyProtection="1">
      <alignment vertical="top" wrapText="1"/>
      <protection locked="0"/>
    </xf>
    <xf numFmtId="0" fontId="63" fillId="15" borderId="12" xfId="0" applyFont="1" applyFill="1" applyBorder="1" applyAlignment="1" applyProtection="1">
      <alignment vertical="top" wrapText="1"/>
      <protection locked="0"/>
    </xf>
    <xf numFmtId="0" fontId="89" fillId="0" borderId="13" xfId="0" applyFont="1" applyBorder="1" applyAlignment="1" applyProtection="1">
      <alignment vertical="top" wrapText="1"/>
      <protection locked="0"/>
    </xf>
    <xf numFmtId="0" fontId="89" fillId="0" borderId="12" xfId="0" applyFont="1" applyBorder="1" applyAlignment="1" applyProtection="1">
      <alignment vertical="top" wrapText="1"/>
      <protection locked="0"/>
    </xf>
    <xf numFmtId="0" fontId="85" fillId="0" borderId="13" xfId="0" applyFont="1" applyBorder="1" applyAlignment="1" applyProtection="1">
      <alignment vertical="top" wrapText="1"/>
      <protection locked="0"/>
    </xf>
    <xf numFmtId="0" fontId="63" fillId="0" borderId="12" xfId="12" applyFont="1" applyBorder="1" applyAlignment="1" applyProtection="1">
      <alignment horizontal="center" wrapText="1"/>
      <protection locked="0"/>
    </xf>
    <xf numFmtId="15" fontId="63" fillId="0" borderId="12" xfId="12" applyNumberFormat="1" applyFont="1" applyBorder="1" applyAlignment="1" applyProtection="1">
      <alignment horizontal="center" wrapText="1"/>
      <protection locked="0"/>
    </xf>
    <xf numFmtId="15" fontId="59" fillId="0" borderId="12" xfId="12" applyNumberFormat="1" applyFont="1" applyBorder="1" applyAlignment="1" applyProtection="1">
      <alignment wrapText="1"/>
      <protection locked="0"/>
    </xf>
    <xf numFmtId="0" fontId="61" fillId="0" borderId="0" xfId="0" applyFont="1" applyAlignment="1" applyProtection="1">
      <alignment vertical="top"/>
      <protection locked="0"/>
    </xf>
    <xf numFmtId="0" fontId="60" fillId="0" borderId="0" xfId="0" applyFont="1" applyAlignment="1" applyProtection="1">
      <alignment vertical="top"/>
      <protection locked="0"/>
    </xf>
    <xf numFmtId="0" fontId="79" fillId="12" borderId="0" xfId="0" applyFont="1" applyFill="1" applyAlignment="1" applyProtection="1">
      <alignment horizontal="left" vertical="top" wrapText="1"/>
      <protection locked="0"/>
    </xf>
    <xf numFmtId="0" fontId="92" fillId="0" borderId="0" xfId="0" applyFont="1" applyAlignment="1" applyProtection="1">
      <alignment horizontal="left" vertical="top" wrapText="1"/>
      <protection locked="0"/>
    </xf>
    <xf numFmtId="165" fontId="61" fillId="0" borderId="0" xfId="0" applyNumberFormat="1" applyFont="1" applyAlignment="1" applyProtection="1">
      <alignment vertical="top"/>
      <protection locked="0"/>
    </xf>
    <xf numFmtId="0" fontId="61" fillId="0" borderId="0" xfId="0" applyFont="1" applyProtection="1">
      <protection locked="0"/>
    </xf>
    <xf numFmtId="0" fontId="60" fillId="0" borderId="0" xfId="0" applyFont="1" applyProtection="1">
      <protection locked="0"/>
    </xf>
    <xf numFmtId="0" fontId="75" fillId="12" borderId="12" xfId="12" applyFont="1" applyFill="1" applyBorder="1" applyAlignment="1" applyProtection="1">
      <alignment wrapText="1"/>
      <protection locked="0"/>
    </xf>
    <xf numFmtId="0" fontId="63" fillId="0" borderId="12" xfId="12" applyFont="1" applyBorder="1" applyAlignment="1" applyProtection="1">
      <alignment wrapText="1"/>
      <protection locked="0"/>
    </xf>
    <xf numFmtId="0" fontId="59" fillId="14" borderId="0" xfId="0" applyFont="1" applyFill="1" applyAlignment="1">
      <alignment horizontal="left" vertical="top" wrapText="1"/>
    </xf>
    <xf numFmtId="0" fontId="63" fillId="15" borderId="12" xfId="0" applyFont="1" applyFill="1" applyBorder="1" applyAlignment="1">
      <alignment vertical="top" wrapText="1"/>
    </xf>
    <xf numFmtId="0" fontId="63" fillId="16" borderId="16" xfId="15" applyFont="1" applyFill="1" applyBorder="1" applyAlignment="1">
      <alignment horizontal="left" vertical="top"/>
    </xf>
    <xf numFmtId="0" fontId="63" fillId="16" borderId="18" xfId="15" applyFont="1" applyFill="1" applyBorder="1" applyAlignment="1">
      <alignment horizontal="left" vertical="top"/>
    </xf>
    <xf numFmtId="0" fontId="63" fillId="16" borderId="19" xfId="15" applyFont="1" applyFill="1" applyBorder="1" applyAlignment="1">
      <alignment horizontal="left" vertical="top"/>
    </xf>
    <xf numFmtId="0" fontId="59" fillId="16" borderId="21" xfId="0" applyFont="1" applyFill="1" applyBorder="1" applyAlignment="1">
      <alignment horizontal="center" vertical="top" wrapText="1"/>
    </xf>
    <xf numFmtId="0" fontId="7" fillId="0" borderId="0" xfId="1" applyAlignment="1" applyProtection="1">
      <alignment vertical="top" wrapText="1"/>
      <protection locked="0"/>
    </xf>
    <xf numFmtId="0" fontId="59" fillId="0" borderId="0" xfId="7" applyFont="1" applyAlignment="1">
      <alignment vertical="top" wrapText="1"/>
    </xf>
    <xf numFmtId="0" fontId="93" fillId="0" borderId="0" xfId="0" applyFont="1" applyAlignment="1">
      <alignment vertical="top"/>
    </xf>
    <xf numFmtId="0" fontId="59" fillId="22" borderId="14" xfId="0" applyFont="1" applyFill="1" applyBorder="1" applyAlignment="1">
      <alignment vertical="top" wrapText="1"/>
    </xf>
    <xf numFmtId="0" fontId="59" fillId="0" borderId="28" xfId="0" applyFont="1" applyBorder="1" applyAlignment="1">
      <alignment vertical="top" wrapText="1"/>
    </xf>
    <xf numFmtId="0" fontId="64" fillId="0" borderId="12" xfId="0" applyFont="1" applyBorder="1" applyAlignment="1">
      <alignment vertical="top" wrapText="1"/>
    </xf>
    <xf numFmtId="0" fontId="59" fillId="0" borderId="12" xfId="0" applyFont="1" applyBorder="1" applyAlignment="1">
      <alignment horizontal="left" vertical="top" wrapText="1"/>
    </xf>
    <xf numFmtId="0" fontId="19" fillId="0" borderId="3" xfId="0" applyFont="1" applyBorder="1" applyAlignment="1">
      <alignment vertical="top" wrapText="1"/>
    </xf>
    <xf numFmtId="0" fontId="77" fillId="0" borderId="0" xfId="0" applyFont="1" applyAlignment="1">
      <alignment vertical="top" wrapText="1"/>
    </xf>
    <xf numFmtId="0" fontId="78" fillId="0" borderId="0" xfId="0" applyFont="1" applyAlignment="1">
      <alignment vertical="top" wrapText="1"/>
    </xf>
    <xf numFmtId="0" fontId="0" fillId="12" borderId="0" xfId="0" applyFill="1" applyAlignment="1">
      <alignment vertical="top" wrapText="1"/>
    </xf>
    <xf numFmtId="0" fontId="59" fillId="12" borderId="3" xfId="0" applyFont="1" applyFill="1" applyBorder="1" applyAlignment="1">
      <alignment vertical="top" wrapText="1"/>
    </xf>
    <xf numFmtId="0" fontId="63" fillId="12" borderId="3" xfId="0" applyFont="1" applyFill="1" applyBorder="1" applyAlignment="1">
      <alignment vertical="top" wrapText="1"/>
    </xf>
    <xf numFmtId="0" fontId="64" fillId="0" borderId="15" xfId="0" applyFont="1" applyBorder="1" applyAlignment="1">
      <alignment vertical="top" wrapText="1"/>
    </xf>
    <xf numFmtId="0" fontId="44" fillId="12" borderId="0" xfId="0" applyFont="1" applyFill="1" applyAlignment="1">
      <alignment vertical="top" wrapText="1"/>
    </xf>
    <xf numFmtId="0" fontId="3" fillId="0" borderId="0" xfId="0" applyFont="1" applyAlignment="1">
      <alignment vertical="top" wrapText="1"/>
    </xf>
    <xf numFmtId="0" fontId="0" fillId="0" borderId="0" xfId="0" applyAlignment="1">
      <alignment vertical="top" wrapText="1"/>
    </xf>
    <xf numFmtId="0" fontId="85" fillId="11" borderId="12" xfId="0" applyFont="1" applyFill="1" applyBorder="1" applyAlignment="1">
      <alignment vertical="top" wrapText="1"/>
    </xf>
    <xf numFmtId="0" fontId="25" fillId="0" borderId="12" xfId="0" applyFont="1" applyBorder="1" applyAlignment="1">
      <alignment vertical="center"/>
    </xf>
    <xf numFmtId="0" fontId="60" fillId="0" borderId="12" xfId="2" applyFont="1" applyBorder="1" applyAlignment="1" applyProtection="1">
      <alignment vertical="top" wrapText="1"/>
      <protection locked="0"/>
    </xf>
    <xf numFmtId="0" fontId="62" fillId="0" borderId="0" xfId="2" applyFont="1" applyAlignment="1">
      <alignment vertical="top" wrapText="1"/>
    </xf>
    <xf numFmtId="0" fontId="62" fillId="0" borderId="0" xfId="2" applyFont="1" applyAlignment="1">
      <alignment horizontal="center" vertical="top" wrapText="1"/>
    </xf>
    <xf numFmtId="0" fontId="66" fillId="0" borderId="12" xfId="2" applyFont="1" applyBorder="1" applyAlignment="1">
      <alignment vertical="top"/>
    </xf>
    <xf numFmtId="0" fontId="63" fillId="0" borderId="0" xfId="2" applyFont="1" applyAlignment="1">
      <alignment horizontal="left" vertical="top"/>
    </xf>
    <xf numFmtId="0" fontId="66" fillId="0" borderId="12" xfId="2" applyFont="1" applyBorder="1" applyAlignment="1">
      <alignment vertical="top" wrapText="1"/>
    </xf>
    <xf numFmtId="0" fontId="60" fillId="0" borderId="23" xfId="2" applyFont="1" applyBorder="1" applyAlignment="1">
      <alignment vertical="top" wrapText="1"/>
    </xf>
    <xf numFmtId="0" fontId="66" fillId="0" borderId="0" xfId="2" applyFont="1" applyAlignment="1">
      <alignment vertical="top" wrapText="1"/>
    </xf>
    <xf numFmtId="0" fontId="60" fillId="0" borderId="0" xfId="2" applyFont="1" applyAlignment="1">
      <alignment vertical="top" wrapText="1"/>
    </xf>
    <xf numFmtId="0" fontId="66" fillId="0" borderId="12" xfId="2" applyFont="1" applyBorder="1" applyAlignment="1">
      <alignment horizontal="right" vertical="top"/>
    </xf>
    <xf numFmtId="0" fontId="66" fillId="0" borderId="12" xfId="2" applyFont="1" applyBorder="1" applyAlignment="1">
      <alignment horizontal="left" vertical="top"/>
    </xf>
    <xf numFmtId="0" fontId="60" fillId="0" borderId="12" xfId="2" applyFont="1" applyBorder="1" applyAlignment="1">
      <alignment vertical="top" wrapText="1"/>
    </xf>
    <xf numFmtId="0" fontId="66" fillId="0" borderId="0" xfId="2" applyFont="1" applyAlignment="1">
      <alignment horizontal="right" vertical="top" wrapText="1"/>
    </xf>
    <xf numFmtId="0" fontId="45" fillId="0" borderId="0" xfId="2" applyFont="1" applyAlignment="1">
      <alignment vertical="top" wrapText="1"/>
    </xf>
    <xf numFmtId="0" fontId="59" fillId="0" borderId="0" xfId="2" applyFont="1" applyAlignment="1">
      <alignment vertical="top" wrapText="1"/>
    </xf>
    <xf numFmtId="0" fontId="59" fillId="0" borderId="0" xfId="2" applyFont="1" applyAlignment="1">
      <alignment horizontal="center" vertical="top" wrapText="1"/>
    </xf>
    <xf numFmtId="0" fontId="71" fillId="18" borderId="0" xfId="2" applyFont="1" applyFill="1" applyAlignment="1">
      <alignment horizontal="left" vertical="top" wrapText="1"/>
    </xf>
    <xf numFmtId="0" fontId="71" fillId="18" borderId="0" xfId="2" applyFont="1" applyFill="1" applyAlignment="1">
      <alignment vertical="top" wrapText="1"/>
    </xf>
    <xf numFmtId="0" fontId="71" fillId="18" borderId="0" xfId="2" applyFont="1" applyFill="1" applyAlignment="1">
      <alignment horizontal="center" vertical="top" wrapText="1"/>
    </xf>
    <xf numFmtId="0" fontId="71" fillId="12" borderId="12" xfId="2" applyFont="1" applyFill="1" applyBorder="1" applyAlignment="1">
      <alignment horizontal="left" vertical="top"/>
    </xf>
    <xf numFmtId="0" fontId="63" fillId="12" borderId="12" xfId="2" applyFont="1" applyFill="1" applyBorder="1" applyAlignment="1">
      <alignment vertical="top" wrapText="1"/>
    </xf>
    <xf numFmtId="0" fontId="59" fillId="12" borderId="12" xfId="2" applyFont="1" applyFill="1" applyBorder="1" applyAlignment="1">
      <alignment vertical="top"/>
    </xf>
    <xf numFmtId="0" fontId="59" fillId="12" borderId="12" xfId="2" applyFont="1" applyFill="1" applyBorder="1" applyAlignment="1">
      <alignment vertical="top" wrapText="1"/>
    </xf>
    <xf numFmtId="0" fontId="59" fillId="12" borderId="12" xfId="2" applyFont="1" applyFill="1" applyBorder="1" applyAlignment="1">
      <alignment horizontal="center" vertical="top"/>
    </xf>
    <xf numFmtId="0" fontId="63" fillId="0" borderId="12" xfId="2" applyFont="1" applyBorder="1" applyAlignment="1">
      <alignment horizontal="left" vertical="top"/>
    </xf>
    <xf numFmtId="0" fontId="63" fillId="0" borderId="12" xfId="2" applyFont="1" applyBorder="1" applyAlignment="1">
      <alignment vertical="top"/>
    </xf>
    <xf numFmtId="0" fontId="63" fillId="0" borderId="12" xfId="2" applyFont="1" applyBorder="1" applyAlignment="1">
      <alignment vertical="top" wrapText="1"/>
    </xf>
    <xf numFmtId="0" fontId="59" fillId="0" borderId="12" xfId="2" applyFont="1" applyBorder="1" applyAlignment="1">
      <alignment vertical="top"/>
    </xf>
    <xf numFmtId="0" fontId="59" fillId="0" borderId="12" xfId="2" applyFont="1" applyBorder="1" applyAlignment="1">
      <alignment vertical="top" wrapText="1"/>
    </xf>
    <xf numFmtId="0" fontId="59" fillId="0" borderId="12" xfId="2" applyFont="1" applyBorder="1" applyAlignment="1">
      <alignment horizontal="center" vertical="top"/>
    </xf>
    <xf numFmtId="0" fontId="19" fillId="0" borderId="12" xfId="2" applyFont="1" applyBorder="1" applyAlignment="1">
      <alignment vertical="top"/>
    </xf>
    <xf numFmtId="0" fontId="60" fillId="0" borderId="12" xfId="7" applyFont="1" applyBorder="1" applyAlignment="1" applyProtection="1">
      <alignment horizontal="left" vertical="top" wrapText="1"/>
      <protection locked="0"/>
    </xf>
    <xf numFmtId="0" fontId="59" fillId="0" borderId="0" xfId="2" applyFont="1" applyAlignment="1">
      <alignment vertical="top"/>
    </xf>
    <xf numFmtId="0" fontId="59" fillId="0" borderId="0" xfId="2" applyFont="1" applyAlignment="1">
      <alignment horizontal="center" vertical="top"/>
    </xf>
    <xf numFmtId="0" fontId="59" fillId="0" borderId="23" xfId="2" applyFont="1" applyBorder="1" applyAlignment="1">
      <alignment horizontal="center" vertical="top"/>
    </xf>
    <xf numFmtId="49" fontId="59" fillId="0" borderId="12" xfId="2" applyNumberFormat="1" applyFont="1" applyBorder="1" applyAlignment="1">
      <alignment vertical="top"/>
    </xf>
    <xf numFmtId="0" fontId="36" fillId="0" borderId="12" xfId="7" applyFont="1" applyBorder="1" applyAlignment="1" applyProtection="1">
      <alignment horizontal="left" vertical="top" wrapText="1"/>
      <protection locked="0"/>
    </xf>
    <xf numFmtId="0" fontId="63" fillId="12" borderId="12" xfId="2" applyFont="1" applyFill="1" applyBorder="1" applyAlignment="1">
      <alignment horizontal="left" vertical="top"/>
    </xf>
    <xf numFmtId="0" fontId="63" fillId="0" borderId="14" xfId="2" applyFont="1" applyBorder="1" applyAlignment="1">
      <alignment horizontal="left" vertical="top"/>
    </xf>
    <xf numFmtId="0" fontId="63" fillId="0" borderId="14" xfId="2" applyFont="1" applyBorder="1" applyAlignment="1">
      <alignment vertical="top" wrapText="1"/>
    </xf>
    <xf numFmtId="0" fontId="60" fillId="14" borderId="12" xfId="7" applyFont="1" applyFill="1" applyBorder="1" applyAlignment="1" applyProtection="1">
      <alignment horizontal="left" vertical="top" wrapText="1"/>
      <protection locked="0"/>
    </xf>
    <xf numFmtId="0" fontId="59" fillId="14" borderId="23" xfId="2" applyFont="1" applyFill="1" applyBorder="1" applyAlignment="1">
      <alignment horizontal="center" vertical="top"/>
    </xf>
    <xf numFmtId="0" fontId="59" fillId="14" borderId="23" xfId="2" applyFont="1" applyFill="1" applyBorder="1" applyAlignment="1">
      <alignment vertical="top" wrapText="1"/>
    </xf>
    <xf numFmtId="0" fontId="60" fillId="0" borderId="23" xfId="9" applyFont="1" applyBorder="1" applyAlignment="1">
      <alignment horizontal="left" vertical="top" wrapText="1"/>
    </xf>
    <xf numFmtId="0" fontId="60" fillId="14" borderId="23" xfId="9" applyFont="1" applyFill="1" applyBorder="1" applyAlignment="1">
      <alignment horizontal="left" vertical="top" wrapText="1"/>
    </xf>
    <xf numFmtId="0" fontId="59" fillId="0" borderId="16" xfId="2" applyFont="1" applyBorder="1" applyAlignment="1">
      <alignment horizontal="center" vertical="top"/>
    </xf>
    <xf numFmtId="0" fontId="59" fillId="12" borderId="23" xfId="2" applyFont="1" applyFill="1" applyBorder="1" applyAlignment="1">
      <alignment horizontal="center" vertical="top"/>
    </xf>
    <xf numFmtId="0" fontId="59" fillId="0" borderId="14" xfId="2" applyFont="1" applyBorder="1" applyAlignment="1">
      <alignment vertical="top" wrapText="1"/>
    </xf>
    <xf numFmtId="0" fontId="59" fillId="0" borderId="12" xfId="2" applyFont="1" applyBorder="1" applyAlignment="1">
      <alignment horizontal="left" vertical="top"/>
    </xf>
    <xf numFmtId="0" fontId="59" fillId="14" borderId="12" xfId="2" applyFont="1" applyFill="1" applyBorder="1" applyAlignment="1">
      <alignment vertical="top" wrapText="1"/>
    </xf>
    <xf numFmtId="0" fontId="63" fillId="0" borderId="22" xfId="2" applyFont="1" applyBorder="1" applyAlignment="1">
      <alignment vertical="top" wrapText="1"/>
    </xf>
    <xf numFmtId="0" fontId="94" fillId="23" borderId="40" xfId="5" applyFont="1" applyFill="1" applyBorder="1" applyAlignment="1">
      <alignment vertical="top" wrapText="1"/>
    </xf>
    <xf numFmtId="0" fontId="63" fillId="0" borderId="15" xfId="2" applyFont="1" applyBorder="1" applyAlignment="1">
      <alignment horizontal="left" vertical="top"/>
    </xf>
    <xf numFmtId="0" fontId="95" fillId="0" borderId="12" xfId="2" applyFont="1" applyBorder="1" applyAlignment="1">
      <alignment vertical="top" wrapText="1"/>
    </xf>
    <xf numFmtId="0" fontId="59" fillId="0" borderId="19" xfId="2" applyFont="1" applyBorder="1" applyAlignment="1">
      <alignment horizontal="center" vertical="top"/>
    </xf>
    <xf numFmtId="0" fontId="96" fillId="0" borderId="12" xfId="2" applyFont="1" applyBorder="1" applyAlignment="1">
      <alignment vertical="top" wrapText="1"/>
    </xf>
    <xf numFmtId="0" fontId="19" fillId="0" borderId="12" xfId="2" applyFont="1" applyBorder="1" applyAlignment="1">
      <alignment vertical="top" wrapText="1"/>
    </xf>
    <xf numFmtId="0" fontId="97" fillId="0" borderId="12" xfId="2" applyFont="1" applyBorder="1" applyAlignment="1">
      <alignment vertical="top" wrapText="1"/>
    </xf>
    <xf numFmtId="0" fontId="59" fillId="22" borderId="12" xfId="0" applyFont="1" applyFill="1" applyBorder="1" applyAlignment="1">
      <alignment vertical="top" wrapText="1"/>
    </xf>
    <xf numFmtId="0" fontId="63" fillId="22" borderId="12" xfId="2" applyFont="1" applyFill="1" applyBorder="1" applyAlignment="1">
      <alignment horizontal="left" vertical="top"/>
    </xf>
    <xf numFmtId="0" fontId="59" fillId="22" borderId="23" xfId="2" applyFont="1" applyFill="1" applyBorder="1" applyAlignment="1">
      <alignment horizontal="center" vertical="top"/>
    </xf>
    <xf numFmtId="0" fontId="59" fillId="22" borderId="23" xfId="2" applyFont="1" applyFill="1" applyBorder="1" applyAlignment="1">
      <alignment vertical="top" wrapText="1"/>
    </xf>
    <xf numFmtId="0" fontId="63" fillId="0" borderId="23" xfId="2" applyFont="1" applyBorder="1" applyAlignment="1">
      <alignment vertical="top" wrapText="1"/>
    </xf>
    <xf numFmtId="0" fontId="59" fillId="0" borderId="13" xfId="2" applyFont="1" applyBorder="1" applyAlignment="1">
      <alignment horizontal="center" vertical="top"/>
    </xf>
    <xf numFmtId="0" fontId="97" fillId="0" borderId="23" xfId="2" applyFont="1" applyBorder="1" applyAlignment="1">
      <alignment vertical="top" wrapText="1"/>
    </xf>
    <xf numFmtId="0" fontId="59" fillId="0" borderId="21" xfId="2" applyFont="1" applyBorder="1" applyAlignment="1">
      <alignment horizontal="center" vertical="top"/>
    </xf>
    <xf numFmtId="0" fontId="59" fillId="0" borderId="23" xfId="2" applyFont="1" applyBorder="1" applyAlignment="1">
      <alignment vertical="top" wrapText="1"/>
    </xf>
    <xf numFmtId="0" fontId="59" fillId="0" borderId="24" xfId="2" applyFont="1" applyBorder="1" applyAlignment="1">
      <alignment horizontal="center" vertical="top"/>
    </xf>
    <xf numFmtId="0" fontId="94" fillId="0" borderId="40" xfId="5" applyFont="1" applyBorder="1" applyAlignment="1">
      <alignment vertical="top" wrapText="1"/>
    </xf>
    <xf numFmtId="0" fontId="59" fillId="0" borderId="0" xfId="2" applyFont="1" applyAlignment="1">
      <alignment horizontal="left" vertical="top"/>
    </xf>
    <xf numFmtId="0" fontId="59" fillId="0" borderId="23" xfId="2" applyFont="1" applyBorder="1" applyAlignment="1">
      <alignment horizontal="center" vertical="top" wrapText="1"/>
    </xf>
    <xf numFmtId="0" fontId="59" fillId="0" borderId="12" xfId="2" applyFont="1" applyBorder="1" applyAlignment="1">
      <alignment horizontal="center" vertical="top" wrapText="1"/>
    </xf>
    <xf numFmtId="0" fontId="68" fillId="0" borderId="0" xfId="0" applyFont="1" applyAlignment="1">
      <alignment horizontal="left" vertical="top" wrapText="1"/>
    </xf>
    <xf numFmtId="0" fontId="60" fillId="0" borderId="0" xfId="0" applyFont="1" applyAlignment="1">
      <alignment horizontal="left" vertical="top"/>
    </xf>
    <xf numFmtId="0" fontId="66" fillId="0" borderId="0" xfId="0" applyFont="1" applyAlignment="1">
      <alignment horizontal="left" vertical="top"/>
    </xf>
    <xf numFmtId="0" fontId="60" fillId="0" borderId="0" xfId="0" applyFont="1" applyAlignment="1">
      <alignment horizontal="left" vertical="top" wrapText="1"/>
    </xf>
    <xf numFmtId="0" fontId="71" fillId="0" borderId="0" xfId="0" applyFont="1" applyAlignment="1">
      <alignment horizontal="left" vertical="top" wrapText="1"/>
    </xf>
    <xf numFmtId="0" fontId="63" fillId="0" borderId="12" xfId="0" applyFont="1" applyBorder="1" applyAlignment="1">
      <alignment vertical="center" wrapText="1"/>
    </xf>
    <xf numFmtId="0" fontId="63" fillId="0" borderId="12" xfId="0" applyFont="1" applyBorder="1" applyAlignment="1">
      <alignment vertical="center"/>
    </xf>
    <xf numFmtId="0" fontId="98" fillId="0" borderId="12" xfId="0" applyFont="1" applyBorder="1" applyAlignment="1">
      <alignment vertical="center"/>
    </xf>
    <xf numFmtId="0" fontId="63" fillId="12" borderId="12" xfId="4" applyFont="1" applyFill="1" applyBorder="1" applyAlignment="1">
      <alignment vertical="top" wrapText="1"/>
    </xf>
    <xf numFmtId="0" fontId="63" fillId="0" borderId="12" xfId="0" applyFont="1" applyBorder="1" applyAlignment="1">
      <alignment horizontal="center" vertical="center"/>
    </xf>
    <xf numFmtId="0" fontId="99" fillId="0" borderId="12" xfId="0" applyFont="1" applyBorder="1" applyAlignment="1">
      <alignment horizontal="center" vertical="center"/>
    </xf>
    <xf numFmtId="0" fontId="100" fillId="0" borderId="12" xfId="0" applyFont="1" applyBorder="1"/>
    <xf numFmtId="0" fontId="63" fillId="0" borderId="0" xfId="15" applyFont="1" applyAlignment="1">
      <alignment horizontal="left" vertical="top"/>
    </xf>
    <xf numFmtId="0" fontId="59" fillId="0" borderId="0" xfId="15" applyFont="1" applyAlignment="1">
      <alignment vertical="top" wrapText="1"/>
    </xf>
    <xf numFmtId="0" fontId="59" fillId="0" borderId="0" xfId="15" applyFont="1" applyAlignment="1">
      <alignment vertical="top"/>
    </xf>
    <xf numFmtId="0" fontId="60" fillId="0" borderId="0" xfId="15" applyFont="1" applyAlignment="1">
      <alignment vertical="top" wrapText="1"/>
    </xf>
    <xf numFmtId="0" fontId="59" fillId="14" borderId="12" xfId="15" applyFont="1" applyFill="1" applyBorder="1" applyAlignment="1">
      <alignment vertical="top" wrapText="1"/>
    </xf>
    <xf numFmtId="0" fontId="59" fillId="0" borderId="12" xfId="16" applyFont="1" applyBorder="1" applyAlignment="1">
      <alignment vertical="top" wrapText="1"/>
    </xf>
    <xf numFmtId="0" fontId="63" fillId="0" borderId="12" xfId="15" applyFont="1" applyBorder="1" applyAlignment="1">
      <alignment vertical="top" wrapText="1"/>
    </xf>
    <xf numFmtId="0" fontId="63" fillId="0" borderId="0" xfId="15" applyFont="1" applyAlignment="1">
      <alignment vertical="top" wrapText="1"/>
    </xf>
    <xf numFmtId="0" fontId="63" fillId="0" borderId="0" xfId="15" applyFont="1" applyAlignment="1">
      <alignment horizontal="left" vertical="top" wrapText="1"/>
    </xf>
    <xf numFmtId="0" fontId="59" fillId="0" borderId="12" xfId="16" applyFont="1" applyBorder="1" applyAlignment="1">
      <alignment vertical="top"/>
    </xf>
    <xf numFmtId="0" fontId="60" fillId="14" borderId="12" xfId="15" applyFont="1" applyFill="1" applyBorder="1" applyAlignment="1">
      <alignment vertical="top" wrapText="1"/>
    </xf>
    <xf numFmtId="0" fontId="63" fillId="12" borderId="0" xfId="15" applyFont="1" applyFill="1" applyAlignment="1">
      <alignment vertical="top" wrapText="1"/>
    </xf>
    <xf numFmtId="0" fontId="97" fillId="0" borderId="41" xfId="15" applyFont="1" applyBorder="1" applyAlignment="1">
      <alignment vertical="top" wrapText="1"/>
    </xf>
    <xf numFmtId="0" fontId="97" fillId="0" borderId="40" xfId="15" applyFont="1" applyBorder="1" applyAlignment="1">
      <alignment vertical="top" wrapText="1"/>
    </xf>
    <xf numFmtId="0" fontId="60" fillId="0" borderId="42" xfId="7" applyFont="1" applyBorder="1" applyAlignment="1">
      <alignment vertical="center" wrapText="1"/>
    </xf>
    <xf numFmtId="0" fontId="97" fillId="14" borderId="40" xfId="15" applyFont="1" applyFill="1" applyBorder="1" applyAlignment="1">
      <alignment vertical="top" wrapText="1"/>
    </xf>
    <xf numFmtId="0" fontId="97" fillId="0" borderId="40" xfId="15" applyFont="1" applyBorder="1" applyAlignment="1">
      <alignment vertical="top"/>
    </xf>
    <xf numFmtId="0" fontId="97" fillId="14" borderId="40" xfId="15" applyFont="1" applyFill="1" applyBorder="1" applyAlignment="1">
      <alignment vertical="top"/>
    </xf>
    <xf numFmtId="0" fontId="60" fillId="0" borderId="12" xfId="4" applyFont="1" applyBorder="1" applyAlignment="1">
      <alignment horizontal="center" vertical="center" wrapText="1"/>
    </xf>
    <xf numFmtId="0" fontId="60" fillId="0" borderId="15" xfId="0" applyFont="1" applyBorder="1" applyAlignment="1">
      <alignment vertical="top" wrapText="1"/>
    </xf>
    <xf numFmtId="0" fontId="51" fillId="0" borderId="0" xfId="6" applyFont="1"/>
    <xf numFmtId="0" fontId="9" fillId="0" borderId="0" xfId="6"/>
    <xf numFmtId="0" fontId="9" fillId="0" borderId="12" xfId="6" applyBorder="1"/>
    <xf numFmtId="0" fontId="9" fillId="0" borderId="12" xfId="6" applyBorder="1" applyAlignment="1">
      <alignment wrapText="1"/>
    </xf>
    <xf numFmtId="15" fontId="9" fillId="0" borderId="12" xfId="6" applyNumberFormat="1" applyBorder="1" applyAlignment="1">
      <alignment horizontal="left"/>
    </xf>
    <xf numFmtId="0" fontId="53" fillId="0" borderId="0" xfId="6" applyFont="1" applyAlignment="1">
      <alignment wrapText="1"/>
    </xf>
    <xf numFmtId="0" fontId="9" fillId="0" borderId="0" xfId="6" applyAlignment="1">
      <alignment wrapText="1"/>
    </xf>
    <xf numFmtId="0" fontId="54" fillId="0" borderId="0" xfId="6" applyFont="1"/>
    <xf numFmtId="0" fontId="8" fillId="0" borderId="0" xfId="6" applyFont="1"/>
    <xf numFmtId="0" fontId="55" fillId="0" borderId="0" xfId="6" applyFont="1"/>
    <xf numFmtId="0" fontId="9" fillId="10" borderId="12" xfId="6" applyFill="1" applyBorder="1"/>
    <xf numFmtId="0" fontId="8" fillId="9" borderId="12" xfId="6" applyFont="1" applyFill="1" applyBorder="1"/>
    <xf numFmtId="0" fontId="9" fillId="7" borderId="12" xfId="6" applyFill="1" applyBorder="1"/>
    <xf numFmtId="0" fontId="9" fillId="9" borderId="12" xfId="6" applyFill="1" applyBorder="1"/>
    <xf numFmtId="0" fontId="0" fillId="0" borderId="12" xfId="0" applyBorder="1"/>
    <xf numFmtId="0" fontId="99" fillId="14" borderId="12" xfId="0" applyFont="1" applyFill="1" applyBorder="1" applyAlignment="1">
      <alignment horizontal="center" vertical="center"/>
    </xf>
    <xf numFmtId="0" fontId="100" fillId="14" borderId="12" xfId="0" applyFont="1" applyFill="1" applyBorder="1"/>
    <xf numFmtId="0" fontId="0" fillId="14" borderId="12" xfId="0" applyFill="1" applyBorder="1"/>
    <xf numFmtId="0" fontId="59" fillId="0" borderId="20" xfId="0" applyFont="1" applyBorder="1" applyAlignment="1">
      <alignment horizontal="left" vertical="top"/>
    </xf>
    <xf numFmtId="0" fontId="66" fillId="24" borderId="40" xfId="10" applyFont="1" applyFill="1" applyBorder="1" applyAlignment="1" applyProtection="1">
      <alignment horizontal="center" vertical="top" wrapText="1"/>
      <protection locked="0"/>
    </xf>
    <xf numFmtId="0" fontId="63" fillId="24" borderId="0" xfId="0" applyFont="1" applyFill="1" applyAlignment="1">
      <alignment horizontal="center" wrapText="1"/>
    </xf>
    <xf numFmtId="0" fontId="63" fillId="24" borderId="0" xfId="0" applyFont="1" applyFill="1" applyAlignment="1">
      <alignment horizontal="center"/>
    </xf>
    <xf numFmtId="9" fontId="63" fillId="0" borderId="0" xfId="18" applyFont="1" applyAlignment="1">
      <alignment horizontal="left" vertical="top"/>
    </xf>
    <xf numFmtId="0" fontId="59" fillId="25" borderId="0" xfId="0" applyFont="1" applyFill="1" applyAlignment="1">
      <alignment vertical="top" wrapText="1"/>
    </xf>
    <xf numFmtId="0" fontId="59" fillId="0" borderId="12" xfId="15" quotePrefix="1" applyFont="1" applyBorder="1" applyAlignment="1">
      <alignment vertical="top" wrapText="1"/>
    </xf>
    <xf numFmtId="0" fontId="60" fillId="8" borderId="12" xfId="0" applyFont="1" applyFill="1" applyBorder="1" applyAlignment="1">
      <alignment vertical="top" wrapText="1"/>
    </xf>
    <xf numFmtId="0" fontId="60" fillId="0" borderId="12" xfId="0" applyFont="1" applyBorder="1" applyAlignment="1">
      <alignment horizontal="left" vertical="top" wrapText="1"/>
    </xf>
    <xf numFmtId="14" fontId="59" fillId="0" borderId="1" xfId="0" applyNumberFormat="1" applyFont="1" applyBorder="1" applyAlignment="1">
      <alignment vertical="top" wrapText="1"/>
    </xf>
    <xf numFmtId="0" fontId="59" fillId="0" borderId="12" xfId="0" quotePrefix="1" applyFont="1" applyBorder="1" applyAlignment="1">
      <alignment vertical="top" wrapText="1"/>
    </xf>
    <xf numFmtId="14" fontId="59" fillId="0" borderId="12" xfId="0" applyNumberFormat="1" applyFont="1" applyBorder="1" applyAlignment="1">
      <alignment vertical="top" wrapText="1"/>
    </xf>
    <xf numFmtId="0" fontId="59" fillId="0" borderId="1" xfId="0" applyFont="1" applyBorder="1" applyAlignment="1">
      <alignment horizontal="left" vertical="top" wrapText="1"/>
    </xf>
    <xf numFmtId="0" fontId="59" fillId="25" borderId="0" xfId="0" applyFont="1" applyFill="1"/>
    <xf numFmtId="0" fontId="59" fillId="14" borderId="12" xfId="0" applyFont="1" applyFill="1" applyBorder="1" applyAlignment="1">
      <alignment vertical="top" wrapText="1"/>
    </xf>
    <xf numFmtId="0" fontId="59" fillId="0" borderId="12" xfId="17" applyFont="1" applyBorder="1" applyAlignment="1">
      <alignment vertical="top" wrapText="1"/>
    </xf>
    <xf numFmtId="0" fontId="59" fillId="14" borderId="12" xfId="2" applyFont="1" applyFill="1" applyBorder="1" applyAlignment="1">
      <alignment vertical="top"/>
    </xf>
    <xf numFmtId="0" fontId="61" fillId="12" borderId="12" xfId="2" applyFont="1" applyFill="1" applyBorder="1" applyAlignment="1">
      <alignment vertical="top" wrapText="1"/>
    </xf>
    <xf numFmtId="0" fontId="59" fillId="0" borderId="16" xfId="2" applyFont="1" applyBorder="1" applyAlignment="1">
      <alignment vertical="top" wrapText="1"/>
    </xf>
    <xf numFmtId="0" fontId="59" fillId="12" borderId="23" xfId="2" applyFont="1" applyFill="1" applyBorder="1" applyAlignment="1">
      <alignment vertical="top" wrapText="1"/>
    </xf>
    <xf numFmtId="0" fontId="59" fillId="0" borderId="19" xfId="2" applyFont="1" applyBorder="1" applyAlignment="1">
      <alignment vertical="top" wrapText="1"/>
    </xf>
    <xf numFmtId="0" fontId="59" fillId="0" borderId="13" xfId="2" applyFont="1" applyBorder="1" applyAlignment="1">
      <alignment vertical="top" wrapText="1"/>
    </xf>
    <xf numFmtId="0" fontId="59" fillId="0" borderId="21" xfId="2" applyFont="1" applyBorder="1" applyAlignment="1">
      <alignment vertical="top" wrapText="1"/>
    </xf>
    <xf numFmtId="0" fontId="59" fillId="0" borderId="24" xfId="2" applyFont="1" applyBorder="1" applyAlignment="1">
      <alignment vertical="top" wrapText="1"/>
    </xf>
    <xf numFmtId="14" fontId="64" fillId="0" borderId="20" xfId="14" applyNumberFormat="1" applyFont="1" applyBorder="1" applyAlignment="1">
      <alignment vertical="top" wrapText="1"/>
    </xf>
    <xf numFmtId="14" fontId="60" fillId="0" borderId="12" xfId="0" applyNumberFormat="1" applyFont="1" applyBorder="1" applyAlignment="1">
      <alignment vertical="top" wrapText="1"/>
    </xf>
    <xf numFmtId="14" fontId="59" fillId="0" borderId="20" xfId="0" applyNumberFormat="1" applyFont="1" applyBorder="1" applyAlignment="1">
      <alignment vertical="top" wrapText="1"/>
    </xf>
    <xf numFmtId="0" fontId="62" fillId="0" borderId="0" xfId="0" applyFont="1" applyAlignment="1">
      <alignment vertical="top"/>
    </xf>
    <xf numFmtId="0" fontId="59" fillId="0" borderId="0" xfId="0" applyFont="1" applyAlignment="1">
      <alignment vertical="top"/>
    </xf>
    <xf numFmtId="0" fontId="59" fillId="0" borderId="0" xfId="0" applyFont="1" applyAlignment="1">
      <alignment horizontal="center" vertical="top"/>
    </xf>
    <xf numFmtId="0" fontId="59" fillId="0" borderId="0" xfId="0" applyFont="1"/>
    <xf numFmtId="0" fontId="68" fillId="0" borderId="0" xfId="0" applyFont="1" applyAlignment="1">
      <alignment horizontal="center" vertical="top"/>
    </xf>
    <xf numFmtId="0" fontId="60" fillId="0" borderId="0" xfId="0" applyFont="1" applyAlignment="1">
      <alignment horizontal="center" vertical="top"/>
    </xf>
    <xf numFmtId="0" fontId="60" fillId="0" borderId="0" xfId="0" applyFont="1" applyAlignment="1">
      <alignment horizontal="center" vertical="center"/>
    </xf>
    <xf numFmtId="0" fontId="59" fillId="0" borderId="0" xfId="0" applyFont="1" applyAlignment="1">
      <alignment horizontal="center" vertical="center"/>
    </xf>
    <xf numFmtId="0" fontId="92" fillId="0" borderId="0" xfId="0" applyFont="1" applyAlignment="1" applyProtection="1">
      <alignment horizontal="left" vertical="top" wrapText="1"/>
      <protection locked="0"/>
    </xf>
    <xf numFmtId="0" fontId="59" fillId="0" borderId="0" xfId="0" applyFont="1" applyAlignment="1">
      <alignment horizontal="center"/>
    </xf>
    <xf numFmtId="0" fontId="62" fillId="12" borderId="0" xfId="0" applyFont="1" applyFill="1" applyAlignment="1">
      <alignment wrapText="1"/>
    </xf>
    <xf numFmtId="0" fontId="59" fillId="12" borderId="0" xfId="0" applyFont="1" applyFill="1" applyAlignment="1">
      <alignment wrapText="1"/>
    </xf>
    <xf numFmtId="0" fontId="62" fillId="12" borderId="0" xfId="0" applyFont="1" applyFill="1" applyAlignment="1">
      <alignment vertical="top"/>
    </xf>
    <xf numFmtId="0" fontId="59" fillId="12" borderId="0" xfId="0" applyFont="1" applyFill="1" applyAlignment="1">
      <alignment vertical="top"/>
    </xf>
    <xf numFmtId="0" fontId="101" fillId="12" borderId="0" xfId="0" applyFont="1" applyFill="1" applyAlignment="1" applyProtection="1">
      <alignment vertical="top" wrapText="1"/>
      <protection locked="0"/>
    </xf>
    <xf numFmtId="0" fontId="102" fillId="12" borderId="0" xfId="0" applyFont="1" applyFill="1" applyAlignment="1" applyProtection="1">
      <alignment vertical="top" wrapText="1"/>
      <protection locked="0"/>
    </xf>
    <xf numFmtId="0" fontId="59" fillId="0" borderId="43" xfId="0" applyFont="1" applyBorder="1" applyAlignment="1" applyProtection="1">
      <alignment horizontal="left" vertical="top"/>
      <protection locked="0"/>
    </xf>
    <xf numFmtId="0" fontId="59" fillId="0" borderId="44" xfId="0" applyFont="1" applyBorder="1" applyAlignment="1" applyProtection="1">
      <alignment horizontal="left" vertical="top"/>
      <protection locked="0"/>
    </xf>
    <xf numFmtId="0" fontId="59" fillId="0" borderId="45" xfId="0" applyFont="1" applyBorder="1" applyAlignment="1" applyProtection="1">
      <alignment horizontal="left" vertical="top"/>
      <protection locked="0"/>
    </xf>
    <xf numFmtId="0" fontId="59" fillId="0" borderId="43" xfId="0" applyFont="1" applyBorder="1" applyAlignment="1" applyProtection="1">
      <alignment horizontal="left" vertical="top" wrapText="1"/>
      <protection locked="0"/>
    </xf>
    <xf numFmtId="0" fontId="59" fillId="0" borderId="45" xfId="0" applyFont="1" applyBorder="1" applyAlignment="1" applyProtection="1">
      <alignment horizontal="left" vertical="top" wrapText="1"/>
      <protection locked="0"/>
    </xf>
    <xf numFmtId="0" fontId="63" fillId="15" borderId="23" xfId="0" applyFont="1" applyFill="1" applyBorder="1" applyAlignment="1" applyProtection="1">
      <alignment vertical="top" wrapText="1"/>
      <protection locked="0"/>
    </xf>
    <xf numFmtId="0" fontId="0" fillId="15" borderId="24" xfId="0" applyFill="1" applyBorder="1" applyAlignment="1" applyProtection="1">
      <alignment vertical="top" wrapText="1"/>
      <protection locked="0"/>
    </xf>
    <xf numFmtId="0" fontId="0" fillId="15" borderId="13" xfId="0" applyFill="1" applyBorder="1" applyAlignment="1" applyProtection="1">
      <alignment vertical="top" wrapText="1"/>
      <protection locked="0"/>
    </xf>
    <xf numFmtId="0" fontId="63" fillId="15" borderId="12" xfId="0" applyFont="1" applyFill="1" applyBorder="1" applyAlignment="1">
      <alignment vertical="top" wrapText="1"/>
    </xf>
    <xf numFmtId="0" fontId="0" fillId="15" borderId="12" xfId="0" applyFill="1" applyBorder="1" applyAlignment="1">
      <alignment vertical="top" wrapText="1"/>
    </xf>
    <xf numFmtId="0" fontId="59" fillId="14" borderId="0" xfId="0" applyFont="1" applyFill="1" applyAlignment="1">
      <alignment horizontal="left" vertical="top" wrapText="1"/>
    </xf>
    <xf numFmtId="0" fontId="71" fillId="15" borderId="12" xfId="0" applyFont="1" applyFill="1" applyBorder="1" applyAlignment="1">
      <alignment horizontal="left" vertical="center" wrapText="1"/>
    </xf>
    <xf numFmtId="0" fontId="100" fillId="0" borderId="24" xfId="0" applyFont="1" applyBorder="1" applyAlignment="1">
      <alignment horizontal="center" vertical="top" wrapText="1"/>
    </xf>
    <xf numFmtId="0" fontId="0" fillId="0" borderId="24" xfId="0" applyBorder="1" applyAlignment="1">
      <alignment horizontal="center" vertical="top" wrapText="1"/>
    </xf>
    <xf numFmtId="0" fontId="103" fillId="0" borderId="0" xfId="0" applyFont="1" applyAlignment="1">
      <alignment horizontal="center" vertical="center" wrapText="1"/>
    </xf>
    <xf numFmtId="0" fontId="59" fillId="0" borderId="0" xfId="0" applyFont="1" applyAlignment="1">
      <alignment horizontal="center" wrapText="1"/>
    </xf>
    <xf numFmtId="0" fontId="63" fillId="16" borderId="16" xfId="15" applyFont="1" applyFill="1" applyBorder="1" applyAlignment="1">
      <alignment horizontal="left" vertical="top"/>
    </xf>
    <xf numFmtId="0" fontId="63" fillId="16" borderId="18" xfId="15" applyFont="1" applyFill="1" applyBorder="1" applyAlignment="1">
      <alignment horizontal="left" vertical="top"/>
    </xf>
    <xf numFmtId="0" fontId="63" fillId="16" borderId="19" xfId="15" applyFont="1" applyFill="1" applyBorder="1" applyAlignment="1">
      <alignment horizontal="left" vertical="top"/>
    </xf>
    <xf numFmtId="0" fontId="104" fillId="16" borderId="21" xfId="0" applyFont="1" applyFill="1" applyBorder="1" applyAlignment="1">
      <alignment horizontal="center" vertical="top" wrapText="1"/>
    </xf>
    <xf numFmtId="0" fontId="59" fillId="16" borderId="21" xfId="0" applyFont="1" applyFill="1" applyBorder="1" applyAlignment="1">
      <alignment horizontal="center" vertical="top" wrapText="1"/>
    </xf>
    <xf numFmtId="0" fontId="66" fillId="20" borderId="25" xfId="0" applyFont="1" applyFill="1" applyBorder="1" applyAlignment="1">
      <alignment horizontal="left" vertical="top" wrapText="1"/>
    </xf>
    <xf numFmtId="0" fontId="66" fillId="20" borderId="32" xfId="0" applyFont="1" applyFill="1" applyBorder="1" applyAlignment="1">
      <alignment horizontal="left" vertical="top" wrapText="1"/>
    </xf>
    <xf numFmtId="0" fontId="66" fillId="20" borderId="28" xfId="0" applyFont="1" applyFill="1" applyBorder="1" applyAlignment="1">
      <alignment horizontal="left" vertical="top" wrapText="1"/>
    </xf>
    <xf numFmtId="0" fontId="9" fillId="0" borderId="0" xfId="6" applyAlignment="1">
      <alignment horizontal="left" vertical="top" wrapText="1"/>
    </xf>
    <xf numFmtId="0" fontId="53" fillId="0" borderId="0" xfId="6" applyFont="1" applyAlignment="1">
      <alignment horizontal="left" wrapText="1"/>
    </xf>
    <xf numFmtId="0" fontId="8" fillId="0" borderId="0" xfId="6" applyFont="1" applyAlignment="1">
      <alignment horizontal="left" wrapText="1"/>
    </xf>
    <xf numFmtId="0" fontId="8" fillId="10" borderId="23" xfId="6" applyFont="1" applyFill="1" applyBorder="1"/>
    <xf numFmtId="0" fontId="9" fillId="10" borderId="13" xfId="6" applyFill="1" applyBorder="1"/>
    <xf numFmtId="0" fontId="59" fillId="0" borderId="18" xfId="0" applyFont="1" applyBorder="1" applyAlignment="1">
      <alignment vertical="top" wrapText="1"/>
    </xf>
    <xf numFmtId="0" fontId="59" fillId="0" borderId="18" xfId="0" applyFont="1" applyBorder="1" applyAlignment="1">
      <alignment vertical="top"/>
    </xf>
    <xf numFmtId="0" fontId="68" fillId="0" borderId="0" xfId="0" applyFont="1" applyAlignment="1">
      <alignment horizontal="center" vertical="top" wrapText="1"/>
    </xf>
    <xf numFmtId="0" fontId="68" fillId="0" borderId="0" xfId="14" applyFont="1" applyAlignment="1">
      <alignment horizontal="center" vertical="top"/>
    </xf>
    <xf numFmtId="0" fontId="59" fillId="0" borderId="19" xfId="14" applyFont="1" applyBorder="1" applyAlignment="1">
      <alignment horizontal="left" vertical="top"/>
    </xf>
    <xf numFmtId="0" fontId="59" fillId="0" borderId="21" xfId="14" applyFont="1" applyBorder="1" applyAlignment="1">
      <alignment horizontal="left" vertical="top"/>
    </xf>
    <xf numFmtId="0" fontId="68" fillId="0" borderId="0" xfId="14" applyFont="1" applyAlignment="1">
      <alignment horizontal="center" vertical="top" wrapText="1"/>
    </xf>
    <xf numFmtId="0" fontId="58" fillId="0" borderId="24" xfId="14" applyFont="1" applyBorder="1" applyAlignment="1" applyProtection="1">
      <alignment horizontal="center" vertical="center" wrapText="1"/>
      <protection locked="0"/>
    </xf>
    <xf numFmtId="0" fontId="60" fillId="0" borderId="0" xfId="13" applyFont="1" applyAlignment="1">
      <alignment horizontal="left" vertical="top" wrapText="1"/>
    </xf>
    <xf numFmtId="0" fontId="63" fillId="0" borderId="0" xfId="14" applyFont="1" applyAlignment="1">
      <alignment horizontal="left" vertical="top"/>
    </xf>
    <xf numFmtId="0" fontId="59" fillId="0" borderId="0" xfId="14" applyFont="1" applyAlignment="1">
      <alignment horizontal="left" vertical="top"/>
    </xf>
    <xf numFmtId="0" fontId="59" fillId="0" borderId="18" xfId="14" applyFont="1" applyBorder="1" applyAlignment="1">
      <alignment horizontal="left" vertical="top"/>
    </xf>
    <xf numFmtId="0" fontId="59" fillId="0" borderId="0" xfId="14" applyFont="1" applyAlignment="1">
      <alignment horizontal="left" vertical="top" wrapText="1"/>
    </xf>
    <xf numFmtId="0" fontId="59" fillId="0" borderId="3" xfId="14" applyFont="1" applyBorder="1" applyAlignment="1">
      <alignment horizontal="left" vertical="top" wrapText="1"/>
    </xf>
    <xf numFmtId="0" fontId="60" fillId="0" borderId="0" xfId="14" applyFont="1" applyAlignment="1">
      <alignment horizontal="center" vertical="top"/>
    </xf>
    <xf numFmtId="0" fontId="60" fillId="0" borderId="3" xfId="14" applyFont="1" applyBorder="1" applyAlignment="1">
      <alignment horizontal="center" vertical="top"/>
    </xf>
    <xf numFmtId="0" fontId="18" fillId="4" borderId="33" xfId="0" applyFont="1" applyFill="1" applyBorder="1" applyAlignment="1">
      <alignment vertical="top" wrapText="1"/>
    </xf>
    <xf numFmtId="0" fontId="18" fillId="4" borderId="5" xfId="0" applyFont="1" applyFill="1" applyBorder="1" applyAlignment="1">
      <alignment vertical="top" wrapText="1"/>
    </xf>
    <xf numFmtId="49" fontId="13" fillId="3" borderId="34"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5" fillId="4" borderId="33" xfId="0" applyFont="1" applyFill="1" applyBorder="1" applyAlignment="1">
      <alignment vertical="top" wrapText="1"/>
    </xf>
    <xf numFmtId="0" fontId="15" fillId="4" borderId="35" xfId="0" applyFont="1" applyFill="1" applyBorder="1" applyAlignment="1">
      <alignment vertical="top" wrapText="1"/>
    </xf>
    <xf numFmtId="0" fontId="15" fillId="4" borderId="36" xfId="0" applyFont="1" applyFill="1" applyBorder="1" applyAlignment="1">
      <alignment vertical="top" wrapText="1"/>
    </xf>
    <xf numFmtId="0" fontId="17" fillId="0" borderId="25" xfId="0" applyFont="1" applyBorder="1" applyAlignment="1">
      <alignment horizontal="center" vertical="top" wrapText="1"/>
    </xf>
    <xf numFmtId="0" fontId="17" fillId="0" borderId="32" xfId="0" applyFont="1" applyBorder="1" applyAlignment="1">
      <alignment horizontal="center" vertical="top" wrapText="1"/>
    </xf>
    <xf numFmtId="0" fontId="17" fillId="0" borderId="28" xfId="0" applyFont="1" applyBorder="1" applyAlignment="1">
      <alignment horizontal="center" vertical="top" wrapText="1"/>
    </xf>
    <xf numFmtId="0" fontId="17" fillId="0" borderId="37" xfId="0" applyFont="1" applyBorder="1" applyAlignment="1">
      <alignment horizontal="center" vertical="top" wrapText="1"/>
    </xf>
    <xf numFmtId="0" fontId="17" fillId="0" borderId="0" xfId="0" applyFont="1" applyAlignment="1">
      <alignment horizontal="center" vertical="top" wrapText="1"/>
    </xf>
    <xf numFmtId="0" fontId="16" fillId="0" borderId="25" xfId="0" applyFont="1" applyBorder="1" applyAlignment="1">
      <alignment horizontal="left" vertical="top" wrapText="1"/>
    </xf>
    <xf numFmtId="0" fontId="16" fillId="0" borderId="32" xfId="0" applyFont="1" applyBorder="1" applyAlignment="1">
      <alignment horizontal="left" vertical="top" wrapText="1"/>
    </xf>
    <xf numFmtId="0" fontId="16" fillId="0" borderId="28" xfId="0" applyFont="1" applyBorder="1" applyAlignment="1">
      <alignment horizontal="left" vertical="top" wrapText="1"/>
    </xf>
    <xf numFmtId="0" fontId="59" fillId="0" borderId="14" xfId="0" applyFont="1" applyBorder="1" applyAlignment="1">
      <alignment horizontal="left" vertical="top" wrapText="1"/>
    </xf>
  </cellXfs>
  <cellStyles count="19">
    <cellStyle name="Hyperlink" xfId="1" builtinId="8"/>
    <cellStyle name="Normal" xfId="0" builtinId="0"/>
    <cellStyle name="Normal 2" xfId="2" xr:uid="{A69A1CD7-033E-4521-BF53-A7830999FF60}"/>
    <cellStyle name="Normal 2 2" xfId="3" xr:uid="{2EB4C7BA-0EDF-43D7-BD68-1D4624EF18D6}"/>
    <cellStyle name="Normal 2 2 2" xfId="17" xr:uid="{4E641D2F-5614-48FA-AC26-5333FCC7ED00}"/>
    <cellStyle name="Normal 2 3" xfId="4" xr:uid="{844A71B8-DF15-4197-93E2-B397CC79EE8D}"/>
    <cellStyle name="Normal 2 3 2" xfId="5" xr:uid="{96D58E82-BD01-41E3-B661-08A5736A57D6}"/>
    <cellStyle name="Normal 3" xfId="6" xr:uid="{397FC4F0-AB30-4DCB-AD0D-561B34C52A3A}"/>
    <cellStyle name="Normal 4" xfId="7" xr:uid="{F98E0777-D282-4B71-8404-E2D29E005B75}"/>
    <cellStyle name="Normal 5" xfId="8" xr:uid="{2A90D304-AE7E-41AB-B2C4-3AD8471F0DAE}"/>
    <cellStyle name="Normal 5 2" xfId="9" xr:uid="{9BAA57C5-E9AF-4F3F-91B9-10C5A1909FA9}"/>
    <cellStyle name="Normal 6" xfId="10" xr:uid="{47EBAC36-2345-4B04-A339-C0AE097119A5}"/>
    <cellStyle name="Normal_2011 RA Coilte SHC Summary v10 - no names" xfId="11" xr:uid="{8D33954C-5307-44D4-896C-273B6563D0FC}"/>
    <cellStyle name="Normal_RT-COC-001-13 Report spreadsheet" xfId="12" xr:uid="{5749EC93-60C5-45CC-9676-8AF53C939D48}"/>
    <cellStyle name="Normal_RT-COC-001-18 Report spreadsheet" xfId="13" xr:uid="{88BDAC36-C2F2-4BF2-B3E3-52E2BEFD664F}"/>
    <cellStyle name="Normal_RT-FM-001-03 Forest cert report template" xfId="14" xr:uid="{8C38A667-8F79-4A52-8CC1-5CB3A593B357}"/>
    <cellStyle name="Normal_T&amp;M RA report 2005 draft 2" xfId="15" xr:uid="{DF01112F-CCB8-42FC-8612-7E617D326D4C}"/>
    <cellStyle name="Normal_T&amp;M RA report 2005 draft 2 2 2" xfId="16" xr:uid="{61674AA4-1A1E-4D54-BC80-724DE14C8EB6}"/>
    <cellStyle name="Percent" xfId="18" builtinId="5"/>
  </cellStyles>
  <dxfs count="9">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676275</xdr:colOff>
      <xdr:row>0</xdr:row>
      <xdr:rowOff>352425</xdr:rowOff>
    </xdr:from>
    <xdr:to>
      <xdr:col>0</xdr:col>
      <xdr:colOff>400050</xdr:colOff>
      <xdr:row>0</xdr:row>
      <xdr:rowOff>2752725</xdr:rowOff>
    </xdr:to>
    <xdr:pic>
      <xdr:nvPicPr>
        <xdr:cNvPr id="8836" name="Picture 1">
          <a:extLst>
            <a:ext uri="{FF2B5EF4-FFF2-40B4-BE49-F238E27FC236}">
              <a16:creationId xmlns:a16="http://schemas.microsoft.com/office/drawing/2014/main" id="{0386A6EC-2E1B-F75C-1676-2A0F9BAA8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52425"/>
          <a:ext cx="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800100</xdr:rowOff>
    </xdr:from>
    <xdr:to>
      <xdr:col>2</xdr:col>
      <xdr:colOff>57150</xdr:colOff>
      <xdr:row>1</xdr:row>
      <xdr:rowOff>0</xdr:rowOff>
    </xdr:to>
    <xdr:pic>
      <xdr:nvPicPr>
        <xdr:cNvPr id="8837" name="Picture 2">
          <a:extLst>
            <a:ext uri="{FF2B5EF4-FFF2-40B4-BE49-F238E27FC236}">
              <a16:creationId xmlns:a16="http://schemas.microsoft.com/office/drawing/2014/main" id="{0B9E4852-8A65-EBD7-4CF1-D54BDBE7BF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800100"/>
          <a:ext cx="2085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0</xdr:row>
      <xdr:rowOff>428625</xdr:rowOff>
    </xdr:from>
    <xdr:to>
      <xdr:col>6</xdr:col>
      <xdr:colOff>0</xdr:colOff>
      <xdr:row>1</xdr:row>
      <xdr:rowOff>0</xdr:rowOff>
    </xdr:to>
    <xdr:pic>
      <xdr:nvPicPr>
        <xdr:cNvPr id="8838" name="Picture 2">
          <a:extLst>
            <a:ext uri="{FF2B5EF4-FFF2-40B4-BE49-F238E27FC236}">
              <a16:creationId xmlns:a16="http://schemas.microsoft.com/office/drawing/2014/main" id="{D925568E-E946-BB0D-8869-D6329F22CDA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5875" y="428625"/>
          <a:ext cx="1428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0</xdr:row>
      <xdr:rowOff>790575</xdr:rowOff>
    </xdr:from>
    <xdr:to>
      <xdr:col>1</xdr:col>
      <xdr:colOff>0</xdr:colOff>
      <xdr:row>1</xdr:row>
      <xdr:rowOff>0</xdr:rowOff>
    </xdr:to>
    <xdr:pic>
      <xdr:nvPicPr>
        <xdr:cNvPr id="21794" name="Picture 4">
          <a:extLst>
            <a:ext uri="{FF2B5EF4-FFF2-40B4-BE49-F238E27FC236}">
              <a16:creationId xmlns:a16="http://schemas.microsoft.com/office/drawing/2014/main" id="{40D22F8A-CC25-708F-6AA7-363FF82D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790575"/>
          <a:ext cx="18383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0</xdr:row>
      <xdr:rowOff>266700</xdr:rowOff>
    </xdr:from>
    <xdr:to>
      <xdr:col>4</xdr:col>
      <xdr:colOff>0</xdr:colOff>
      <xdr:row>1</xdr:row>
      <xdr:rowOff>0</xdr:rowOff>
    </xdr:to>
    <xdr:pic>
      <xdr:nvPicPr>
        <xdr:cNvPr id="31146" name="Picture 3">
          <a:extLst>
            <a:ext uri="{FF2B5EF4-FFF2-40B4-BE49-F238E27FC236}">
              <a16:creationId xmlns:a16="http://schemas.microsoft.com/office/drawing/2014/main" id="{C2379D01-ACEB-6A3E-55D1-619719E43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2925" y="266700"/>
          <a:ext cx="13144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542925</xdr:rowOff>
    </xdr:from>
    <xdr:to>
      <xdr:col>1</xdr:col>
      <xdr:colOff>0</xdr:colOff>
      <xdr:row>1</xdr:row>
      <xdr:rowOff>0</xdr:rowOff>
    </xdr:to>
    <xdr:pic>
      <xdr:nvPicPr>
        <xdr:cNvPr id="31147" name="Picture 4">
          <a:extLst>
            <a:ext uri="{FF2B5EF4-FFF2-40B4-BE49-F238E27FC236}">
              <a16:creationId xmlns:a16="http://schemas.microsoft.com/office/drawing/2014/main" id="{F14B7C18-A54C-1BEF-CE60-82CEB14A8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2925"/>
          <a:ext cx="1562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rishforestowners.com/" TargetMode="External"/><Relationship Id="rId1" Type="http://schemas.openxmlformats.org/officeDocument/2006/relationships/hyperlink" Target="mailto:groupmanager@irishforestowners.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D32E2-207A-44D3-B262-45BA495F2EE2}">
  <sheetPr>
    <tabColor rgb="FF92D050"/>
  </sheetPr>
  <dimension ref="A1:H32"/>
  <sheetViews>
    <sheetView tabSelected="1" zoomScaleNormal="100" zoomScaleSheetLayoutView="100" workbookViewId="0">
      <selection activeCell="C17" sqref="C17"/>
    </sheetView>
  </sheetViews>
  <sheetFormatPr defaultColWidth="9" defaultRowHeight="13.2"/>
  <cols>
    <col min="1" max="1" width="20.88671875" style="33" customWidth="1"/>
    <col min="2" max="2" width="12.5546875" style="33" customWidth="1"/>
    <col min="3" max="3" width="19.44140625" style="33" customWidth="1"/>
    <col min="4" max="4" width="29" style="33" customWidth="1"/>
    <col min="5" max="5" width="14.5546875" style="33" customWidth="1"/>
    <col min="6" max="6" width="16.44140625" style="33" customWidth="1"/>
    <col min="7" max="7" width="15.44140625" style="33" customWidth="1"/>
    <col min="8" max="16384" width="9" style="33"/>
  </cols>
  <sheetData>
    <row r="1" spans="1:8" ht="163.5" customHeight="1">
      <c r="A1" s="581"/>
      <c r="B1" s="582"/>
      <c r="C1" s="582"/>
      <c r="D1" s="31" t="s">
        <v>0</v>
      </c>
      <c r="E1" s="584"/>
      <c r="F1" s="584"/>
      <c r="G1" s="32"/>
    </row>
    <row r="2" spans="1:8">
      <c r="H2" s="34"/>
    </row>
    <row r="3" spans="1:8" ht="39.75" customHeight="1">
      <c r="A3" s="585" t="s">
        <v>1</v>
      </c>
      <c r="B3" s="586"/>
      <c r="C3" s="586"/>
      <c r="D3" s="397" t="s">
        <v>2</v>
      </c>
      <c r="E3" s="398"/>
      <c r="F3" s="398"/>
      <c r="H3" s="36"/>
    </row>
    <row r="4" spans="1:8" ht="17.399999999999999">
      <c r="A4" s="37"/>
      <c r="B4" s="38"/>
      <c r="D4" s="35"/>
      <c r="H4" s="36"/>
    </row>
    <row r="5" spans="1:8" s="39" customFormat="1" ht="17.399999999999999">
      <c r="A5" s="587" t="s">
        <v>3</v>
      </c>
      <c r="B5" s="588"/>
      <c r="C5" s="588"/>
      <c r="D5" s="392" t="s">
        <v>2</v>
      </c>
      <c r="E5" s="393"/>
      <c r="F5" s="393"/>
      <c r="H5" s="40"/>
    </row>
    <row r="6" spans="1:8" s="39" customFormat="1" ht="17.399999999999999">
      <c r="A6" s="41" t="s">
        <v>4</v>
      </c>
      <c r="B6" s="42"/>
      <c r="D6" s="392" t="s">
        <v>5</v>
      </c>
      <c r="E6" s="393"/>
      <c r="F6" s="393"/>
      <c r="H6" s="40"/>
    </row>
    <row r="7" spans="1:8" s="39" customFormat="1" ht="109.5" customHeight="1">
      <c r="A7" s="575" t="s">
        <v>6</v>
      </c>
      <c r="B7" s="576"/>
      <c r="C7" s="576"/>
      <c r="D7" s="589" t="s">
        <v>1620</v>
      </c>
      <c r="E7" s="590"/>
      <c r="F7" s="590"/>
      <c r="H7" s="40"/>
    </row>
    <row r="8" spans="1:8" s="39" customFormat="1" ht="37.5" customHeight="1">
      <c r="A8" s="41" t="s">
        <v>7</v>
      </c>
      <c r="D8" s="583" t="s">
        <v>8</v>
      </c>
      <c r="E8" s="583"/>
      <c r="F8" s="393"/>
      <c r="H8" s="40"/>
    </row>
    <row r="9" spans="1:8" s="39" customFormat="1" ht="37.5" customHeight="1">
      <c r="A9" s="257" t="s">
        <v>9</v>
      </c>
      <c r="B9" s="232"/>
      <c r="C9" s="232"/>
      <c r="D9" s="394" t="s">
        <v>10</v>
      </c>
      <c r="E9" s="395"/>
      <c r="F9" s="393"/>
      <c r="H9" s="40"/>
    </row>
    <row r="10" spans="1:8" s="39" customFormat="1" ht="17.399999999999999">
      <c r="A10" s="41" t="s">
        <v>11</v>
      </c>
      <c r="B10" s="42"/>
      <c r="D10" s="396">
        <v>45027</v>
      </c>
      <c r="E10" s="393"/>
      <c r="F10" s="393"/>
      <c r="H10" s="40"/>
    </row>
    <row r="11" spans="1:8" s="39" customFormat="1" ht="17.399999999999999">
      <c r="A11" s="575" t="s">
        <v>12</v>
      </c>
      <c r="B11" s="576"/>
      <c r="C11" s="576"/>
      <c r="D11" s="396">
        <v>46853</v>
      </c>
      <c r="E11" s="393"/>
      <c r="F11" s="393"/>
      <c r="H11" s="40"/>
    </row>
    <row r="12" spans="1:8" s="39" customFormat="1" ht="17.399999999999999">
      <c r="A12" s="41"/>
      <c r="B12" s="42"/>
    </row>
    <row r="13" spans="1:8" s="39" customFormat="1" ht="17.399999999999999">
      <c r="B13" s="42"/>
    </row>
    <row r="14" spans="1:8" s="39" customFormat="1" ht="27.6">
      <c r="A14" s="43"/>
      <c r="B14" s="44" t="s">
        <v>13</v>
      </c>
      <c r="C14" s="44" t="s">
        <v>14</v>
      </c>
      <c r="D14" s="44" t="s">
        <v>15</v>
      </c>
      <c r="E14" s="44" t="s">
        <v>16</v>
      </c>
      <c r="F14" s="45" t="s">
        <v>17</v>
      </c>
      <c r="G14" s="46"/>
    </row>
    <row r="15" spans="1:8" s="39" customFormat="1" ht="13.8">
      <c r="A15" s="399" t="s">
        <v>18</v>
      </c>
      <c r="B15" s="389"/>
      <c r="C15" s="389"/>
      <c r="D15" s="389"/>
      <c r="E15" s="389"/>
      <c r="F15" s="390"/>
      <c r="G15" s="46"/>
    </row>
    <row r="16" spans="1:8" s="39" customFormat="1" ht="41.4">
      <c r="A16" s="400" t="s">
        <v>19</v>
      </c>
      <c r="B16" s="391" t="s">
        <v>20</v>
      </c>
      <c r="C16" s="391" t="s">
        <v>21</v>
      </c>
      <c r="D16" s="391" t="s">
        <v>22</v>
      </c>
      <c r="E16" s="391" t="s">
        <v>23</v>
      </c>
      <c r="F16" s="391" t="s">
        <v>23</v>
      </c>
      <c r="G16" s="47"/>
    </row>
    <row r="17" spans="1:7" s="39" customFormat="1" ht="27.6">
      <c r="A17" s="400" t="s">
        <v>24</v>
      </c>
      <c r="B17" s="391" t="s">
        <v>25</v>
      </c>
      <c r="C17" s="391" t="s">
        <v>26</v>
      </c>
      <c r="D17" s="391" t="s">
        <v>27</v>
      </c>
      <c r="E17" s="391" t="s">
        <v>28</v>
      </c>
      <c r="F17" s="391" t="s">
        <v>28</v>
      </c>
      <c r="G17" s="47"/>
    </row>
    <row r="18" spans="1:7" s="39" customFormat="1" ht="138">
      <c r="A18" s="400" t="s">
        <v>1631</v>
      </c>
      <c r="B18" s="391" t="s">
        <v>1632</v>
      </c>
      <c r="C18" s="391" t="s">
        <v>1647</v>
      </c>
      <c r="D18" s="391" t="s">
        <v>1633</v>
      </c>
      <c r="E18" s="391" t="s">
        <v>1634</v>
      </c>
      <c r="F18" s="391" t="s">
        <v>28</v>
      </c>
      <c r="G18" s="47"/>
    </row>
    <row r="19" spans="1:7" s="39" customFormat="1" ht="13.8">
      <c r="A19" s="400" t="s">
        <v>31</v>
      </c>
      <c r="B19" s="391"/>
      <c r="C19" s="391"/>
      <c r="D19" s="391"/>
      <c r="E19" s="391"/>
      <c r="F19" s="391"/>
      <c r="G19" s="47"/>
    </row>
    <row r="20" spans="1:7" s="39" customFormat="1" ht="13.8">
      <c r="A20" s="400" t="s">
        <v>32</v>
      </c>
      <c r="B20" s="391"/>
      <c r="C20" s="391"/>
      <c r="D20" s="391"/>
      <c r="E20" s="391"/>
      <c r="F20" s="391"/>
      <c r="G20" s="47"/>
    </row>
    <row r="21" spans="1:7" s="39" customFormat="1" ht="17.399999999999999">
      <c r="B21" s="42"/>
    </row>
    <row r="22" spans="1:7" s="39" customFormat="1" ht="18" customHeight="1">
      <c r="A22" s="580" t="s">
        <v>33</v>
      </c>
      <c r="B22" s="580"/>
      <c r="C22" s="580"/>
      <c r="D22" s="580"/>
      <c r="E22" s="580"/>
      <c r="F22" s="580"/>
    </row>
    <row r="23" spans="1:7" ht="13.8">
      <c r="A23" s="577" t="s">
        <v>34</v>
      </c>
      <c r="B23" s="578"/>
      <c r="C23" s="578"/>
      <c r="D23" s="578"/>
      <c r="E23" s="578"/>
      <c r="F23" s="578"/>
      <c r="G23" s="32"/>
    </row>
    <row r="24" spans="1:7" ht="13.8">
      <c r="A24" s="48"/>
      <c r="B24" s="48"/>
    </row>
    <row r="25" spans="1:7" ht="13.8">
      <c r="A25" s="577" t="s">
        <v>35</v>
      </c>
      <c r="B25" s="578"/>
      <c r="C25" s="578"/>
      <c r="D25" s="578"/>
      <c r="E25" s="578"/>
      <c r="F25" s="578"/>
      <c r="G25" s="32"/>
    </row>
    <row r="26" spans="1:7" ht="13.8">
      <c r="A26" s="577" t="s">
        <v>36</v>
      </c>
      <c r="B26" s="578"/>
      <c r="C26" s="578"/>
      <c r="D26" s="578"/>
      <c r="E26" s="578"/>
      <c r="F26" s="578"/>
      <c r="G26" s="32"/>
    </row>
    <row r="27" spans="1:7" ht="13.8">
      <c r="A27" s="577" t="s">
        <v>37</v>
      </c>
      <c r="B27" s="578"/>
      <c r="C27" s="578"/>
      <c r="D27" s="578"/>
      <c r="E27" s="578"/>
      <c r="F27" s="578"/>
      <c r="G27" s="32"/>
    </row>
    <row r="28" spans="1:7" ht="13.8">
      <c r="A28" s="49"/>
      <c r="B28" s="49"/>
    </row>
    <row r="29" spans="1:7" ht="13.8">
      <c r="A29" s="579" t="s">
        <v>38</v>
      </c>
      <c r="B29" s="578"/>
      <c r="C29" s="578"/>
      <c r="D29" s="578"/>
      <c r="E29" s="578"/>
      <c r="F29" s="578"/>
      <c r="G29" s="32"/>
    </row>
    <row r="30" spans="1:7" ht="13.8">
      <c r="A30" s="579" t="s">
        <v>39</v>
      </c>
      <c r="B30" s="578"/>
      <c r="C30" s="578"/>
      <c r="D30" s="578"/>
      <c r="E30" s="578"/>
      <c r="F30" s="578"/>
      <c r="G30" s="32"/>
    </row>
    <row r="31" spans="1:7" ht="13.5" customHeight="1"/>
    <row r="32" spans="1:7">
      <c r="A32" s="33" t="s">
        <v>40</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5" type="noConversion"/>
  <pageMargins left="0.75" right="0.75" top="1" bottom="1" header="0.5" footer="0.5"/>
  <pageSetup paperSize="9" scale="86"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229D-C822-4E3E-A39A-7C462BA00E00}">
  <sheetPr filterMode="1">
    <tabColor rgb="FF92D050"/>
  </sheetPr>
  <dimension ref="A1:H689"/>
  <sheetViews>
    <sheetView zoomScale="70" zoomScaleNormal="70" workbookViewId="0">
      <selection activeCell="D4" sqref="D4"/>
    </sheetView>
  </sheetViews>
  <sheetFormatPr defaultColWidth="9" defaultRowHeight="13.8"/>
  <cols>
    <col min="1" max="1" width="9" style="551"/>
    <col min="2" max="2" width="6.44140625" style="63" customWidth="1"/>
    <col min="3" max="3" width="7.44140625" style="64" customWidth="1"/>
    <col min="4" max="4" width="98.5546875" style="50" customWidth="1"/>
    <col min="5" max="5" width="27" style="50" customWidth="1"/>
    <col min="6" max="6" width="26.44140625" style="50" customWidth="1"/>
    <col min="7" max="7" width="9" style="32"/>
    <col min="8" max="8" width="9" style="180"/>
    <col min="9" max="16384" width="9" style="32"/>
  </cols>
  <sheetData>
    <row r="1" spans="2:6">
      <c r="B1" s="61" t="s">
        <v>528</v>
      </c>
      <c r="C1" s="62"/>
      <c r="D1" s="60"/>
      <c r="E1" s="60"/>
    </row>
    <row r="3" spans="2:6">
      <c r="D3" s="65" t="s">
        <v>529</v>
      </c>
    </row>
    <row r="4" spans="2:6" ht="27.6">
      <c r="D4" s="66" t="s">
        <v>530</v>
      </c>
    </row>
    <row r="5" spans="2:6">
      <c r="D5" s="65" t="s">
        <v>531</v>
      </c>
    </row>
    <row r="6" spans="2:6">
      <c r="D6" s="66" t="s">
        <v>532</v>
      </c>
    </row>
    <row r="7" spans="2:6">
      <c r="D7" s="65" t="s">
        <v>533</v>
      </c>
    </row>
    <row r="8" spans="2:6">
      <c r="D8" s="67"/>
    </row>
    <row r="9" spans="2:6">
      <c r="D9" s="424" t="s">
        <v>534</v>
      </c>
    </row>
    <row r="10" spans="2:6">
      <c r="D10" s="60"/>
    </row>
    <row r="13" spans="2:6" ht="27.6">
      <c r="B13" s="68" t="s">
        <v>535</v>
      </c>
      <c r="C13" s="69"/>
      <c r="D13" s="70" t="s">
        <v>536</v>
      </c>
      <c r="E13" s="70" t="s">
        <v>537</v>
      </c>
      <c r="F13" s="71"/>
    </row>
    <row r="14" spans="2:6" ht="29.25" customHeight="1" thickBot="1">
      <c r="B14" s="61" t="s">
        <v>538</v>
      </c>
      <c r="C14" s="62"/>
      <c r="D14" s="267" t="s">
        <v>539</v>
      </c>
      <c r="E14" s="60"/>
    </row>
    <row r="15" spans="2:6">
      <c r="B15" s="61"/>
      <c r="C15" s="62" t="s">
        <v>19</v>
      </c>
      <c r="D15" s="60" t="s">
        <v>540</v>
      </c>
      <c r="E15" s="60" t="s">
        <v>541</v>
      </c>
    </row>
    <row r="16" spans="2:6">
      <c r="B16" s="61"/>
      <c r="C16" s="62" t="s">
        <v>24</v>
      </c>
      <c r="D16" s="60"/>
      <c r="E16" s="60"/>
    </row>
    <row r="17" spans="2:5">
      <c r="B17" s="61"/>
      <c r="C17" s="62" t="s">
        <v>29</v>
      </c>
      <c r="D17" s="60" t="s">
        <v>540</v>
      </c>
      <c r="E17" s="60" t="s">
        <v>541</v>
      </c>
    </row>
    <row r="18" spans="2:5">
      <c r="B18" s="61"/>
      <c r="C18" s="62" t="s">
        <v>31</v>
      </c>
      <c r="D18" s="60"/>
      <c r="E18" s="60"/>
    </row>
    <row r="19" spans="2:5">
      <c r="B19" s="61"/>
      <c r="C19" s="62" t="s">
        <v>32</v>
      </c>
      <c r="D19" s="60"/>
      <c r="E19" s="60"/>
    </row>
    <row r="21" spans="2:5" ht="42.75" customHeight="1">
      <c r="B21" s="61" t="s">
        <v>542</v>
      </c>
      <c r="C21" s="62"/>
      <c r="D21" s="269" t="s">
        <v>543</v>
      </c>
      <c r="E21" s="268"/>
    </row>
    <row r="22" spans="2:5">
      <c r="B22" s="61"/>
      <c r="C22" s="62" t="s">
        <v>19</v>
      </c>
      <c r="D22" s="159" t="s">
        <v>540</v>
      </c>
      <c r="E22" s="60" t="s">
        <v>541</v>
      </c>
    </row>
    <row r="23" spans="2:5">
      <c r="B23" s="61"/>
      <c r="C23" s="62" t="s">
        <v>24</v>
      </c>
      <c r="D23" s="60"/>
      <c r="E23" s="60"/>
    </row>
    <row r="24" spans="2:5" ht="48.6" customHeight="1">
      <c r="B24" s="61"/>
      <c r="C24" s="62" t="s">
        <v>29</v>
      </c>
      <c r="D24" s="562" t="s">
        <v>1571</v>
      </c>
      <c r="E24" s="562" t="s">
        <v>1572</v>
      </c>
    </row>
    <row r="25" spans="2:5">
      <c r="B25" s="61"/>
      <c r="C25" s="62" t="s">
        <v>31</v>
      </c>
      <c r="D25" s="60"/>
      <c r="E25" s="60"/>
    </row>
    <row r="26" spans="2:5">
      <c r="B26" s="61"/>
      <c r="C26" s="62" t="s">
        <v>32</v>
      </c>
      <c r="D26" s="60"/>
      <c r="E26" s="60"/>
    </row>
    <row r="27" spans="2:5">
      <c r="D27" s="51"/>
    </row>
    <row r="28" spans="2:5" ht="27.6">
      <c r="B28" s="425" t="s">
        <v>544</v>
      </c>
      <c r="C28" s="62"/>
      <c r="D28" s="269" t="s">
        <v>545</v>
      </c>
      <c r="E28" s="270"/>
    </row>
    <row r="29" spans="2:5">
      <c r="B29" s="61"/>
      <c r="C29" s="62" t="s">
        <v>19</v>
      </c>
      <c r="D29" s="426" t="s">
        <v>540</v>
      </c>
      <c r="E29" s="271"/>
    </row>
    <row r="30" spans="2:5">
      <c r="B30" s="61"/>
      <c r="C30" s="62" t="s">
        <v>24</v>
      </c>
      <c r="D30" s="271"/>
      <c r="E30" s="271"/>
    </row>
    <row r="31" spans="2:5" ht="39.6">
      <c r="B31" s="61"/>
      <c r="C31" s="62" t="s">
        <v>29</v>
      </c>
      <c r="D31" s="271" t="s">
        <v>1573</v>
      </c>
      <c r="E31" s="271" t="s">
        <v>561</v>
      </c>
    </row>
    <row r="32" spans="2:5">
      <c r="B32" s="61"/>
      <c r="C32" s="62" t="s">
        <v>31</v>
      </c>
      <c r="D32" s="271"/>
      <c r="E32" s="271"/>
    </row>
    <row r="33" spans="2:8">
      <c r="B33" s="61"/>
      <c r="C33" s="62" t="s">
        <v>32</v>
      </c>
      <c r="D33" s="271"/>
      <c r="E33" s="271"/>
    </row>
    <row r="36" spans="2:8">
      <c r="D36" s="553" t="s">
        <v>1515</v>
      </c>
    </row>
    <row r="37" spans="2:8" ht="27.6">
      <c r="B37" s="68" t="s">
        <v>535</v>
      </c>
      <c r="C37" s="69"/>
      <c r="D37" s="70" t="s">
        <v>536</v>
      </c>
      <c r="E37" s="70" t="s">
        <v>537</v>
      </c>
      <c r="F37" s="427"/>
      <c r="G37" s="428"/>
      <c r="H37" s="427"/>
    </row>
    <row r="38" spans="2:8" ht="27.6">
      <c r="B38" s="61" t="s">
        <v>538</v>
      </c>
      <c r="C38" s="62"/>
      <c r="D38" s="66" t="s">
        <v>539</v>
      </c>
      <c r="E38" s="60"/>
      <c r="F38" s="427"/>
      <c r="G38" s="428"/>
      <c r="H38" s="427"/>
    </row>
    <row r="39" spans="2:8" ht="17.399999999999999">
      <c r="B39" s="61"/>
      <c r="C39" s="62" t="s">
        <v>19</v>
      </c>
      <c r="D39" s="60" t="s">
        <v>540</v>
      </c>
      <c r="E39" s="60" t="s">
        <v>541</v>
      </c>
      <c r="F39" s="427"/>
      <c r="G39" s="428"/>
      <c r="H39" s="427"/>
    </row>
    <row r="40" spans="2:8" ht="17.399999999999999">
      <c r="B40" s="61"/>
      <c r="C40" s="62" t="s">
        <v>24</v>
      </c>
      <c r="D40" s="60"/>
      <c r="E40" s="60"/>
      <c r="F40" s="427"/>
      <c r="G40" s="428"/>
      <c r="H40" s="427"/>
    </row>
    <row r="41" spans="2:8" ht="17.399999999999999">
      <c r="B41" s="61"/>
      <c r="C41" s="62" t="s">
        <v>29</v>
      </c>
      <c r="D41" s="60"/>
      <c r="E41" s="60"/>
      <c r="F41" s="427"/>
      <c r="G41" s="428"/>
      <c r="H41" s="427"/>
    </row>
    <row r="42" spans="2:8" ht="17.399999999999999">
      <c r="B42" s="61"/>
      <c r="C42" s="62" t="s">
        <v>31</v>
      </c>
      <c r="D42" s="60"/>
      <c r="E42" s="60"/>
      <c r="F42" s="427"/>
      <c r="G42" s="428"/>
      <c r="H42" s="427"/>
    </row>
    <row r="43" spans="2:8" ht="17.399999999999999">
      <c r="B43" s="61"/>
      <c r="C43" s="62" t="s">
        <v>32</v>
      </c>
      <c r="D43" s="60"/>
      <c r="E43" s="60"/>
      <c r="F43" s="427"/>
      <c r="G43" s="428"/>
      <c r="H43" s="427"/>
    </row>
    <row r="44" spans="2:8" ht="17.399999999999999">
      <c r="F44" s="427"/>
      <c r="G44" s="428"/>
      <c r="H44" s="427"/>
    </row>
    <row r="45" spans="2:8" ht="27.6">
      <c r="B45" s="61" t="s">
        <v>542</v>
      </c>
      <c r="C45" s="62"/>
      <c r="D45" s="66" t="s">
        <v>543</v>
      </c>
      <c r="E45" s="60"/>
      <c r="F45" s="427"/>
      <c r="G45" s="428"/>
      <c r="H45" s="427"/>
    </row>
    <row r="46" spans="2:8" ht="17.399999999999999">
      <c r="B46" s="61"/>
      <c r="C46" s="62" t="s">
        <v>19</v>
      </c>
      <c r="D46" s="60" t="s">
        <v>540</v>
      </c>
      <c r="E46" s="60" t="s">
        <v>541</v>
      </c>
      <c r="F46" s="427"/>
      <c r="G46" s="428"/>
      <c r="H46" s="427"/>
    </row>
    <row r="47" spans="2:8" ht="17.399999999999999">
      <c r="B47" s="61"/>
      <c r="C47" s="62" t="s">
        <v>24</v>
      </c>
      <c r="D47" s="60"/>
      <c r="E47" s="60"/>
      <c r="F47" s="427"/>
      <c r="G47" s="428"/>
      <c r="H47" s="427"/>
    </row>
    <row r="48" spans="2:8" ht="17.399999999999999">
      <c r="B48" s="61"/>
      <c r="C48" s="62" t="s">
        <v>29</v>
      </c>
      <c r="D48" s="60"/>
      <c r="E48" s="60"/>
      <c r="F48" s="427"/>
      <c r="G48" s="428"/>
      <c r="H48" s="427"/>
    </row>
    <row r="49" spans="1:8" ht="17.399999999999999">
      <c r="B49" s="61"/>
      <c r="C49" s="62" t="s">
        <v>31</v>
      </c>
      <c r="D49" s="60"/>
      <c r="E49" s="60"/>
      <c r="F49" s="427"/>
      <c r="G49" s="428"/>
      <c r="H49" s="427"/>
    </row>
    <row r="50" spans="1:8" ht="17.399999999999999">
      <c r="B50" s="61"/>
      <c r="C50" s="62" t="s">
        <v>32</v>
      </c>
      <c r="D50" s="60"/>
      <c r="E50" s="60"/>
      <c r="F50" s="427"/>
      <c r="G50" s="428"/>
      <c r="H50" s="427"/>
    </row>
    <row r="51" spans="1:8" ht="26.4">
      <c r="B51" s="429" t="s">
        <v>544</v>
      </c>
      <c r="C51" s="430"/>
      <c r="D51" s="431" t="s">
        <v>546</v>
      </c>
      <c r="E51" s="432"/>
      <c r="F51" s="433"/>
      <c r="G51" s="433"/>
      <c r="H51" s="434"/>
    </row>
    <row r="52" spans="1:8">
      <c r="B52" s="435"/>
      <c r="C52" s="436" t="s">
        <v>19</v>
      </c>
      <c r="D52" s="437"/>
      <c r="E52" s="432"/>
      <c r="F52" s="438"/>
      <c r="G52" s="439"/>
      <c r="H52" s="434"/>
    </row>
    <row r="53" spans="1:8">
      <c r="B53" s="435"/>
      <c r="C53" s="436" t="s">
        <v>24</v>
      </c>
      <c r="D53" s="437"/>
      <c r="E53" s="432"/>
      <c r="F53" s="438"/>
      <c r="G53" s="439"/>
      <c r="H53" s="434"/>
    </row>
    <row r="54" spans="1:8">
      <c r="B54" s="435"/>
      <c r="C54" s="436" t="s">
        <v>29</v>
      </c>
      <c r="D54" s="437"/>
      <c r="E54" s="432"/>
      <c r="F54" s="438"/>
      <c r="G54" s="439"/>
      <c r="H54" s="434"/>
    </row>
    <row r="55" spans="1:8">
      <c r="B55" s="435"/>
      <c r="C55" s="436" t="s">
        <v>31</v>
      </c>
      <c r="D55" s="437"/>
      <c r="E55" s="432"/>
      <c r="F55" s="438"/>
      <c r="G55" s="439"/>
      <c r="H55" s="434"/>
    </row>
    <row r="56" spans="1:8">
      <c r="B56" s="435"/>
      <c r="C56" s="436" t="s">
        <v>32</v>
      </c>
      <c r="D56" s="437"/>
      <c r="E56" s="432"/>
      <c r="F56" s="438"/>
      <c r="G56" s="439"/>
      <c r="H56" s="434"/>
    </row>
    <row r="57" spans="1:8">
      <c r="B57" s="430"/>
      <c r="C57" s="430"/>
      <c r="D57" s="440"/>
      <c r="E57" s="440"/>
      <c r="F57" s="440"/>
      <c r="G57" s="441"/>
      <c r="H57" s="440"/>
    </row>
    <row r="58" spans="1:8" ht="45">
      <c r="A58" s="550" t="s">
        <v>547</v>
      </c>
      <c r="B58" s="442" t="s">
        <v>548</v>
      </c>
      <c r="C58" s="442" t="s">
        <v>549</v>
      </c>
      <c r="D58" s="443" t="s">
        <v>550</v>
      </c>
      <c r="E58" s="443" t="s">
        <v>551</v>
      </c>
      <c r="F58" s="443" t="s">
        <v>552</v>
      </c>
      <c r="G58" s="444" t="s">
        <v>553</v>
      </c>
      <c r="H58" s="443" t="s">
        <v>554</v>
      </c>
    </row>
    <row r="59" spans="1:8">
      <c r="B59" s="430"/>
      <c r="C59" s="430"/>
      <c r="D59" s="440"/>
      <c r="E59" s="440"/>
      <c r="F59" s="440"/>
      <c r="G59" s="441"/>
      <c r="H59" s="440"/>
    </row>
    <row r="60" spans="1:8" ht="27.6">
      <c r="B60" s="445">
        <v>1</v>
      </c>
      <c r="C60" s="445"/>
      <c r="D60" s="446" t="s">
        <v>555</v>
      </c>
      <c r="E60" s="447"/>
      <c r="F60" s="448"/>
      <c r="G60" s="449"/>
      <c r="H60" s="565"/>
    </row>
    <row r="61" spans="1:8">
      <c r="B61" s="450">
        <v>1.1000000000000001</v>
      </c>
      <c r="C61" s="451"/>
      <c r="D61" s="452" t="s">
        <v>556</v>
      </c>
      <c r="E61" s="453"/>
      <c r="F61" s="454"/>
      <c r="G61" s="455"/>
      <c r="H61" s="454"/>
    </row>
    <row r="62" spans="1:8" ht="317.39999999999998">
      <c r="B62" s="450" t="s">
        <v>47</v>
      </c>
      <c r="C62" s="450"/>
      <c r="D62" s="452" t="s">
        <v>557</v>
      </c>
      <c r="E62" s="456" t="s">
        <v>558</v>
      </c>
      <c r="F62" s="454" t="s">
        <v>559</v>
      </c>
      <c r="G62" s="455"/>
      <c r="H62" s="454"/>
    </row>
    <row r="63" spans="1:8">
      <c r="B63" s="450"/>
      <c r="C63" s="450" t="s">
        <v>18</v>
      </c>
      <c r="D63" s="454"/>
      <c r="E63" s="453"/>
      <c r="F63" s="454"/>
      <c r="G63" s="455"/>
      <c r="H63" s="454"/>
    </row>
    <row r="64" spans="1:8" ht="66">
      <c r="B64" s="450"/>
      <c r="C64" s="451" t="s">
        <v>19</v>
      </c>
      <c r="D64" s="457" t="s">
        <v>560</v>
      </c>
      <c r="E64" s="453"/>
      <c r="F64" s="454"/>
      <c r="G64" s="455" t="s">
        <v>561</v>
      </c>
      <c r="H64" s="454"/>
    </row>
    <row r="65" spans="2:8">
      <c r="B65" s="450"/>
      <c r="C65" s="451" t="s">
        <v>24</v>
      </c>
      <c r="D65" s="454"/>
      <c r="E65" s="453"/>
      <c r="F65" s="454"/>
      <c r="G65" s="455"/>
      <c r="H65" s="454"/>
    </row>
    <row r="66" spans="2:8">
      <c r="B66" s="450"/>
      <c r="C66" s="451" t="s">
        <v>29</v>
      </c>
      <c r="D66" s="454"/>
      <c r="E66" s="453"/>
      <c r="F66" s="454"/>
      <c r="G66" s="455"/>
      <c r="H66" s="454"/>
    </row>
    <row r="67" spans="2:8">
      <c r="B67" s="450"/>
      <c r="C67" s="451" t="s">
        <v>31</v>
      </c>
      <c r="D67" s="454"/>
      <c r="E67" s="453"/>
      <c r="F67" s="454"/>
      <c r="G67" s="455"/>
      <c r="H67" s="454"/>
    </row>
    <row r="68" spans="2:8">
      <c r="B68" s="450"/>
      <c r="C68" s="451" t="s">
        <v>32</v>
      </c>
      <c r="D68" s="454"/>
      <c r="E68" s="453"/>
      <c r="F68" s="454"/>
      <c r="G68" s="455"/>
      <c r="H68" s="454"/>
    </row>
    <row r="69" spans="2:8">
      <c r="B69" s="430"/>
      <c r="C69" s="430"/>
      <c r="D69" s="440"/>
      <c r="E69" s="458"/>
      <c r="F69" s="440"/>
      <c r="G69" s="459"/>
      <c r="H69" s="440"/>
    </row>
    <row r="70" spans="2:8" ht="331.2">
      <c r="B70" s="450" t="s">
        <v>51</v>
      </c>
      <c r="C70" s="450"/>
      <c r="D70" s="452" t="s">
        <v>562</v>
      </c>
      <c r="E70" s="456" t="s">
        <v>563</v>
      </c>
      <c r="F70" s="454" t="s">
        <v>564</v>
      </c>
      <c r="G70" s="460"/>
      <c r="H70" s="492"/>
    </row>
    <row r="71" spans="2:8">
      <c r="B71" s="450"/>
      <c r="C71" s="450" t="s">
        <v>18</v>
      </c>
      <c r="D71" s="454"/>
      <c r="E71" s="453"/>
      <c r="F71" s="454"/>
      <c r="G71" s="460"/>
      <c r="H71" s="492"/>
    </row>
    <row r="72" spans="2:8" ht="39.6">
      <c r="B72" s="450"/>
      <c r="C72" s="450" t="str">
        <f>C$39</f>
        <v>MA</v>
      </c>
      <c r="D72" s="457" t="s">
        <v>565</v>
      </c>
      <c r="E72" s="453"/>
      <c r="F72" s="454"/>
      <c r="G72" s="460" t="s">
        <v>561</v>
      </c>
      <c r="H72" s="492"/>
    </row>
    <row r="73" spans="2:8">
      <c r="B73" s="450"/>
      <c r="C73" s="450" t="str">
        <f>C$40</f>
        <v>S1</v>
      </c>
      <c r="D73" s="454"/>
      <c r="E73" s="453"/>
      <c r="F73" s="454"/>
      <c r="G73" s="460"/>
      <c r="H73" s="492"/>
    </row>
    <row r="74" spans="2:8">
      <c r="B74" s="450"/>
      <c r="C74" s="450" t="str">
        <f>C$41</f>
        <v>S2</v>
      </c>
      <c r="D74" s="454"/>
      <c r="E74" s="453"/>
      <c r="F74" s="454"/>
      <c r="G74" s="460"/>
      <c r="H74" s="492"/>
    </row>
    <row r="75" spans="2:8">
      <c r="B75" s="450"/>
      <c r="C75" s="450" t="str">
        <f>C$42</f>
        <v>S3</v>
      </c>
      <c r="D75" s="454"/>
      <c r="E75" s="453"/>
      <c r="F75" s="454"/>
      <c r="G75" s="460"/>
      <c r="H75" s="492"/>
    </row>
    <row r="76" spans="2:8">
      <c r="B76" s="450"/>
      <c r="C76" s="450" t="str">
        <f>C$43</f>
        <v>S4</v>
      </c>
      <c r="D76" s="454"/>
      <c r="E76" s="453"/>
      <c r="F76" s="454"/>
      <c r="G76" s="460"/>
      <c r="H76" s="492"/>
    </row>
    <row r="77" spans="2:8">
      <c r="B77" s="430"/>
      <c r="C77" s="430"/>
      <c r="D77" s="440"/>
      <c r="E77" s="458"/>
      <c r="F77" s="440"/>
      <c r="G77" s="459"/>
      <c r="H77" s="440"/>
    </row>
    <row r="78" spans="2:8" ht="82.8">
      <c r="B78" s="450" t="s">
        <v>60</v>
      </c>
      <c r="C78" s="450"/>
      <c r="D78" s="452" t="s">
        <v>566</v>
      </c>
      <c r="E78" s="453" t="s">
        <v>567</v>
      </c>
      <c r="F78" s="454" t="s">
        <v>568</v>
      </c>
      <c r="G78" s="460"/>
      <c r="H78" s="492"/>
    </row>
    <row r="79" spans="2:8">
      <c r="B79" s="450"/>
      <c r="C79" s="450" t="s">
        <v>18</v>
      </c>
      <c r="D79" s="454"/>
      <c r="E79" s="461"/>
      <c r="F79" s="454"/>
      <c r="G79" s="460"/>
      <c r="H79" s="492"/>
    </row>
    <row r="80" spans="2:8" ht="41.4">
      <c r="B80" s="450"/>
      <c r="C80" s="450" t="str">
        <f>C$39</f>
        <v>MA</v>
      </c>
      <c r="D80" s="454" t="s">
        <v>569</v>
      </c>
      <c r="E80" s="453"/>
      <c r="F80" s="454"/>
      <c r="G80" s="460" t="s">
        <v>561</v>
      </c>
      <c r="H80" s="492"/>
    </row>
    <row r="81" spans="2:8">
      <c r="B81" s="450"/>
      <c r="C81" s="450" t="str">
        <f>C$40</f>
        <v>S1</v>
      </c>
      <c r="D81" s="454"/>
      <c r="E81" s="453"/>
      <c r="F81" s="454"/>
      <c r="G81" s="460"/>
      <c r="H81" s="492"/>
    </row>
    <row r="82" spans="2:8">
      <c r="B82" s="450"/>
      <c r="C82" s="450" t="str">
        <f>C$41</f>
        <v>S2</v>
      </c>
      <c r="D82" s="454"/>
      <c r="E82" s="453"/>
      <c r="F82" s="454"/>
      <c r="G82" s="460"/>
      <c r="H82" s="492"/>
    </row>
    <row r="83" spans="2:8">
      <c r="B83" s="450"/>
      <c r="C83" s="450" t="str">
        <f>C$42</f>
        <v>S3</v>
      </c>
      <c r="D83" s="454"/>
      <c r="E83" s="453"/>
      <c r="F83" s="454"/>
      <c r="G83" s="460"/>
      <c r="H83" s="492"/>
    </row>
    <row r="84" spans="2:8">
      <c r="B84" s="450"/>
      <c r="C84" s="450" t="str">
        <f>C$43</f>
        <v>S4</v>
      </c>
      <c r="D84" s="454"/>
      <c r="E84" s="453"/>
      <c r="F84" s="454"/>
      <c r="G84" s="460"/>
      <c r="H84" s="492"/>
    </row>
    <row r="85" spans="2:8">
      <c r="B85" s="430"/>
      <c r="C85" s="430"/>
      <c r="D85" s="440"/>
      <c r="E85" s="458"/>
      <c r="F85" s="440"/>
      <c r="G85" s="459"/>
      <c r="H85" s="440"/>
    </row>
    <row r="86" spans="2:8" ht="179.4">
      <c r="B86" s="450" t="s">
        <v>64</v>
      </c>
      <c r="C86" s="450"/>
      <c r="D86" s="452" t="s">
        <v>570</v>
      </c>
      <c r="E86" s="453" t="s">
        <v>571</v>
      </c>
      <c r="F86" s="454" t="s">
        <v>572</v>
      </c>
      <c r="G86" s="460"/>
      <c r="H86" s="492"/>
    </row>
    <row r="87" spans="2:8">
      <c r="B87" s="450"/>
      <c r="C87" s="450" t="s">
        <v>18</v>
      </c>
      <c r="D87" s="454"/>
      <c r="E87" s="453"/>
      <c r="F87" s="454"/>
      <c r="G87" s="460"/>
      <c r="H87" s="492"/>
    </row>
    <row r="88" spans="2:8" ht="52.8">
      <c r="B88" s="450"/>
      <c r="C88" s="450" t="str">
        <f>C$39</f>
        <v>MA</v>
      </c>
      <c r="D88" s="457" t="s">
        <v>573</v>
      </c>
      <c r="E88" s="453"/>
      <c r="F88" s="454"/>
      <c r="G88" s="460" t="s">
        <v>561</v>
      </c>
      <c r="H88" s="492"/>
    </row>
    <row r="89" spans="2:8">
      <c r="B89" s="450"/>
      <c r="C89" s="450" t="str">
        <f>C$40</f>
        <v>S1</v>
      </c>
      <c r="D89" s="454"/>
      <c r="E89" s="453"/>
      <c r="F89" s="454"/>
      <c r="G89" s="460"/>
      <c r="H89" s="492"/>
    </row>
    <row r="90" spans="2:8">
      <c r="B90" s="450"/>
      <c r="C90" s="450" t="str">
        <f>C$41</f>
        <v>S2</v>
      </c>
      <c r="D90" s="454"/>
      <c r="E90" s="453"/>
      <c r="F90" s="454"/>
      <c r="G90" s="460"/>
      <c r="H90" s="492"/>
    </row>
    <row r="91" spans="2:8">
      <c r="B91" s="450"/>
      <c r="C91" s="450" t="str">
        <f>C$42</f>
        <v>S3</v>
      </c>
      <c r="D91" s="454"/>
      <c r="E91" s="453"/>
      <c r="F91" s="454"/>
      <c r="G91" s="460"/>
      <c r="H91" s="492"/>
    </row>
    <row r="92" spans="2:8">
      <c r="B92" s="450"/>
      <c r="C92" s="450" t="str">
        <f>C$43</f>
        <v>S4</v>
      </c>
      <c r="D92" s="454"/>
      <c r="E92" s="453"/>
      <c r="F92" s="454"/>
      <c r="G92" s="460"/>
      <c r="H92" s="492"/>
    </row>
    <row r="93" spans="2:8">
      <c r="B93" s="430"/>
      <c r="C93" s="430"/>
      <c r="D93" s="440"/>
      <c r="E93" s="458"/>
      <c r="F93" s="440"/>
      <c r="G93" s="459"/>
      <c r="H93" s="440"/>
    </row>
    <row r="94" spans="2:8">
      <c r="B94" s="430"/>
      <c r="C94" s="430"/>
      <c r="D94" s="440"/>
      <c r="E94" s="458"/>
      <c r="F94" s="440"/>
      <c r="G94" s="459"/>
      <c r="H94" s="440"/>
    </row>
    <row r="95" spans="2:8">
      <c r="B95" s="450">
        <v>1.2</v>
      </c>
      <c r="C95" s="450"/>
      <c r="D95" s="452" t="s">
        <v>574</v>
      </c>
      <c r="E95" s="453"/>
      <c r="F95" s="454"/>
      <c r="G95" s="460"/>
      <c r="H95" s="492"/>
    </row>
    <row r="96" spans="2:8" ht="82.8">
      <c r="B96" s="450" t="s">
        <v>68</v>
      </c>
      <c r="C96" s="450"/>
      <c r="D96" s="452" t="s">
        <v>575</v>
      </c>
      <c r="E96" s="456" t="s">
        <v>576</v>
      </c>
      <c r="F96" s="454" t="s">
        <v>577</v>
      </c>
      <c r="G96" s="460"/>
      <c r="H96" s="492"/>
    </row>
    <row r="97" spans="2:8">
      <c r="B97" s="450"/>
      <c r="C97" s="450" t="s">
        <v>18</v>
      </c>
      <c r="D97" s="454"/>
      <c r="E97" s="453"/>
      <c r="F97" s="454"/>
      <c r="G97" s="460"/>
      <c r="H97" s="492"/>
    </row>
    <row r="98" spans="2:8">
      <c r="B98" s="450"/>
      <c r="C98" s="450" t="str">
        <f>C$39</f>
        <v>MA</v>
      </c>
      <c r="D98" s="462" t="s">
        <v>578</v>
      </c>
      <c r="E98" s="453"/>
      <c r="F98" s="454"/>
      <c r="G98" s="460" t="s">
        <v>561</v>
      </c>
      <c r="H98" s="492"/>
    </row>
    <row r="99" spans="2:8">
      <c r="B99" s="450"/>
      <c r="C99" s="450" t="str">
        <f>C$40</f>
        <v>S1</v>
      </c>
      <c r="D99" s="454"/>
      <c r="E99" s="453"/>
      <c r="F99" s="454"/>
      <c r="G99" s="460"/>
      <c r="H99" s="492"/>
    </row>
    <row r="100" spans="2:8">
      <c r="B100" s="450"/>
      <c r="C100" s="450" t="str">
        <f>C$41</f>
        <v>S2</v>
      </c>
      <c r="D100" s="454"/>
      <c r="E100" s="453"/>
      <c r="F100" s="454"/>
      <c r="G100" s="460"/>
      <c r="H100" s="492"/>
    </row>
    <row r="101" spans="2:8">
      <c r="B101" s="450"/>
      <c r="C101" s="450" t="str">
        <f>C$42</f>
        <v>S3</v>
      </c>
      <c r="D101" s="454"/>
      <c r="E101" s="453"/>
      <c r="F101" s="454"/>
      <c r="G101" s="460"/>
      <c r="H101" s="492"/>
    </row>
    <row r="102" spans="2:8">
      <c r="B102" s="450"/>
      <c r="C102" s="450" t="str">
        <f>C$43</f>
        <v>S4</v>
      </c>
      <c r="D102" s="454"/>
      <c r="E102" s="453"/>
      <c r="F102" s="454"/>
      <c r="G102" s="460"/>
      <c r="H102" s="492"/>
    </row>
    <row r="103" spans="2:8">
      <c r="B103" s="430"/>
      <c r="C103" s="430"/>
      <c r="D103" s="440"/>
      <c r="E103" s="458"/>
      <c r="F103" s="440"/>
      <c r="G103" s="459"/>
      <c r="H103" s="440"/>
    </row>
    <row r="104" spans="2:8">
      <c r="B104" s="430"/>
      <c r="C104" s="430"/>
      <c r="D104" s="440"/>
      <c r="E104" s="458"/>
      <c r="F104" s="440"/>
      <c r="G104" s="459"/>
      <c r="H104" s="440"/>
    </row>
    <row r="105" spans="2:8">
      <c r="B105" s="463">
        <v>2</v>
      </c>
      <c r="C105" s="463"/>
      <c r="D105" s="446" t="s">
        <v>579</v>
      </c>
      <c r="E105" s="447"/>
      <c r="F105" s="448"/>
      <c r="G105" s="449"/>
      <c r="H105" s="448"/>
    </row>
    <row r="106" spans="2:8">
      <c r="B106" s="464">
        <v>2.1</v>
      </c>
      <c r="C106" s="464"/>
      <c r="D106" s="465" t="s">
        <v>580</v>
      </c>
      <c r="E106" s="453"/>
      <c r="F106" s="454"/>
      <c r="G106" s="455"/>
      <c r="H106" s="454"/>
    </row>
    <row r="107" spans="2:8" ht="409.6">
      <c r="B107" s="450" t="s">
        <v>581</v>
      </c>
      <c r="C107" s="450"/>
      <c r="D107" s="465" t="s">
        <v>582</v>
      </c>
      <c r="E107" s="456" t="s">
        <v>583</v>
      </c>
      <c r="F107" s="454" t="s">
        <v>584</v>
      </c>
      <c r="G107" s="455"/>
      <c r="H107" s="454"/>
    </row>
    <row r="108" spans="2:8">
      <c r="B108" s="450"/>
      <c r="C108" s="450" t="s">
        <v>18</v>
      </c>
      <c r="D108" s="454"/>
      <c r="E108" s="453"/>
      <c r="F108" s="454"/>
      <c r="G108" s="455"/>
      <c r="H108" s="454"/>
    </row>
    <row r="109" spans="2:8" ht="52.8">
      <c r="B109" s="450"/>
      <c r="C109" s="450" t="str">
        <f>C$39</f>
        <v>MA</v>
      </c>
      <c r="D109" s="457" t="s">
        <v>585</v>
      </c>
      <c r="E109" s="453"/>
      <c r="F109" s="454"/>
      <c r="G109" s="455" t="s">
        <v>561</v>
      </c>
      <c r="H109" s="454"/>
    </row>
    <row r="110" spans="2:8" ht="26.4">
      <c r="B110" s="450"/>
      <c r="C110" s="450" t="str">
        <f>C$40</f>
        <v>S1</v>
      </c>
      <c r="D110" s="457" t="s">
        <v>586</v>
      </c>
      <c r="E110" s="453"/>
      <c r="F110" s="454"/>
      <c r="G110" s="455" t="s">
        <v>587</v>
      </c>
      <c r="H110" s="454"/>
    </row>
    <row r="111" spans="2:8">
      <c r="B111" s="450"/>
      <c r="C111" s="450" t="str">
        <f>C$41</f>
        <v>S2</v>
      </c>
      <c r="D111" s="454"/>
      <c r="E111" s="453"/>
      <c r="F111" s="454"/>
      <c r="G111" s="455"/>
      <c r="H111" s="454"/>
    </row>
    <row r="112" spans="2:8">
      <c r="B112" s="450"/>
      <c r="C112" s="450" t="str">
        <f>C$42</f>
        <v>S3</v>
      </c>
      <c r="D112" s="454"/>
      <c r="E112" s="453"/>
      <c r="F112" s="454"/>
      <c r="G112" s="455"/>
      <c r="H112" s="454"/>
    </row>
    <row r="113" spans="1:8">
      <c r="B113" s="450"/>
      <c r="C113" s="450" t="str">
        <f>C$43</f>
        <v>S4</v>
      </c>
      <c r="D113" s="454"/>
      <c r="E113" s="453"/>
      <c r="F113" s="454"/>
      <c r="G113" s="455"/>
      <c r="H113" s="454"/>
    </row>
    <row r="114" spans="1:8">
      <c r="B114" s="430"/>
      <c r="C114" s="430"/>
      <c r="D114" s="440"/>
      <c r="E114" s="453"/>
      <c r="F114" s="454"/>
      <c r="G114" s="459"/>
      <c r="H114" s="440"/>
    </row>
    <row r="115" spans="1:8" ht="82.8">
      <c r="B115" s="450" t="s">
        <v>588</v>
      </c>
      <c r="C115" s="450"/>
      <c r="D115" s="452" t="s">
        <v>589</v>
      </c>
      <c r="E115" s="453" t="s">
        <v>590</v>
      </c>
      <c r="F115" s="454" t="s">
        <v>591</v>
      </c>
      <c r="G115" s="460"/>
      <c r="H115" s="492"/>
    </row>
    <row r="116" spans="1:8">
      <c r="B116" s="450"/>
      <c r="C116" s="450" t="s">
        <v>18</v>
      </c>
      <c r="D116" s="454"/>
      <c r="E116" s="453"/>
      <c r="F116" s="454"/>
      <c r="G116" s="460"/>
      <c r="H116" s="492"/>
    </row>
    <row r="117" spans="1:8" ht="26.4">
      <c r="B117" s="450"/>
      <c r="C117" s="450" t="str">
        <f>C$39</f>
        <v>MA</v>
      </c>
      <c r="D117" s="457" t="s">
        <v>592</v>
      </c>
      <c r="E117" s="453"/>
      <c r="F117" s="454"/>
      <c r="G117" s="460" t="s">
        <v>561</v>
      </c>
      <c r="H117" s="492"/>
    </row>
    <row r="118" spans="1:8" ht="92.4">
      <c r="B118" s="450"/>
      <c r="C118" s="450" t="str">
        <f>C$40</f>
        <v>S1</v>
      </c>
      <c r="D118" s="466" t="s">
        <v>1552</v>
      </c>
      <c r="E118" s="453"/>
      <c r="F118" s="454"/>
      <c r="G118" s="467" t="s">
        <v>561</v>
      </c>
      <c r="H118" s="468" t="s">
        <v>593</v>
      </c>
    </row>
    <row r="119" spans="1:8" ht="96.6">
      <c r="A119" s="551" t="s">
        <v>944</v>
      </c>
      <c r="B119" s="450"/>
      <c r="C119" s="450" t="str">
        <f>C$41</f>
        <v>S2</v>
      </c>
      <c r="D119" s="475" t="s">
        <v>1622</v>
      </c>
      <c r="E119" s="564"/>
      <c r="F119" s="475"/>
      <c r="G119" s="467" t="s">
        <v>561</v>
      </c>
      <c r="H119" s="468" t="s">
        <v>1574</v>
      </c>
    </row>
    <row r="120" spans="1:8">
      <c r="B120" s="450"/>
      <c r="C120" s="450" t="str">
        <f>C$42</f>
        <v>S3</v>
      </c>
      <c r="D120" s="454"/>
      <c r="E120" s="453"/>
      <c r="F120" s="454"/>
      <c r="G120" s="460"/>
      <c r="H120" s="492"/>
    </row>
    <row r="121" spans="1:8">
      <c r="B121" s="450"/>
      <c r="C121" s="450" t="str">
        <f>C$43</f>
        <v>S4</v>
      </c>
      <c r="D121" s="454"/>
      <c r="E121" s="453"/>
      <c r="F121" s="454"/>
      <c r="G121" s="460"/>
      <c r="H121" s="492"/>
    </row>
    <row r="122" spans="1:8">
      <c r="B122" s="430"/>
      <c r="C122" s="430"/>
      <c r="D122" s="440"/>
      <c r="E122" s="458"/>
      <c r="F122" s="440"/>
      <c r="G122" s="459"/>
      <c r="H122" s="440"/>
    </row>
    <row r="123" spans="1:8" ht="317.39999999999998">
      <c r="B123" s="450" t="s">
        <v>594</v>
      </c>
      <c r="C123" s="450"/>
      <c r="D123" s="452" t="s">
        <v>595</v>
      </c>
      <c r="E123" s="453" t="s">
        <v>596</v>
      </c>
      <c r="F123" s="454" t="s">
        <v>597</v>
      </c>
      <c r="G123" s="460"/>
      <c r="H123" s="492"/>
    </row>
    <row r="124" spans="1:8">
      <c r="B124" s="450"/>
      <c r="C124" s="450" t="s">
        <v>18</v>
      </c>
      <c r="D124" s="454"/>
      <c r="E124" s="453"/>
      <c r="F124" s="454"/>
      <c r="G124" s="460"/>
      <c r="H124" s="492"/>
    </row>
    <row r="125" spans="1:8" ht="26.4">
      <c r="B125" s="450"/>
      <c r="C125" s="450" t="str">
        <f>C$39</f>
        <v>MA</v>
      </c>
      <c r="D125" s="457" t="s">
        <v>598</v>
      </c>
      <c r="E125" s="453"/>
      <c r="F125" s="454"/>
      <c r="G125" s="460" t="s">
        <v>561</v>
      </c>
      <c r="H125" s="492"/>
    </row>
    <row r="126" spans="1:8" ht="26.4">
      <c r="B126" s="450"/>
      <c r="C126" s="450" t="str">
        <f>C$40</f>
        <v>S1</v>
      </c>
      <c r="D126" s="457" t="s">
        <v>599</v>
      </c>
      <c r="E126" s="453"/>
      <c r="F126" s="454"/>
      <c r="G126" s="460" t="s">
        <v>561</v>
      </c>
      <c r="H126" s="492"/>
    </row>
    <row r="127" spans="1:8">
      <c r="B127" s="450"/>
      <c r="C127" s="450" t="str">
        <f>C$41</f>
        <v>S2</v>
      </c>
      <c r="D127" s="454"/>
      <c r="E127" s="453"/>
      <c r="F127" s="454"/>
      <c r="G127" s="460"/>
      <c r="H127" s="492"/>
    </row>
    <row r="128" spans="1:8">
      <c r="B128" s="450"/>
      <c r="C128" s="450" t="str">
        <f>C$42</f>
        <v>S3</v>
      </c>
      <c r="D128" s="454"/>
      <c r="E128" s="453"/>
      <c r="F128" s="454"/>
      <c r="G128" s="460"/>
      <c r="H128" s="492"/>
    </row>
    <row r="129" spans="1:8">
      <c r="B129" s="450"/>
      <c r="C129" s="450" t="s">
        <v>32</v>
      </c>
      <c r="D129" s="454"/>
      <c r="E129" s="453"/>
      <c r="F129" s="454"/>
      <c r="G129" s="460"/>
      <c r="H129" s="492"/>
    </row>
    <row r="130" spans="1:8">
      <c r="B130" s="450"/>
      <c r="C130" s="450"/>
      <c r="D130" s="454"/>
      <c r="E130" s="453"/>
      <c r="F130" s="454"/>
      <c r="G130" s="460"/>
      <c r="H130" s="492"/>
    </row>
    <row r="131" spans="1:8" ht="151.80000000000001">
      <c r="A131" s="549" t="s">
        <v>509</v>
      </c>
      <c r="B131" s="450" t="s">
        <v>600</v>
      </c>
      <c r="C131" s="450"/>
      <c r="D131" s="452" t="s">
        <v>601</v>
      </c>
      <c r="E131" s="453" t="s">
        <v>602</v>
      </c>
      <c r="F131" s="454" t="s">
        <v>603</v>
      </c>
      <c r="G131" s="460"/>
      <c r="H131" s="492"/>
    </row>
    <row r="132" spans="1:8">
      <c r="B132" s="450"/>
      <c r="C132" s="450" t="s">
        <v>18</v>
      </c>
      <c r="D132" s="454"/>
      <c r="E132" s="453"/>
      <c r="F132" s="454"/>
      <c r="G132" s="460"/>
      <c r="H132" s="492"/>
    </row>
    <row r="133" spans="1:8">
      <c r="B133" s="450"/>
      <c r="C133" s="450" t="str">
        <f>C$39</f>
        <v>MA</v>
      </c>
      <c r="D133" s="457" t="s">
        <v>604</v>
      </c>
      <c r="E133" s="453"/>
      <c r="F133" s="454"/>
      <c r="G133" s="460" t="s">
        <v>561</v>
      </c>
      <c r="H133" s="492"/>
    </row>
    <row r="134" spans="1:8">
      <c r="B134" s="450"/>
      <c r="C134" s="450" t="str">
        <f>C$40</f>
        <v>S1</v>
      </c>
      <c r="D134" s="457" t="s">
        <v>604</v>
      </c>
      <c r="E134" s="453"/>
      <c r="F134" s="454"/>
      <c r="G134" s="460" t="s">
        <v>561</v>
      </c>
      <c r="H134" s="492"/>
    </row>
    <row r="135" spans="1:8">
      <c r="B135" s="450"/>
      <c r="C135" s="450" t="str">
        <f>C$41</f>
        <v>S2</v>
      </c>
      <c r="D135" s="454"/>
      <c r="E135" s="453"/>
      <c r="F135" s="454"/>
      <c r="G135" s="460"/>
      <c r="H135" s="492"/>
    </row>
    <row r="136" spans="1:8">
      <c r="B136" s="450"/>
      <c r="C136" s="450" t="str">
        <f>C$42</f>
        <v>S3</v>
      </c>
      <c r="D136" s="454"/>
      <c r="E136" s="453"/>
      <c r="F136" s="454"/>
      <c r="G136" s="460"/>
      <c r="H136" s="492"/>
    </row>
    <row r="137" spans="1:8">
      <c r="B137" s="450"/>
      <c r="C137" s="450" t="str">
        <f>C$43</f>
        <v>S4</v>
      </c>
      <c r="D137" s="454"/>
      <c r="E137" s="453"/>
      <c r="F137" s="454"/>
      <c r="G137" s="460"/>
      <c r="H137" s="492"/>
    </row>
    <row r="138" spans="1:8">
      <c r="B138" s="430"/>
      <c r="C138" s="430"/>
      <c r="D138" s="440"/>
      <c r="E138" s="458"/>
      <c r="F138" s="440"/>
      <c r="G138" s="459"/>
      <c r="H138" s="440"/>
    </row>
    <row r="139" spans="1:8">
      <c r="B139" s="430"/>
      <c r="C139" s="430"/>
      <c r="D139" s="440"/>
      <c r="E139" s="458"/>
      <c r="F139" s="440"/>
      <c r="G139" s="459"/>
      <c r="H139" s="440"/>
    </row>
    <row r="140" spans="1:8">
      <c r="B140" s="450">
        <v>2.2000000000000002</v>
      </c>
      <c r="C140" s="450"/>
      <c r="D140" s="452" t="s">
        <v>605</v>
      </c>
      <c r="E140" s="453"/>
      <c r="F140" s="454"/>
      <c r="G140" s="460"/>
      <c r="H140" s="492"/>
    </row>
    <row r="141" spans="1:8" ht="276">
      <c r="B141" s="450" t="s">
        <v>606</v>
      </c>
      <c r="C141" s="450"/>
      <c r="D141" s="452" t="s">
        <v>607</v>
      </c>
      <c r="E141" s="453" t="s">
        <v>608</v>
      </c>
      <c r="F141" s="454" t="s">
        <v>609</v>
      </c>
      <c r="G141" s="460"/>
      <c r="H141" s="492"/>
    </row>
    <row r="142" spans="1:8">
      <c r="B142" s="450"/>
      <c r="C142" s="450" t="s">
        <v>18</v>
      </c>
      <c r="D142" s="454"/>
      <c r="E142" s="453"/>
      <c r="F142" s="454"/>
      <c r="G142" s="460"/>
      <c r="H142" s="492"/>
    </row>
    <row r="143" spans="1:8" ht="26.4">
      <c r="B143" s="450"/>
      <c r="C143" s="450" t="str">
        <f>C$39</f>
        <v>MA</v>
      </c>
      <c r="D143" s="457" t="s">
        <v>610</v>
      </c>
      <c r="E143" s="453"/>
      <c r="F143" s="454"/>
      <c r="G143" s="460" t="s">
        <v>561</v>
      </c>
      <c r="H143" s="492"/>
    </row>
    <row r="144" spans="1:8" ht="39.6">
      <c r="B144" s="450"/>
      <c r="C144" s="450" t="str">
        <f>C$40</f>
        <v>S1</v>
      </c>
      <c r="D144" s="457" t="s">
        <v>611</v>
      </c>
      <c r="E144" s="453"/>
      <c r="F144" s="454"/>
      <c r="G144" s="460" t="s">
        <v>561</v>
      </c>
      <c r="H144" s="492"/>
    </row>
    <row r="145" spans="2:8">
      <c r="B145" s="450"/>
      <c r="C145" s="450" t="str">
        <f>C$41</f>
        <v>S2</v>
      </c>
      <c r="D145" s="454"/>
      <c r="E145" s="453"/>
      <c r="F145" s="454"/>
      <c r="G145" s="460"/>
      <c r="H145" s="492"/>
    </row>
    <row r="146" spans="2:8">
      <c r="B146" s="450"/>
      <c r="C146" s="450" t="str">
        <f>C$42</f>
        <v>S3</v>
      </c>
      <c r="D146" s="454"/>
      <c r="E146" s="453"/>
      <c r="F146" s="454"/>
      <c r="G146" s="460"/>
      <c r="H146" s="492"/>
    </row>
    <row r="147" spans="2:8">
      <c r="B147" s="450"/>
      <c r="C147" s="450" t="str">
        <f>C$43</f>
        <v>S4</v>
      </c>
      <c r="D147" s="454"/>
      <c r="E147" s="453"/>
      <c r="F147" s="454"/>
      <c r="G147" s="460"/>
      <c r="H147" s="492"/>
    </row>
    <row r="148" spans="2:8">
      <c r="B148" s="430"/>
      <c r="C148" s="430"/>
      <c r="D148" s="440"/>
      <c r="E148" s="458"/>
      <c r="F148" s="440"/>
      <c r="G148" s="459"/>
      <c r="H148" s="440"/>
    </row>
    <row r="149" spans="2:8" ht="358.8">
      <c r="B149" s="450" t="s">
        <v>612</v>
      </c>
      <c r="C149" s="450"/>
      <c r="D149" s="452" t="s">
        <v>613</v>
      </c>
      <c r="E149" s="453" t="s">
        <v>614</v>
      </c>
      <c r="F149" s="454" t="s">
        <v>615</v>
      </c>
      <c r="G149" s="460"/>
      <c r="H149" s="492"/>
    </row>
    <row r="150" spans="2:8">
      <c r="B150" s="450"/>
      <c r="C150" s="450" t="s">
        <v>18</v>
      </c>
      <c r="D150" s="454"/>
      <c r="E150" s="453"/>
      <c r="F150" s="454"/>
      <c r="G150" s="460"/>
      <c r="H150" s="492"/>
    </row>
    <row r="151" spans="2:8" ht="27.6">
      <c r="B151" s="450"/>
      <c r="C151" s="450" t="str">
        <f>C$39</f>
        <v>MA</v>
      </c>
      <c r="D151" s="454" t="s">
        <v>616</v>
      </c>
      <c r="E151" s="453"/>
      <c r="F151" s="454"/>
      <c r="G151" s="460" t="s">
        <v>561</v>
      </c>
      <c r="H151" s="492"/>
    </row>
    <row r="152" spans="2:8">
      <c r="B152" s="450"/>
      <c r="C152" s="450" t="str">
        <f>C$40</f>
        <v>S1</v>
      </c>
      <c r="D152" s="454"/>
      <c r="E152" s="453"/>
      <c r="F152" s="454"/>
      <c r="G152" s="460"/>
      <c r="H152" s="492"/>
    </row>
    <row r="153" spans="2:8">
      <c r="B153" s="450"/>
      <c r="C153" s="450" t="str">
        <f>C$41</f>
        <v>S2</v>
      </c>
      <c r="D153" s="454"/>
      <c r="E153" s="453"/>
      <c r="F153" s="454"/>
      <c r="G153" s="460"/>
      <c r="H153" s="492"/>
    </row>
    <row r="154" spans="2:8">
      <c r="B154" s="450"/>
      <c r="C154" s="450" t="str">
        <f>C$42</f>
        <v>S3</v>
      </c>
      <c r="D154" s="454"/>
      <c r="E154" s="453"/>
      <c r="F154" s="454"/>
      <c r="G154" s="460"/>
      <c r="H154" s="492"/>
    </row>
    <row r="155" spans="2:8">
      <c r="B155" s="450"/>
      <c r="C155" s="450" t="str">
        <f>C$43</f>
        <v>S4</v>
      </c>
      <c r="D155" s="454"/>
      <c r="E155" s="453"/>
      <c r="F155" s="454"/>
      <c r="G155" s="460"/>
      <c r="H155" s="492"/>
    </row>
    <row r="156" spans="2:8">
      <c r="B156" s="430"/>
      <c r="C156" s="430"/>
      <c r="D156" s="440"/>
      <c r="E156" s="458"/>
      <c r="F156" s="440"/>
      <c r="G156" s="459"/>
      <c r="H156" s="440"/>
    </row>
    <row r="157" spans="2:8" ht="151.80000000000001">
      <c r="B157" s="450" t="s">
        <v>617</v>
      </c>
      <c r="C157" s="450"/>
      <c r="D157" s="452" t="s">
        <v>618</v>
      </c>
      <c r="E157" s="453" t="s">
        <v>619</v>
      </c>
      <c r="F157" s="454" t="s">
        <v>620</v>
      </c>
      <c r="G157" s="460"/>
      <c r="H157" s="492"/>
    </row>
    <row r="158" spans="2:8">
      <c r="B158" s="450"/>
      <c r="C158" s="450" t="s">
        <v>18</v>
      </c>
      <c r="D158" s="454"/>
      <c r="E158" s="453"/>
      <c r="F158" s="454"/>
      <c r="G158" s="460"/>
      <c r="H158" s="492"/>
    </row>
    <row r="159" spans="2:8">
      <c r="B159" s="450"/>
      <c r="C159" s="450" t="str">
        <f>C$39</f>
        <v>MA</v>
      </c>
      <c r="D159" s="454" t="s">
        <v>621</v>
      </c>
      <c r="E159" s="453"/>
      <c r="F159" s="454"/>
      <c r="G159" s="460" t="s">
        <v>561</v>
      </c>
      <c r="H159" s="492"/>
    </row>
    <row r="160" spans="2:8">
      <c r="B160" s="450"/>
      <c r="C160" s="450" t="str">
        <f>C$40</f>
        <v>S1</v>
      </c>
      <c r="D160" s="454" t="s">
        <v>622</v>
      </c>
      <c r="E160" s="453"/>
      <c r="F160" s="454"/>
      <c r="G160" s="460" t="s">
        <v>561</v>
      </c>
      <c r="H160" s="492"/>
    </row>
    <row r="161" spans="1:8">
      <c r="B161" s="450"/>
      <c r="C161" s="450" t="str">
        <f>C$41</f>
        <v>S2</v>
      </c>
      <c r="D161" s="454"/>
      <c r="E161" s="453"/>
      <c r="F161" s="454"/>
      <c r="G161" s="460"/>
      <c r="H161" s="492"/>
    </row>
    <row r="162" spans="1:8">
      <c r="B162" s="450"/>
      <c r="C162" s="450" t="str">
        <f>C$42</f>
        <v>S3</v>
      </c>
      <c r="D162" s="454"/>
      <c r="E162" s="453"/>
      <c r="F162" s="454"/>
      <c r="G162" s="460"/>
      <c r="H162" s="492"/>
    </row>
    <row r="163" spans="1:8">
      <c r="B163" s="450"/>
      <c r="C163" s="450" t="str">
        <f>C$43</f>
        <v>S4</v>
      </c>
      <c r="D163" s="454"/>
      <c r="E163" s="453"/>
      <c r="F163" s="454"/>
      <c r="G163" s="460"/>
      <c r="H163" s="492"/>
    </row>
    <row r="164" spans="1:8">
      <c r="B164" s="430"/>
      <c r="C164" s="430"/>
      <c r="D164" s="440"/>
      <c r="E164" s="458"/>
      <c r="F164" s="440"/>
      <c r="G164" s="459"/>
      <c r="H164" s="440"/>
    </row>
    <row r="165" spans="1:8" ht="234.6">
      <c r="A165" s="549" t="s">
        <v>623</v>
      </c>
      <c r="B165" s="450" t="s">
        <v>624</v>
      </c>
      <c r="C165" s="450"/>
      <c r="D165" s="452" t="s">
        <v>625</v>
      </c>
      <c r="E165" s="453" t="s">
        <v>626</v>
      </c>
      <c r="F165" s="454" t="s">
        <v>627</v>
      </c>
      <c r="G165" s="460"/>
      <c r="H165" s="492"/>
    </row>
    <row r="166" spans="1:8">
      <c r="B166" s="450"/>
      <c r="C166" s="450" t="s">
        <v>18</v>
      </c>
      <c r="D166" s="454"/>
      <c r="E166" s="453"/>
      <c r="F166" s="454"/>
      <c r="G166" s="460"/>
      <c r="H166" s="492"/>
    </row>
    <row r="167" spans="1:8" ht="39.6">
      <c r="B167" s="450"/>
      <c r="C167" s="450" t="str">
        <f>C$39</f>
        <v>MA</v>
      </c>
      <c r="D167" s="469" t="s">
        <v>628</v>
      </c>
      <c r="E167" s="453"/>
      <c r="F167" s="454"/>
      <c r="G167" s="460" t="s">
        <v>561</v>
      </c>
      <c r="H167" s="492"/>
    </row>
    <row r="168" spans="1:8" ht="52.8">
      <c r="B168" s="450"/>
      <c r="C168" s="450" t="str">
        <f>C$40</f>
        <v>S1</v>
      </c>
      <c r="D168" s="470" t="s">
        <v>629</v>
      </c>
      <c r="E168" s="453"/>
      <c r="F168" s="454"/>
      <c r="G168" s="460" t="s">
        <v>630</v>
      </c>
      <c r="H168" s="468" t="s">
        <v>1594</v>
      </c>
    </row>
    <row r="169" spans="1:8" ht="82.8">
      <c r="B169" s="450"/>
      <c r="C169" s="450" t="str">
        <f>C$41</f>
        <v>S2</v>
      </c>
      <c r="D169" s="454" t="s">
        <v>1610</v>
      </c>
      <c r="E169" s="453"/>
      <c r="F169" s="454"/>
      <c r="G169" s="460" t="s">
        <v>561</v>
      </c>
      <c r="H169" s="492"/>
    </row>
    <row r="170" spans="1:8">
      <c r="B170" s="450"/>
      <c r="C170" s="450" t="str">
        <f>C$42</f>
        <v>S3</v>
      </c>
      <c r="D170" s="454"/>
      <c r="E170" s="453"/>
      <c r="F170" s="454"/>
      <c r="G170" s="460"/>
      <c r="H170" s="492"/>
    </row>
    <row r="171" spans="1:8">
      <c r="B171" s="450"/>
      <c r="C171" s="450" t="str">
        <f>C$43</f>
        <v>S4</v>
      </c>
      <c r="D171" s="454"/>
      <c r="E171" s="453"/>
      <c r="F171" s="454"/>
      <c r="G171" s="460"/>
      <c r="H171" s="492"/>
    </row>
    <row r="172" spans="1:8">
      <c r="B172" s="430"/>
      <c r="C172" s="430"/>
      <c r="D172" s="440"/>
      <c r="E172" s="458"/>
      <c r="F172" s="440"/>
      <c r="G172" s="459"/>
      <c r="H172" s="440"/>
    </row>
    <row r="173" spans="1:8">
      <c r="B173" s="450">
        <v>2.2999999999999998</v>
      </c>
      <c r="C173" s="450"/>
      <c r="D173" s="452" t="s">
        <v>631</v>
      </c>
      <c r="E173" s="453"/>
      <c r="F173" s="454"/>
      <c r="G173" s="460"/>
      <c r="H173" s="492"/>
    </row>
    <row r="174" spans="1:8" ht="110.4">
      <c r="A174" s="549" t="s">
        <v>441</v>
      </c>
      <c r="B174" s="450" t="s">
        <v>632</v>
      </c>
      <c r="C174" s="450"/>
      <c r="D174" s="452" t="s">
        <v>633</v>
      </c>
      <c r="E174" s="453" t="s">
        <v>634</v>
      </c>
      <c r="F174" s="454" t="s">
        <v>635</v>
      </c>
      <c r="G174" s="460"/>
      <c r="H174" s="492"/>
    </row>
    <row r="175" spans="1:8">
      <c r="B175" s="450"/>
      <c r="C175" s="450" t="s">
        <v>18</v>
      </c>
      <c r="D175" s="454"/>
      <c r="E175" s="453"/>
      <c r="F175" s="454"/>
      <c r="G175" s="460"/>
      <c r="H175" s="492"/>
    </row>
    <row r="176" spans="1:8" ht="41.4">
      <c r="B176" s="450"/>
      <c r="C176" s="450" t="str">
        <f>C$39</f>
        <v>MA</v>
      </c>
      <c r="D176" s="454" t="s">
        <v>636</v>
      </c>
      <c r="E176" s="453" t="s">
        <v>637</v>
      </c>
      <c r="F176" s="454"/>
      <c r="G176" s="460" t="s">
        <v>561</v>
      </c>
      <c r="H176" s="492"/>
    </row>
    <row r="177" spans="1:8" ht="41.4">
      <c r="B177" s="450"/>
      <c r="C177" s="450" t="str">
        <f>C$40</f>
        <v>S1</v>
      </c>
      <c r="D177" s="454" t="s">
        <v>638</v>
      </c>
      <c r="E177" s="453"/>
      <c r="F177" s="454"/>
      <c r="G177" s="460" t="s">
        <v>561</v>
      </c>
      <c r="H177" s="492"/>
    </row>
    <row r="178" spans="1:8">
      <c r="B178" s="450"/>
      <c r="C178" s="450" t="str">
        <f>C$41</f>
        <v>S2</v>
      </c>
      <c r="D178" s="454"/>
      <c r="E178" s="453"/>
      <c r="F178" s="454"/>
      <c r="G178" s="460"/>
      <c r="H178" s="492"/>
    </row>
    <row r="179" spans="1:8">
      <c r="B179" s="450"/>
      <c r="C179" s="450" t="str">
        <f>C$42</f>
        <v>S3</v>
      </c>
      <c r="D179" s="454"/>
      <c r="E179" s="453"/>
      <c r="F179" s="454"/>
      <c r="G179" s="460"/>
      <c r="H179" s="492"/>
    </row>
    <row r="180" spans="1:8">
      <c r="B180" s="450"/>
      <c r="C180" s="450" t="str">
        <f>C$43</f>
        <v>S4</v>
      </c>
      <c r="D180" s="454"/>
      <c r="E180" s="453"/>
      <c r="F180" s="454"/>
      <c r="G180" s="460"/>
      <c r="H180" s="492"/>
    </row>
    <row r="181" spans="1:8">
      <c r="B181" s="430"/>
      <c r="C181" s="430"/>
      <c r="D181" s="440"/>
      <c r="E181" s="458"/>
      <c r="F181" s="440"/>
      <c r="G181" s="459"/>
      <c r="H181" s="440"/>
    </row>
    <row r="182" spans="1:8" ht="409.6">
      <c r="A182" s="549" t="s">
        <v>639</v>
      </c>
      <c r="B182" s="464" t="s">
        <v>640</v>
      </c>
      <c r="C182" s="464"/>
      <c r="D182" s="465" t="s">
        <v>641</v>
      </c>
      <c r="E182" s="456" t="s">
        <v>642</v>
      </c>
      <c r="F182" s="454" t="s">
        <v>643</v>
      </c>
      <c r="G182" s="471"/>
      <c r="H182" s="566"/>
    </row>
    <row r="183" spans="1:8">
      <c r="A183" s="549"/>
      <c r="B183" s="450"/>
      <c r="C183" s="450" t="s">
        <v>18</v>
      </c>
      <c r="D183" s="454"/>
      <c r="E183" s="453"/>
      <c r="F183" s="454"/>
      <c r="G183" s="460"/>
      <c r="H183" s="492"/>
    </row>
    <row r="184" spans="1:8" ht="28.8">
      <c r="A184" s="549"/>
      <c r="B184" s="450"/>
      <c r="C184" s="450" t="str">
        <f>C$39</f>
        <v>MA</v>
      </c>
      <c r="D184" s="50" t="s">
        <v>644</v>
      </c>
      <c r="E184" s="453"/>
      <c r="F184" s="454"/>
      <c r="G184" s="460" t="s">
        <v>561</v>
      </c>
      <c r="H184" s="492"/>
    </row>
    <row r="185" spans="1:8" ht="27.6">
      <c r="A185" s="549"/>
      <c r="B185" s="450"/>
      <c r="C185" s="450" t="str">
        <f>C$40</f>
        <v>S1</v>
      </c>
      <c r="D185" s="50" t="s">
        <v>645</v>
      </c>
      <c r="E185" s="453"/>
      <c r="F185" s="454"/>
      <c r="G185" s="460" t="s">
        <v>561</v>
      </c>
      <c r="H185" s="492"/>
    </row>
    <row r="186" spans="1:8">
      <c r="A186" s="549"/>
      <c r="B186" s="450"/>
      <c r="C186" s="450" t="str">
        <f>C$41</f>
        <v>S2</v>
      </c>
      <c r="D186" s="454"/>
      <c r="E186" s="453"/>
      <c r="F186" s="454"/>
      <c r="G186" s="460"/>
      <c r="H186" s="492"/>
    </row>
    <row r="187" spans="1:8">
      <c r="A187" s="549"/>
      <c r="B187" s="450"/>
      <c r="C187" s="450" t="str">
        <f>C$42</f>
        <v>S3</v>
      </c>
      <c r="D187" s="454"/>
      <c r="E187" s="453"/>
      <c r="F187" s="454"/>
      <c r="G187" s="460"/>
      <c r="H187" s="492"/>
    </row>
    <row r="188" spans="1:8">
      <c r="A188" s="549"/>
      <c r="B188" s="450"/>
      <c r="C188" s="450" t="str">
        <f>C$43</f>
        <v>S4</v>
      </c>
      <c r="D188" s="454"/>
      <c r="E188" s="453"/>
      <c r="F188" s="454"/>
      <c r="G188" s="460"/>
      <c r="H188" s="492"/>
    </row>
    <row r="189" spans="1:8">
      <c r="B189" s="430"/>
      <c r="C189" s="430"/>
      <c r="D189" s="440"/>
      <c r="E189" s="458"/>
      <c r="F189" s="440"/>
      <c r="G189" s="459"/>
      <c r="H189" s="440"/>
    </row>
    <row r="190" spans="1:8" ht="138">
      <c r="A190" s="549" t="s">
        <v>646</v>
      </c>
      <c r="B190" s="450" t="s">
        <v>647</v>
      </c>
      <c r="C190" s="450"/>
      <c r="D190" s="452" t="s">
        <v>648</v>
      </c>
      <c r="E190" s="456" t="s">
        <v>649</v>
      </c>
      <c r="F190" s="454" t="s">
        <v>650</v>
      </c>
      <c r="G190" s="460"/>
      <c r="H190" s="492"/>
    </row>
    <row r="191" spans="1:8">
      <c r="B191" s="450"/>
      <c r="C191" s="450" t="s">
        <v>18</v>
      </c>
      <c r="D191" s="454"/>
      <c r="E191" s="453"/>
      <c r="F191" s="454"/>
      <c r="G191" s="460"/>
      <c r="H191" s="492"/>
    </row>
    <row r="192" spans="1:8" ht="27.6">
      <c r="B192" s="450"/>
      <c r="C192" s="450" t="str">
        <f>C$39</f>
        <v>MA</v>
      </c>
      <c r="D192" s="50" t="s">
        <v>651</v>
      </c>
      <c r="E192" s="453"/>
      <c r="F192" s="454"/>
      <c r="G192" s="460" t="s">
        <v>561</v>
      </c>
      <c r="H192" s="492"/>
    </row>
    <row r="193" spans="1:8" ht="27.6">
      <c r="B193" s="450"/>
      <c r="C193" s="450" t="str">
        <f>C$40</f>
        <v>S1</v>
      </c>
      <c r="D193" s="454" t="s">
        <v>652</v>
      </c>
      <c r="E193" s="453"/>
      <c r="F193" s="454"/>
      <c r="G193" s="460" t="s">
        <v>561</v>
      </c>
      <c r="H193" s="492"/>
    </row>
    <row r="194" spans="1:8">
      <c r="B194" s="450"/>
      <c r="C194" s="450" t="str">
        <f>C$41</f>
        <v>S2</v>
      </c>
      <c r="D194" s="454"/>
      <c r="E194" s="453"/>
      <c r="F194" s="454"/>
      <c r="G194" s="460"/>
      <c r="H194" s="492"/>
    </row>
    <row r="195" spans="1:8">
      <c r="B195" s="450"/>
      <c r="C195" s="450" t="str">
        <f>C$42</f>
        <v>S3</v>
      </c>
      <c r="D195" s="454"/>
      <c r="E195" s="453"/>
      <c r="F195" s="454"/>
      <c r="G195" s="460"/>
      <c r="H195" s="492"/>
    </row>
    <row r="196" spans="1:8">
      <c r="B196" s="450"/>
      <c r="C196" s="450" t="str">
        <f>C$43</f>
        <v>S4</v>
      </c>
      <c r="D196" s="454"/>
      <c r="E196" s="453"/>
      <c r="F196" s="454"/>
      <c r="G196" s="460"/>
      <c r="H196" s="492"/>
    </row>
    <row r="197" spans="1:8">
      <c r="B197" s="430"/>
      <c r="C197" s="430"/>
      <c r="D197" s="440"/>
      <c r="E197" s="458"/>
      <c r="F197" s="440"/>
      <c r="G197" s="459"/>
      <c r="H197" s="440"/>
    </row>
    <row r="198" spans="1:8">
      <c r="B198" s="430"/>
      <c r="C198" s="430"/>
      <c r="D198" s="440"/>
      <c r="E198" s="458"/>
      <c r="F198" s="440"/>
      <c r="G198" s="459"/>
      <c r="H198" s="440"/>
    </row>
    <row r="199" spans="1:8">
      <c r="B199" s="463">
        <v>3</v>
      </c>
      <c r="C199" s="463"/>
      <c r="D199" s="446" t="s">
        <v>653</v>
      </c>
      <c r="E199" s="447"/>
      <c r="F199" s="448"/>
      <c r="G199" s="472"/>
      <c r="H199" s="567"/>
    </row>
    <row r="200" spans="1:8">
      <c r="B200" s="450">
        <v>3.1</v>
      </c>
      <c r="C200" s="450"/>
      <c r="D200" s="452" t="s">
        <v>654</v>
      </c>
      <c r="E200" s="453"/>
      <c r="F200" s="454"/>
      <c r="G200" s="460"/>
      <c r="H200" s="492"/>
    </row>
    <row r="201" spans="1:8" ht="409.6">
      <c r="A201" s="549" t="s">
        <v>655</v>
      </c>
      <c r="B201" s="450" t="s">
        <v>656</v>
      </c>
      <c r="C201" s="450"/>
      <c r="D201" s="452" t="s">
        <v>657</v>
      </c>
      <c r="E201" s="456" t="s">
        <v>658</v>
      </c>
      <c r="F201" s="454" t="s">
        <v>659</v>
      </c>
      <c r="G201" s="460"/>
      <c r="H201" s="492"/>
    </row>
    <row r="202" spans="1:8">
      <c r="B202" s="450"/>
      <c r="C202" s="450" t="s">
        <v>18</v>
      </c>
      <c r="D202" s="454"/>
      <c r="E202" s="453"/>
      <c r="F202" s="454"/>
      <c r="G202" s="460"/>
      <c r="H202" s="492"/>
    </row>
    <row r="203" spans="1:8">
      <c r="B203" s="450"/>
      <c r="C203" s="450" t="str">
        <f>C$39</f>
        <v>MA</v>
      </c>
      <c r="D203" s="454" t="s">
        <v>660</v>
      </c>
      <c r="E203" s="453"/>
      <c r="F203" s="454"/>
      <c r="G203" s="460" t="s">
        <v>561</v>
      </c>
      <c r="H203" s="492"/>
    </row>
    <row r="204" spans="1:8">
      <c r="B204" s="450"/>
      <c r="C204" s="450" t="str">
        <f>C$40</f>
        <v>S1</v>
      </c>
      <c r="D204" s="454"/>
      <c r="E204" s="453"/>
      <c r="F204" s="454"/>
      <c r="G204" s="460"/>
      <c r="H204" s="492"/>
    </row>
    <row r="205" spans="1:8" ht="96.6">
      <c r="B205" s="450"/>
      <c r="C205" s="450" t="str">
        <f>C$41</f>
        <v>S2</v>
      </c>
      <c r="D205" s="563" t="s">
        <v>1503</v>
      </c>
      <c r="E205" s="453"/>
      <c r="F205" s="454"/>
      <c r="G205" s="460" t="s">
        <v>561</v>
      </c>
      <c r="H205" s="492"/>
    </row>
    <row r="206" spans="1:8">
      <c r="B206" s="450"/>
      <c r="C206" s="450" t="str">
        <f>C$42</f>
        <v>S3</v>
      </c>
      <c r="D206" s="454"/>
      <c r="E206" s="453"/>
      <c r="F206" s="454"/>
      <c r="G206" s="460"/>
      <c r="H206" s="492"/>
    </row>
    <row r="207" spans="1:8">
      <c r="B207" s="450"/>
      <c r="C207" s="450" t="str">
        <f>C$43</f>
        <v>S4</v>
      </c>
      <c r="D207" s="454"/>
      <c r="E207" s="453"/>
      <c r="F207" s="454"/>
      <c r="G207" s="460"/>
      <c r="H207" s="492"/>
    </row>
    <row r="208" spans="1:8">
      <c r="B208" s="430"/>
      <c r="C208" s="430"/>
      <c r="D208" s="440"/>
      <c r="E208" s="458"/>
      <c r="F208" s="440"/>
      <c r="G208" s="459"/>
      <c r="H208" s="440"/>
    </row>
    <row r="209" spans="1:8" ht="69">
      <c r="A209" s="549" t="s">
        <v>661</v>
      </c>
      <c r="B209" s="450" t="s">
        <v>662</v>
      </c>
      <c r="C209" s="450"/>
      <c r="D209" s="452" t="s">
        <v>663</v>
      </c>
      <c r="E209" s="456" t="s">
        <v>664</v>
      </c>
      <c r="F209" s="454" t="s">
        <v>665</v>
      </c>
      <c r="G209" s="460"/>
      <c r="H209" s="492"/>
    </row>
    <row r="210" spans="1:8">
      <c r="B210" s="450"/>
      <c r="C210" s="450" t="s">
        <v>18</v>
      </c>
      <c r="D210" s="454"/>
      <c r="E210" s="453"/>
      <c r="F210" s="454"/>
      <c r="G210" s="460" t="s">
        <v>561</v>
      </c>
      <c r="H210" s="492"/>
    </row>
    <row r="211" spans="1:8">
      <c r="B211" s="450"/>
      <c r="C211" s="450" t="str">
        <f>C$39</f>
        <v>MA</v>
      </c>
      <c r="D211" s="454" t="s">
        <v>666</v>
      </c>
      <c r="E211" s="453"/>
      <c r="F211" s="454"/>
      <c r="G211" s="460"/>
      <c r="H211" s="492"/>
    </row>
    <row r="212" spans="1:8">
      <c r="B212" s="450"/>
      <c r="C212" s="450" t="str">
        <f>C$40</f>
        <v>S1</v>
      </c>
      <c r="D212" s="454"/>
      <c r="E212" s="453"/>
      <c r="F212" s="454"/>
      <c r="G212" s="460"/>
      <c r="H212" s="492"/>
    </row>
    <row r="213" spans="1:8" ht="96.6">
      <c r="B213" s="450"/>
      <c r="C213" s="450" t="str">
        <f>C$41</f>
        <v>S2</v>
      </c>
      <c r="D213" s="563" t="s">
        <v>1503</v>
      </c>
      <c r="E213" s="453"/>
      <c r="F213" s="454"/>
      <c r="G213" s="460" t="s">
        <v>561</v>
      </c>
      <c r="H213" s="492"/>
    </row>
    <row r="214" spans="1:8">
      <c r="B214" s="450"/>
      <c r="C214" s="450" t="str">
        <f>C$42</f>
        <v>S3</v>
      </c>
      <c r="D214" s="454"/>
      <c r="E214" s="453"/>
      <c r="F214" s="454"/>
      <c r="G214" s="460"/>
      <c r="H214" s="492"/>
    </row>
    <row r="215" spans="1:8">
      <c r="B215" s="450"/>
      <c r="C215" s="450" t="str">
        <f>C$43</f>
        <v>S4</v>
      </c>
      <c r="D215" s="454"/>
      <c r="E215" s="453"/>
      <c r="F215" s="454"/>
      <c r="G215" s="460"/>
      <c r="H215" s="492"/>
    </row>
    <row r="216" spans="1:8">
      <c r="B216" s="430"/>
      <c r="C216" s="430"/>
      <c r="D216" s="440"/>
      <c r="E216" s="458"/>
      <c r="F216" s="440"/>
      <c r="G216" s="459"/>
      <c r="H216" s="440"/>
    </row>
    <row r="217" spans="1:8">
      <c r="B217" s="450">
        <v>3.2</v>
      </c>
      <c r="C217" s="450"/>
      <c r="D217" s="452" t="s">
        <v>667</v>
      </c>
      <c r="E217" s="453"/>
      <c r="F217" s="454"/>
      <c r="G217" s="460"/>
      <c r="H217" s="492"/>
    </row>
    <row r="218" spans="1:8" ht="207">
      <c r="B218" s="450" t="s">
        <v>347</v>
      </c>
      <c r="C218" s="450"/>
      <c r="D218" s="452" t="s">
        <v>668</v>
      </c>
      <c r="E218" s="456" t="s">
        <v>669</v>
      </c>
      <c r="F218" s="454" t="s">
        <v>670</v>
      </c>
      <c r="G218" s="460"/>
      <c r="H218" s="492"/>
    </row>
    <row r="219" spans="1:8">
      <c r="B219" s="450"/>
      <c r="C219" s="450" t="s">
        <v>18</v>
      </c>
      <c r="D219" s="454"/>
      <c r="E219" s="453"/>
      <c r="F219" s="454"/>
      <c r="G219" s="460"/>
      <c r="H219" s="492"/>
    </row>
    <row r="220" spans="1:8">
      <c r="B220" s="450"/>
      <c r="C220" s="450" t="str">
        <f>C$39</f>
        <v>MA</v>
      </c>
      <c r="D220" s="454" t="s">
        <v>671</v>
      </c>
      <c r="E220" s="453"/>
      <c r="F220" s="454"/>
      <c r="G220" s="460" t="s">
        <v>561</v>
      </c>
      <c r="H220" s="492"/>
    </row>
    <row r="221" spans="1:8">
      <c r="B221" s="450"/>
      <c r="C221" s="450" t="str">
        <f>C$40</f>
        <v>S1</v>
      </c>
      <c r="D221" s="454"/>
      <c r="E221" s="453"/>
      <c r="F221" s="454"/>
      <c r="G221" s="460"/>
      <c r="H221" s="492"/>
    </row>
    <row r="222" spans="1:8">
      <c r="B222" s="450"/>
      <c r="C222" s="450" t="str">
        <f>C$41</f>
        <v>S2</v>
      </c>
      <c r="D222" s="454" t="s">
        <v>671</v>
      </c>
      <c r="E222" s="453"/>
      <c r="F222" s="454"/>
      <c r="G222" s="460" t="s">
        <v>561</v>
      </c>
      <c r="H222" s="492"/>
    </row>
    <row r="223" spans="1:8">
      <c r="B223" s="450"/>
      <c r="C223" s="450" t="str">
        <f>C$42</f>
        <v>S3</v>
      </c>
      <c r="D223" s="454"/>
      <c r="E223" s="453"/>
      <c r="F223" s="454"/>
      <c r="G223" s="460"/>
      <c r="H223" s="492"/>
    </row>
    <row r="224" spans="1:8">
      <c r="B224" s="450"/>
      <c r="C224" s="450" t="str">
        <f>C$43</f>
        <v>S4</v>
      </c>
      <c r="D224" s="454"/>
      <c r="E224" s="453"/>
      <c r="F224" s="454"/>
      <c r="G224" s="460"/>
      <c r="H224" s="492"/>
    </row>
    <row r="225" spans="1:8">
      <c r="B225" s="430"/>
      <c r="C225" s="430"/>
      <c r="D225" s="440"/>
      <c r="E225" s="458"/>
      <c r="F225" s="440"/>
      <c r="G225" s="455"/>
      <c r="H225" s="440"/>
    </row>
    <row r="226" spans="1:8" ht="409.6">
      <c r="B226" s="450" t="s">
        <v>672</v>
      </c>
      <c r="C226" s="450"/>
      <c r="D226" s="452" t="s">
        <v>673</v>
      </c>
      <c r="E226" s="456" t="s">
        <v>674</v>
      </c>
      <c r="F226" s="454" t="s">
        <v>675</v>
      </c>
      <c r="G226" s="460"/>
      <c r="H226" s="492"/>
    </row>
    <row r="227" spans="1:8">
      <c r="B227" s="450"/>
      <c r="C227" s="450" t="s">
        <v>18</v>
      </c>
      <c r="D227" s="454"/>
      <c r="E227" s="453"/>
      <c r="F227" s="454"/>
      <c r="G227" s="460"/>
      <c r="H227" s="492"/>
    </row>
    <row r="228" spans="1:8">
      <c r="B228" s="450"/>
      <c r="C228" s="450" t="str">
        <f>C$39</f>
        <v>MA</v>
      </c>
      <c r="D228" s="454" t="s">
        <v>671</v>
      </c>
      <c r="E228" s="453"/>
      <c r="F228" s="454"/>
      <c r="G228" s="460" t="s">
        <v>561</v>
      </c>
      <c r="H228" s="492"/>
    </row>
    <row r="229" spans="1:8">
      <c r="B229" s="450"/>
      <c r="C229" s="450" t="str">
        <f>C$40</f>
        <v>S1</v>
      </c>
      <c r="D229" s="454"/>
      <c r="E229" s="453"/>
      <c r="F229" s="454"/>
      <c r="G229" s="460"/>
      <c r="H229" s="492"/>
    </row>
    <row r="230" spans="1:8">
      <c r="B230" s="450"/>
      <c r="C230" s="450" t="str">
        <f>C$41</f>
        <v>S2</v>
      </c>
      <c r="D230" s="454" t="s">
        <v>671</v>
      </c>
      <c r="E230" s="453"/>
      <c r="F230" s="454"/>
      <c r="G230" s="460" t="s">
        <v>561</v>
      </c>
      <c r="H230" s="492"/>
    </row>
    <row r="231" spans="1:8">
      <c r="B231" s="450"/>
      <c r="C231" s="450" t="str">
        <f>C$42</f>
        <v>S3</v>
      </c>
      <c r="D231" s="454"/>
      <c r="E231" s="453"/>
      <c r="F231" s="454"/>
      <c r="G231" s="460"/>
      <c r="H231" s="492"/>
    </row>
    <row r="232" spans="1:8">
      <c r="B232" s="450"/>
      <c r="C232" s="450" t="str">
        <f>C$43</f>
        <v>S4</v>
      </c>
      <c r="D232" s="454"/>
      <c r="E232" s="453"/>
      <c r="F232" s="454"/>
      <c r="G232" s="460"/>
      <c r="H232" s="492"/>
    </row>
    <row r="233" spans="1:8">
      <c r="B233" s="430"/>
      <c r="C233" s="430"/>
      <c r="D233" s="440"/>
      <c r="E233" s="458"/>
      <c r="F233" s="440"/>
      <c r="G233" s="459"/>
      <c r="H233" s="440"/>
    </row>
    <row r="234" spans="1:8" ht="303.60000000000002">
      <c r="A234" s="551">
        <v>6.8</v>
      </c>
      <c r="B234" s="450" t="s">
        <v>676</v>
      </c>
      <c r="C234" s="450"/>
      <c r="D234" s="452" t="s">
        <v>677</v>
      </c>
      <c r="E234" s="456" t="s">
        <v>678</v>
      </c>
      <c r="F234" s="454" t="s">
        <v>679</v>
      </c>
      <c r="G234" s="460"/>
      <c r="H234" s="492"/>
    </row>
    <row r="235" spans="1:8">
      <c r="B235" s="450"/>
      <c r="C235" s="450" t="s">
        <v>18</v>
      </c>
      <c r="D235" s="454"/>
      <c r="E235" s="453"/>
      <c r="F235" s="454"/>
      <c r="G235" s="460"/>
      <c r="H235" s="492"/>
    </row>
    <row r="236" spans="1:8">
      <c r="B236" s="450"/>
      <c r="C236" s="450" t="str">
        <f>C$39</f>
        <v>MA</v>
      </c>
      <c r="D236" s="454" t="s">
        <v>680</v>
      </c>
      <c r="E236" s="453"/>
      <c r="F236" s="454"/>
      <c r="G236" s="460" t="s">
        <v>561</v>
      </c>
      <c r="H236" s="492"/>
    </row>
    <row r="237" spans="1:8">
      <c r="B237" s="450"/>
      <c r="C237" s="450" t="str">
        <f>C$40</f>
        <v>S1</v>
      </c>
      <c r="D237" s="454"/>
      <c r="E237" s="453"/>
      <c r="F237" s="454"/>
      <c r="G237" s="460"/>
      <c r="H237" s="492"/>
    </row>
    <row r="238" spans="1:8" ht="55.2">
      <c r="B238" s="450"/>
      <c r="C238" s="450" t="str">
        <f>C$41</f>
        <v>S2</v>
      </c>
      <c r="D238" s="454" t="s">
        <v>1508</v>
      </c>
      <c r="E238" s="453"/>
      <c r="F238" s="454"/>
      <c r="G238" s="460" t="s">
        <v>561</v>
      </c>
      <c r="H238" s="492"/>
    </row>
    <row r="239" spans="1:8">
      <c r="B239" s="450"/>
      <c r="C239" s="450" t="str">
        <f>C$42</f>
        <v>S3</v>
      </c>
      <c r="D239" s="454"/>
      <c r="E239" s="453"/>
      <c r="F239" s="454"/>
      <c r="G239" s="460"/>
      <c r="H239" s="492"/>
    </row>
    <row r="240" spans="1:8">
      <c r="B240" s="450"/>
      <c r="C240" s="450" t="str">
        <f>C$43</f>
        <v>S4</v>
      </c>
      <c r="D240" s="454"/>
      <c r="E240" s="453"/>
      <c r="F240" s="454"/>
      <c r="G240" s="460"/>
      <c r="H240" s="492"/>
    </row>
    <row r="241" spans="1:8">
      <c r="B241" s="430"/>
      <c r="C241" s="430"/>
      <c r="D241" s="440"/>
      <c r="E241" s="458"/>
      <c r="F241" s="440"/>
      <c r="G241" s="459"/>
      <c r="H241" s="440"/>
    </row>
    <row r="242" spans="1:8" ht="289.8">
      <c r="B242" s="450" t="s">
        <v>681</v>
      </c>
      <c r="C242" s="450"/>
      <c r="D242" s="452" t="s">
        <v>682</v>
      </c>
      <c r="E242" s="453" t="s">
        <v>683</v>
      </c>
      <c r="F242" s="454" t="s">
        <v>684</v>
      </c>
      <c r="G242" s="460"/>
      <c r="H242" s="492"/>
    </row>
    <row r="243" spans="1:8">
      <c r="B243" s="450"/>
      <c r="C243" s="450" t="s">
        <v>18</v>
      </c>
      <c r="D243" s="454"/>
      <c r="E243" s="453"/>
      <c r="F243" s="454"/>
      <c r="G243" s="460"/>
      <c r="H243" s="492"/>
    </row>
    <row r="244" spans="1:8" ht="41.4">
      <c r="B244" s="450"/>
      <c r="C244" s="450" t="str">
        <f>C$39</f>
        <v>MA</v>
      </c>
      <c r="D244" s="454" t="s">
        <v>685</v>
      </c>
      <c r="E244" s="453"/>
      <c r="F244" s="454"/>
      <c r="G244" s="460" t="s">
        <v>561</v>
      </c>
      <c r="H244" s="492"/>
    </row>
    <row r="245" spans="1:8">
      <c r="B245" s="450"/>
      <c r="C245" s="450" t="str">
        <f>C$40</f>
        <v>S1</v>
      </c>
      <c r="D245" s="454"/>
      <c r="E245" s="453"/>
      <c r="F245" s="454"/>
      <c r="G245" s="460"/>
      <c r="H245" s="492"/>
    </row>
    <row r="246" spans="1:8" ht="96.6">
      <c r="B246" s="450"/>
      <c r="C246" s="450" t="str">
        <f>C$41</f>
        <v>S2</v>
      </c>
      <c r="D246" s="475" t="s">
        <v>1603</v>
      </c>
      <c r="E246" s="564"/>
      <c r="F246" s="475"/>
      <c r="G246" s="467" t="s">
        <v>630</v>
      </c>
      <c r="H246" s="468" t="s">
        <v>1606</v>
      </c>
    </row>
    <row r="247" spans="1:8">
      <c r="B247" s="450"/>
      <c r="C247" s="450" t="str">
        <f>C$42</f>
        <v>S3</v>
      </c>
      <c r="D247" s="454"/>
      <c r="E247" s="453"/>
      <c r="F247" s="454"/>
      <c r="G247" s="460"/>
      <c r="H247" s="492"/>
    </row>
    <row r="248" spans="1:8">
      <c r="B248" s="450"/>
      <c r="C248" s="450" t="str">
        <f>C$43</f>
        <v>S4</v>
      </c>
      <c r="D248" s="454"/>
      <c r="E248" s="453"/>
      <c r="F248" s="454"/>
      <c r="G248" s="460"/>
      <c r="H248" s="492"/>
    </row>
    <row r="249" spans="1:8">
      <c r="B249" s="430"/>
      <c r="C249" s="430"/>
      <c r="D249" s="440"/>
      <c r="E249" s="458"/>
      <c r="F249" s="440"/>
      <c r="G249" s="459"/>
      <c r="H249" s="440"/>
    </row>
    <row r="250" spans="1:8">
      <c r="B250" s="450">
        <v>3.3</v>
      </c>
      <c r="C250" s="450"/>
      <c r="D250" s="452" t="s">
        <v>686</v>
      </c>
      <c r="E250" s="453"/>
      <c r="F250" s="454"/>
      <c r="G250" s="460"/>
      <c r="H250" s="492"/>
    </row>
    <row r="251" spans="1:8" ht="276">
      <c r="A251" s="549" t="s">
        <v>687</v>
      </c>
      <c r="B251" s="450" t="s">
        <v>688</v>
      </c>
      <c r="C251" s="450"/>
      <c r="D251" s="452" t="s">
        <v>689</v>
      </c>
      <c r="E251" s="453" t="s">
        <v>690</v>
      </c>
      <c r="F251" s="454" t="s">
        <v>691</v>
      </c>
      <c r="G251" s="460"/>
      <c r="H251" s="492"/>
    </row>
    <row r="252" spans="1:8">
      <c r="B252" s="450"/>
      <c r="C252" s="450" t="s">
        <v>18</v>
      </c>
      <c r="D252" s="454"/>
      <c r="E252" s="453"/>
      <c r="F252" s="454"/>
      <c r="G252" s="460"/>
      <c r="H252" s="492"/>
    </row>
    <row r="253" spans="1:8" ht="55.2">
      <c r="B253" s="450"/>
      <c r="C253" s="450" t="str">
        <f>C$39</f>
        <v>MA</v>
      </c>
      <c r="D253" s="454" t="s">
        <v>692</v>
      </c>
      <c r="E253" s="453"/>
      <c r="F253" s="454"/>
      <c r="G253" s="460" t="s">
        <v>561</v>
      </c>
      <c r="H253" s="492"/>
    </row>
    <row r="254" spans="1:8">
      <c r="B254" s="450"/>
      <c r="C254" s="450" t="str">
        <f>C$40</f>
        <v>S1</v>
      </c>
      <c r="D254" s="454"/>
      <c r="E254" s="453"/>
      <c r="F254" s="454"/>
      <c r="G254" s="460"/>
      <c r="H254" s="492"/>
    </row>
    <row r="255" spans="1:8" ht="41.4">
      <c r="B255" s="450"/>
      <c r="C255" s="450" t="str">
        <f>C$41</f>
        <v>S2</v>
      </c>
      <c r="D255" s="454" t="s">
        <v>1575</v>
      </c>
      <c r="E255" s="453"/>
      <c r="F255" s="454"/>
      <c r="G255" s="460" t="s">
        <v>561</v>
      </c>
      <c r="H255" s="492"/>
    </row>
    <row r="256" spans="1:8">
      <c r="B256" s="450"/>
      <c r="C256" s="450" t="str">
        <f>C$42</f>
        <v>S3</v>
      </c>
      <c r="D256" s="454"/>
      <c r="E256" s="453"/>
      <c r="F256" s="454"/>
      <c r="G256" s="460"/>
      <c r="H256" s="492"/>
    </row>
    <row r="257" spans="1:8">
      <c r="B257" s="450"/>
      <c r="C257" s="450" t="str">
        <f>C$43</f>
        <v>S4</v>
      </c>
      <c r="D257" s="454"/>
      <c r="E257" s="453"/>
      <c r="F257" s="454"/>
      <c r="G257" s="460"/>
      <c r="H257" s="492"/>
    </row>
    <row r="258" spans="1:8">
      <c r="B258" s="430"/>
      <c r="C258" s="430"/>
      <c r="D258" s="440"/>
      <c r="E258" s="458"/>
      <c r="F258" s="440"/>
      <c r="G258" s="459"/>
      <c r="H258" s="440"/>
    </row>
    <row r="259" spans="1:8" ht="331.2">
      <c r="A259" s="549" t="s">
        <v>687</v>
      </c>
      <c r="B259" s="464" t="s">
        <v>693</v>
      </c>
      <c r="C259" s="464"/>
      <c r="D259" s="465" t="s">
        <v>694</v>
      </c>
      <c r="E259" s="453" t="s">
        <v>695</v>
      </c>
      <c r="F259" s="454" t="s">
        <v>696</v>
      </c>
      <c r="G259" s="471"/>
      <c r="H259" s="566"/>
    </row>
    <row r="260" spans="1:8">
      <c r="B260" s="464"/>
      <c r="C260" s="464" t="s">
        <v>18</v>
      </c>
      <c r="D260" s="473"/>
      <c r="E260" s="453"/>
      <c r="F260" s="454"/>
      <c r="G260" s="471"/>
      <c r="H260" s="566"/>
    </row>
    <row r="261" spans="1:8" ht="27.6">
      <c r="B261" s="450"/>
      <c r="C261" s="450" t="str">
        <f>C$39</f>
        <v>MA</v>
      </c>
      <c r="D261" s="454" t="s">
        <v>697</v>
      </c>
      <c r="E261" s="453"/>
      <c r="F261" s="454"/>
      <c r="G261" s="460" t="s">
        <v>561</v>
      </c>
      <c r="H261" s="492"/>
    </row>
    <row r="262" spans="1:8">
      <c r="B262" s="450"/>
      <c r="C262" s="450" t="str">
        <f>C$40</f>
        <v>S1</v>
      </c>
      <c r="D262" s="454"/>
      <c r="E262" s="453"/>
      <c r="F262" s="454"/>
      <c r="G262" s="460"/>
      <c r="H262" s="492"/>
    </row>
    <row r="263" spans="1:8" ht="96.6">
      <c r="B263" s="450"/>
      <c r="C263" s="450" t="str">
        <f>C$41</f>
        <v>S2</v>
      </c>
      <c r="D263" s="475" t="s">
        <v>1607</v>
      </c>
      <c r="E263" s="564"/>
      <c r="F263" s="475"/>
      <c r="G263" s="467" t="s">
        <v>630</v>
      </c>
      <c r="H263" s="468" t="s">
        <v>1609</v>
      </c>
    </row>
    <row r="264" spans="1:8">
      <c r="B264" s="450"/>
      <c r="C264" s="450" t="str">
        <f>C$42</f>
        <v>S3</v>
      </c>
      <c r="D264" s="454"/>
      <c r="E264" s="453"/>
      <c r="F264" s="454"/>
      <c r="G264" s="460"/>
      <c r="H264" s="492"/>
    </row>
    <row r="265" spans="1:8">
      <c r="B265" s="450"/>
      <c r="C265" s="450" t="str">
        <f>C$43</f>
        <v>S4</v>
      </c>
      <c r="D265" s="454"/>
      <c r="E265" s="453"/>
      <c r="F265" s="454"/>
      <c r="G265" s="460"/>
      <c r="H265" s="492"/>
    </row>
    <row r="266" spans="1:8">
      <c r="B266" s="430"/>
      <c r="C266" s="430"/>
      <c r="D266" s="440"/>
      <c r="E266" s="458"/>
      <c r="F266" s="440"/>
      <c r="G266" s="459"/>
      <c r="H266" s="440"/>
    </row>
    <row r="267" spans="1:8" ht="165.6">
      <c r="A267" s="549" t="s">
        <v>698</v>
      </c>
      <c r="B267" s="450" t="s">
        <v>699</v>
      </c>
      <c r="C267" s="453"/>
      <c r="D267" s="452" t="s">
        <v>700</v>
      </c>
      <c r="E267" s="453" t="s">
        <v>701</v>
      </c>
      <c r="F267" s="454" t="s">
        <v>702</v>
      </c>
      <c r="G267" s="460"/>
      <c r="H267" s="492"/>
    </row>
    <row r="268" spans="1:8">
      <c r="B268" s="450"/>
      <c r="C268" s="450" t="s">
        <v>18</v>
      </c>
      <c r="D268" s="454"/>
      <c r="E268" s="453"/>
      <c r="F268" s="454"/>
      <c r="G268" s="460"/>
      <c r="H268" s="492"/>
    </row>
    <row r="269" spans="1:8">
      <c r="B269" s="474"/>
      <c r="C269" s="451" t="s">
        <v>19</v>
      </c>
      <c r="D269" s="454" t="s">
        <v>703</v>
      </c>
      <c r="E269" s="453"/>
      <c r="F269" s="454"/>
      <c r="G269" s="460" t="s">
        <v>561</v>
      </c>
      <c r="H269" s="492"/>
    </row>
    <row r="270" spans="1:8" ht="55.2">
      <c r="B270" s="474"/>
      <c r="C270" s="451" t="s">
        <v>24</v>
      </c>
      <c r="D270" s="475" t="s">
        <v>704</v>
      </c>
      <c r="E270" s="453"/>
      <c r="F270" s="454"/>
      <c r="G270" s="460" t="s">
        <v>561</v>
      </c>
      <c r="H270" s="468" t="s">
        <v>705</v>
      </c>
    </row>
    <row r="271" spans="1:8" ht="55.2">
      <c r="B271" s="474"/>
      <c r="C271" s="451" t="s">
        <v>29</v>
      </c>
      <c r="D271" s="454" t="s">
        <v>1611</v>
      </c>
      <c r="E271" s="453"/>
      <c r="F271" s="454"/>
      <c r="G271" s="460" t="s">
        <v>561</v>
      </c>
      <c r="H271" s="492"/>
    </row>
    <row r="272" spans="1:8">
      <c r="B272" s="474"/>
      <c r="C272" s="451" t="s">
        <v>31</v>
      </c>
      <c r="D272" s="454"/>
      <c r="E272" s="453"/>
      <c r="F272" s="454"/>
      <c r="G272" s="460"/>
      <c r="H272" s="492"/>
    </row>
    <row r="273" spans="1:8">
      <c r="B273" s="474"/>
      <c r="C273" s="451" t="s">
        <v>32</v>
      </c>
      <c r="D273" s="454"/>
      <c r="E273" s="453"/>
      <c r="F273" s="454"/>
      <c r="G273" s="460"/>
      <c r="H273" s="492"/>
    </row>
    <row r="274" spans="1:8">
      <c r="B274" s="430"/>
      <c r="C274" s="430"/>
      <c r="D274" s="440"/>
      <c r="E274" s="458"/>
      <c r="F274" s="440"/>
      <c r="G274" s="459"/>
      <c r="H274" s="440"/>
    </row>
    <row r="275" spans="1:8">
      <c r="B275" s="430"/>
      <c r="C275" s="430"/>
      <c r="D275" s="440"/>
      <c r="E275" s="458"/>
      <c r="F275" s="440"/>
      <c r="G275" s="459"/>
      <c r="H275" s="440"/>
    </row>
    <row r="276" spans="1:8">
      <c r="B276" s="450">
        <v>3.4</v>
      </c>
      <c r="C276" s="450"/>
      <c r="D276" s="452" t="s">
        <v>706</v>
      </c>
      <c r="E276" s="453"/>
      <c r="F276" s="454"/>
      <c r="G276" s="460"/>
      <c r="H276" s="492"/>
    </row>
    <row r="277" spans="1:8" ht="409.6">
      <c r="A277" s="549" t="s">
        <v>707</v>
      </c>
      <c r="B277" s="450" t="s">
        <v>708</v>
      </c>
      <c r="C277" s="450"/>
      <c r="D277" s="452" t="s">
        <v>709</v>
      </c>
      <c r="E277" s="453" t="s">
        <v>710</v>
      </c>
      <c r="F277" s="454" t="s">
        <v>711</v>
      </c>
      <c r="G277" s="460"/>
      <c r="H277" s="492"/>
    </row>
    <row r="278" spans="1:8">
      <c r="B278" s="450"/>
      <c r="C278" s="450" t="s">
        <v>18</v>
      </c>
      <c r="D278" s="454"/>
      <c r="E278" s="453"/>
      <c r="F278" s="454"/>
      <c r="G278" s="460"/>
      <c r="H278" s="492"/>
    </row>
    <row r="279" spans="1:8" ht="55.2">
      <c r="B279" s="450"/>
      <c r="C279" s="450" t="str">
        <f>C$39</f>
        <v>MA</v>
      </c>
      <c r="D279" s="454" t="s">
        <v>712</v>
      </c>
      <c r="E279" s="453"/>
      <c r="F279" s="454"/>
      <c r="G279" s="460" t="s">
        <v>561</v>
      </c>
      <c r="H279" s="492"/>
    </row>
    <row r="280" spans="1:8">
      <c r="B280" s="450"/>
      <c r="C280" s="450" t="str">
        <f>C$40</f>
        <v>S1</v>
      </c>
      <c r="D280" s="454"/>
      <c r="E280" s="453"/>
      <c r="F280" s="454"/>
      <c r="G280" s="460"/>
      <c r="H280" s="492"/>
    </row>
    <row r="281" spans="1:8" ht="69">
      <c r="B281" s="450"/>
      <c r="C281" s="450" t="str">
        <f>C$41</f>
        <v>S2</v>
      </c>
      <c r="D281" s="454" t="s">
        <v>1593</v>
      </c>
      <c r="E281" s="453"/>
      <c r="F281" s="454"/>
      <c r="G281" s="460" t="s">
        <v>561</v>
      </c>
      <c r="H281" s="492"/>
    </row>
    <row r="282" spans="1:8">
      <c r="B282" s="450"/>
      <c r="C282" s="450" t="str">
        <f>C$42</f>
        <v>S3</v>
      </c>
      <c r="D282" s="454"/>
      <c r="E282" s="453"/>
      <c r="F282" s="454"/>
      <c r="G282" s="460"/>
      <c r="H282" s="492"/>
    </row>
    <row r="283" spans="1:8">
      <c r="B283" s="450"/>
      <c r="C283" s="450" t="str">
        <f>C$43</f>
        <v>S4</v>
      </c>
      <c r="D283" s="454"/>
      <c r="E283" s="453"/>
      <c r="F283" s="454"/>
      <c r="G283" s="460"/>
      <c r="H283" s="492"/>
    </row>
    <row r="284" spans="1:8">
      <c r="B284" s="430"/>
      <c r="C284" s="430"/>
      <c r="D284" s="440"/>
      <c r="E284" s="458"/>
      <c r="F284" s="440"/>
      <c r="G284" s="459"/>
      <c r="H284" s="440"/>
    </row>
    <row r="285" spans="1:8" ht="110.4">
      <c r="B285" s="464" t="s">
        <v>713</v>
      </c>
      <c r="C285" s="464"/>
      <c r="D285" s="476" t="s">
        <v>714</v>
      </c>
      <c r="E285" s="453" t="s">
        <v>715</v>
      </c>
      <c r="F285" s="454" t="s">
        <v>716</v>
      </c>
      <c r="G285" s="471"/>
      <c r="H285" s="566"/>
    </row>
    <row r="286" spans="1:8">
      <c r="B286" s="450"/>
      <c r="C286" s="450" t="s">
        <v>18</v>
      </c>
      <c r="D286" s="454"/>
      <c r="E286" s="453"/>
      <c r="F286" s="454"/>
      <c r="G286" s="460"/>
      <c r="H286" s="492"/>
    </row>
    <row r="287" spans="1:8">
      <c r="B287" s="450"/>
      <c r="C287" s="450" t="str">
        <f>C$39</f>
        <v>MA</v>
      </c>
      <c r="D287" s="454" t="s">
        <v>717</v>
      </c>
      <c r="E287" s="453"/>
      <c r="F287" s="454"/>
      <c r="G287" s="460" t="s">
        <v>561</v>
      </c>
      <c r="H287" s="492"/>
    </row>
    <row r="288" spans="1:8">
      <c r="B288" s="450"/>
      <c r="C288" s="450" t="str">
        <f>C$40</f>
        <v>S1</v>
      </c>
      <c r="D288" s="454"/>
      <c r="E288" s="453"/>
      <c r="F288" s="454"/>
      <c r="G288" s="460"/>
      <c r="H288" s="492"/>
    </row>
    <row r="289" spans="1:8">
      <c r="B289" s="450"/>
      <c r="C289" s="450" t="str">
        <f>C$41</f>
        <v>S2</v>
      </c>
      <c r="D289" s="454" t="s">
        <v>1500</v>
      </c>
      <c r="E289" s="453"/>
      <c r="F289" s="454"/>
      <c r="G289" s="460" t="s">
        <v>561</v>
      </c>
      <c r="H289" s="492"/>
    </row>
    <row r="290" spans="1:8">
      <c r="B290" s="450"/>
      <c r="C290" s="450" t="str">
        <f>C$42</f>
        <v>S3</v>
      </c>
      <c r="D290" s="454"/>
      <c r="E290" s="453"/>
      <c r="F290" s="454"/>
      <c r="G290" s="460"/>
      <c r="H290" s="492"/>
    </row>
    <row r="291" spans="1:8">
      <c r="B291" s="450"/>
      <c r="C291" s="450" t="str">
        <f>C$43</f>
        <v>S4</v>
      </c>
      <c r="D291" s="454"/>
      <c r="E291" s="453"/>
      <c r="F291" s="454"/>
      <c r="G291" s="460"/>
      <c r="H291" s="492"/>
    </row>
    <row r="292" spans="1:8">
      <c r="B292" s="430"/>
      <c r="C292" s="430"/>
      <c r="D292" s="440"/>
      <c r="E292" s="458"/>
      <c r="F292" s="440"/>
      <c r="G292" s="459"/>
      <c r="H292" s="440"/>
    </row>
    <row r="293" spans="1:8">
      <c r="B293" s="450">
        <v>3.5</v>
      </c>
      <c r="C293" s="450"/>
      <c r="D293" s="452" t="s">
        <v>718</v>
      </c>
      <c r="E293" s="453"/>
      <c r="F293" s="454"/>
      <c r="G293" s="460"/>
      <c r="H293" s="492"/>
    </row>
    <row r="294" spans="1:8" ht="386.4">
      <c r="A294" s="549" t="s">
        <v>719</v>
      </c>
      <c r="B294" s="450" t="s">
        <v>720</v>
      </c>
      <c r="C294" s="450"/>
      <c r="D294" s="452" t="s">
        <v>721</v>
      </c>
      <c r="E294" s="453" t="s">
        <v>722</v>
      </c>
      <c r="F294" s="454" t="s">
        <v>723</v>
      </c>
      <c r="G294" s="460"/>
      <c r="H294" s="492"/>
    </row>
    <row r="295" spans="1:8">
      <c r="B295" s="450"/>
      <c r="C295" s="450" t="s">
        <v>18</v>
      </c>
      <c r="D295" s="454"/>
      <c r="E295" s="453"/>
      <c r="F295" s="454"/>
      <c r="G295" s="460"/>
      <c r="H295" s="492"/>
    </row>
    <row r="296" spans="1:8">
      <c r="B296" s="450"/>
      <c r="C296" s="450" t="s">
        <v>19</v>
      </c>
      <c r="D296" s="454" t="s">
        <v>724</v>
      </c>
      <c r="E296" s="453"/>
      <c r="F296" s="454"/>
      <c r="G296" s="460" t="s">
        <v>561</v>
      </c>
      <c r="H296" s="492"/>
    </row>
    <row r="297" spans="1:8">
      <c r="B297" s="450"/>
      <c r="C297" s="450" t="str">
        <f>C$40</f>
        <v>S1</v>
      </c>
      <c r="D297" s="454"/>
      <c r="E297" s="453"/>
      <c r="F297" s="454"/>
      <c r="G297" s="460"/>
      <c r="H297" s="492"/>
    </row>
    <row r="298" spans="1:8">
      <c r="B298" s="450"/>
      <c r="C298" s="450" t="str">
        <f>C$41</f>
        <v>S2</v>
      </c>
      <c r="D298" s="454" t="s">
        <v>724</v>
      </c>
      <c r="E298" s="453"/>
      <c r="F298" s="454"/>
      <c r="G298" s="460" t="s">
        <v>561</v>
      </c>
      <c r="H298" s="492"/>
    </row>
    <row r="299" spans="1:8">
      <c r="B299" s="450"/>
      <c r="C299" s="450" t="str">
        <f>C$42</f>
        <v>S3</v>
      </c>
      <c r="D299" s="454"/>
      <c r="E299" s="453"/>
      <c r="F299" s="454"/>
      <c r="G299" s="460"/>
      <c r="H299" s="492"/>
    </row>
    <row r="300" spans="1:8">
      <c r="B300" s="450"/>
      <c r="C300" s="450" t="str">
        <f>C$43</f>
        <v>S4</v>
      </c>
      <c r="D300" s="454"/>
      <c r="E300" s="453"/>
      <c r="F300" s="454"/>
      <c r="G300" s="460"/>
      <c r="H300" s="492"/>
    </row>
    <row r="301" spans="1:8">
      <c r="B301" s="430"/>
      <c r="C301" s="430"/>
      <c r="D301" s="440"/>
      <c r="E301" s="458"/>
      <c r="F301" s="440"/>
      <c r="G301" s="459"/>
      <c r="H301" s="440"/>
    </row>
    <row r="302" spans="1:8">
      <c r="B302" s="463">
        <v>4</v>
      </c>
      <c r="C302" s="463"/>
      <c r="D302" s="446" t="s">
        <v>725</v>
      </c>
      <c r="E302" s="447"/>
      <c r="F302" s="448"/>
      <c r="G302" s="472"/>
      <c r="H302" s="567"/>
    </row>
    <row r="303" spans="1:8">
      <c r="B303" s="450">
        <v>4.0999999999999996</v>
      </c>
      <c r="C303" s="450"/>
      <c r="D303" s="452" t="s">
        <v>726</v>
      </c>
      <c r="E303" s="453"/>
      <c r="F303" s="454"/>
      <c r="G303" s="460"/>
      <c r="H303" s="492"/>
    </row>
    <row r="304" spans="1:8" ht="289.8">
      <c r="A304" s="549" t="s">
        <v>727</v>
      </c>
      <c r="B304" s="464" t="s">
        <v>728</v>
      </c>
      <c r="C304" s="464"/>
      <c r="D304" s="465" t="s">
        <v>729</v>
      </c>
      <c r="E304" s="456" t="s">
        <v>730</v>
      </c>
      <c r="F304" s="454" t="s">
        <v>731</v>
      </c>
      <c r="G304" s="471"/>
      <c r="H304" s="566"/>
    </row>
    <row r="305" spans="1:8">
      <c r="B305" s="450"/>
      <c r="C305" s="450" t="s">
        <v>18</v>
      </c>
      <c r="D305" s="454"/>
      <c r="E305" s="453"/>
      <c r="F305" s="454"/>
      <c r="G305" s="460"/>
      <c r="H305" s="492"/>
    </row>
    <row r="306" spans="1:8" ht="41.4">
      <c r="B306" s="450"/>
      <c r="C306" s="450" t="str">
        <f>C$39</f>
        <v>MA</v>
      </c>
      <c r="D306" s="454" t="s">
        <v>732</v>
      </c>
      <c r="E306" s="453"/>
      <c r="F306" s="454"/>
      <c r="G306" s="460" t="s">
        <v>561</v>
      </c>
      <c r="H306" s="492"/>
    </row>
    <row r="307" spans="1:8" ht="41.4">
      <c r="B307" s="450"/>
      <c r="C307" s="450" t="str">
        <f>C$40</f>
        <v>S1</v>
      </c>
      <c r="D307" s="454" t="s">
        <v>733</v>
      </c>
      <c r="E307" s="453"/>
      <c r="F307" s="454"/>
      <c r="G307" s="460" t="s">
        <v>561</v>
      </c>
      <c r="H307" s="492"/>
    </row>
    <row r="308" spans="1:8">
      <c r="B308" s="450"/>
      <c r="C308" s="450" t="str">
        <f>C$41</f>
        <v>S2</v>
      </c>
      <c r="D308" s="454"/>
      <c r="E308" s="453"/>
      <c r="F308" s="454"/>
      <c r="G308" s="460"/>
      <c r="H308" s="492"/>
    </row>
    <row r="309" spans="1:8">
      <c r="B309" s="450"/>
      <c r="C309" s="450" t="str">
        <f>C$42</f>
        <v>S3</v>
      </c>
      <c r="D309" s="454"/>
      <c r="E309" s="453"/>
      <c r="F309" s="454"/>
      <c r="G309" s="460"/>
      <c r="H309" s="492"/>
    </row>
    <row r="310" spans="1:8">
      <c r="B310" s="450"/>
      <c r="C310" s="450" t="str">
        <f>C$43</f>
        <v>S4</v>
      </c>
      <c r="D310" s="454"/>
      <c r="E310" s="453"/>
      <c r="F310" s="454"/>
      <c r="G310" s="460"/>
      <c r="H310" s="492"/>
    </row>
    <row r="311" spans="1:8">
      <c r="B311" s="430"/>
      <c r="C311" s="430"/>
      <c r="D311" s="440"/>
      <c r="E311" s="458"/>
      <c r="F311" s="440"/>
      <c r="G311" s="459"/>
      <c r="H311" s="440"/>
    </row>
    <row r="312" spans="1:8" ht="165.6">
      <c r="A312" s="549" t="s">
        <v>639</v>
      </c>
      <c r="B312" s="450" t="s">
        <v>734</v>
      </c>
      <c r="C312" s="450"/>
      <c r="D312" s="452" t="s">
        <v>735</v>
      </c>
      <c r="E312" s="456" t="s">
        <v>736</v>
      </c>
      <c r="F312" s="454" t="s">
        <v>737</v>
      </c>
      <c r="G312" s="460"/>
      <c r="H312" s="492"/>
    </row>
    <row r="313" spans="1:8">
      <c r="B313" s="450"/>
      <c r="C313" s="450" t="s">
        <v>18</v>
      </c>
      <c r="D313" s="454"/>
      <c r="E313" s="453"/>
      <c r="F313" s="454"/>
      <c r="G313" s="460"/>
      <c r="H313" s="492"/>
    </row>
    <row r="314" spans="1:8" ht="27.6">
      <c r="B314" s="450"/>
      <c r="C314" s="450" t="str">
        <f>C$39</f>
        <v>MA</v>
      </c>
      <c r="D314" s="454" t="s">
        <v>738</v>
      </c>
      <c r="E314" s="453"/>
      <c r="F314" s="454"/>
      <c r="G314" s="460" t="s">
        <v>561</v>
      </c>
      <c r="H314" s="492"/>
    </row>
    <row r="315" spans="1:8">
      <c r="B315" s="450"/>
      <c r="C315" s="450" t="str">
        <f>C$40</f>
        <v>S1</v>
      </c>
      <c r="D315" s="454"/>
      <c r="E315" s="453"/>
      <c r="F315" s="454"/>
      <c r="G315" s="460"/>
      <c r="H315" s="492"/>
    </row>
    <row r="316" spans="1:8">
      <c r="B316" s="450"/>
      <c r="C316" s="450" t="str">
        <f>C$41</f>
        <v>S2</v>
      </c>
      <c r="D316" s="454"/>
      <c r="E316" s="453"/>
      <c r="F316" s="454"/>
      <c r="G316" s="460"/>
      <c r="H316" s="492"/>
    </row>
    <row r="317" spans="1:8">
      <c r="B317" s="450"/>
      <c r="C317" s="450" t="str">
        <f>C$42</f>
        <v>S3</v>
      </c>
      <c r="D317" s="454"/>
      <c r="E317" s="453"/>
      <c r="F317" s="454"/>
      <c r="G317" s="460"/>
      <c r="H317" s="492"/>
    </row>
    <row r="318" spans="1:8">
      <c r="B318" s="450"/>
      <c r="C318" s="450" t="str">
        <f>C$43</f>
        <v>S4</v>
      </c>
      <c r="D318" s="454"/>
      <c r="E318" s="453"/>
      <c r="F318" s="454"/>
      <c r="G318" s="460"/>
      <c r="H318" s="492"/>
    </row>
    <row r="319" spans="1:8">
      <c r="B319" s="430"/>
      <c r="C319" s="430"/>
      <c r="D319" s="440"/>
      <c r="E319" s="458"/>
      <c r="F319" s="440"/>
      <c r="G319" s="459"/>
      <c r="H319" s="440"/>
    </row>
    <row r="320" spans="1:8">
      <c r="B320" s="450">
        <v>4.2</v>
      </c>
      <c r="C320" s="450"/>
      <c r="D320" s="452" t="s">
        <v>739</v>
      </c>
      <c r="E320" s="453"/>
      <c r="F320" s="454"/>
      <c r="G320" s="460"/>
      <c r="H320" s="492"/>
    </row>
    <row r="321" spans="1:8" ht="165.6">
      <c r="A321" s="549" t="s">
        <v>740</v>
      </c>
      <c r="B321" s="450" t="s">
        <v>741</v>
      </c>
      <c r="C321" s="450"/>
      <c r="D321" s="452" t="s">
        <v>742</v>
      </c>
      <c r="E321" s="456" t="s">
        <v>743</v>
      </c>
      <c r="F321" s="454" t="s">
        <v>744</v>
      </c>
      <c r="G321" s="460"/>
      <c r="H321" s="492"/>
    </row>
    <row r="322" spans="1:8">
      <c r="B322" s="450"/>
      <c r="C322" s="450" t="s">
        <v>18</v>
      </c>
      <c r="D322" s="454"/>
      <c r="E322" s="453"/>
      <c r="F322" s="454"/>
      <c r="G322" s="460"/>
      <c r="H322" s="492"/>
    </row>
    <row r="323" spans="1:8" ht="41.4">
      <c r="B323" s="450"/>
      <c r="C323" s="450" t="str">
        <f>C$39</f>
        <v>MA</v>
      </c>
      <c r="D323" s="454" t="s">
        <v>745</v>
      </c>
      <c r="E323" s="453"/>
      <c r="F323" s="454"/>
      <c r="G323" s="460" t="s">
        <v>561</v>
      </c>
      <c r="H323" s="492"/>
    </row>
    <row r="324" spans="1:8" ht="27.6">
      <c r="B324" s="450"/>
      <c r="C324" s="450" t="str">
        <f>C$40</f>
        <v>S1</v>
      </c>
      <c r="D324" s="454" t="s">
        <v>746</v>
      </c>
      <c r="E324" s="453"/>
      <c r="F324" s="454"/>
      <c r="G324" s="460"/>
      <c r="H324" s="492"/>
    </row>
    <row r="325" spans="1:8">
      <c r="B325" s="450"/>
      <c r="C325" s="450" t="str">
        <f>C$41</f>
        <v>S2</v>
      </c>
      <c r="D325" s="454"/>
      <c r="E325" s="453"/>
      <c r="F325" s="454"/>
      <c r="G325" s="460"/>
      <c r="H325" s="492"/>
    </row>
    <row r="326" spans="1:8">
      <c r="B326" s="450"/>
      <c r="C326" s="450" t="str">
        <f>C$42</f>
        <v>S3</v>
      </c>
      <c r="D326" s="454"/>
      <c r="E326" s="453"/>
      <c r="F326" s="454"/>
      <c r="G326" s="460"/>
      <c r="H326" s="492"/>
    </row>
    <row r="327" spans="1:8">
      <c r="B327" s="450"/>
      <c r="C327" s="450" t="str">
        <f>C$43</f>
        <v>S4</v>
      </c>
      <c r="D327" s="454"/>
      <c r="E327" s="453"/>
      <c r="F327" s="454"/>
      <c r="G327" s="460"/>
      <c r="H327" s="492"/>
    </row>
    <row r="328" spans="1:8">
      <c r="B328" s="430"/>
      <c r="C328" s="430"/>
      <c r="D328" s="440"/>
      <c r="E328" s="458"/>
      <c r="F328" s="440"/>
      <c r="G328" s="459"/>
      <c r="H328" s="440"/>
    </row>
    <row r="329" spans="1:8" ht="179.4">
      <c r="A329" s="549" t="s">
        <v>747</v>
      </c>
      <c r="B329" s="450" t="s">
        <v>748</v>
      </c>
      <c r="C329" s="450"/>
      <c r="D329" s="452" t="s">
        <v>749</v>
      </c>
      <c r="E329" s="453" t="s">
        <v>750</v>
      </c>
      <c r="F329" s="454" t="s">
        <v>751</v>
      </c>
      <c r="G329" s="460"/>
      <c r="H329" s="492"/>
    </row>
    <row r="330" spans="1:8">
      <c r="B330" s="450"/>
      <c r="C330" s="450" t="s">
        <v>18</v>
      </c>
      <c r="D330" s="454"/>
      <c r="E330" s="453"/>
      <c r="F330" s="454"/>
      <c r="G330" s="460"/>
      <c r="H330" s="492"/>
    </row>
    <row r="331" spans="1:8">
      <c r="B331" s="450"/>
      <c r="C331" s="450" t="str">
        <f>C$39</f>
        <v>MA</v>
      </c>
      <c r="D331" s="454" t="s">
        <v>752</v>
      </c>
      <c r="E331" s="453"/>
      <c r="F331" s="454"/>
      <c r="G331" s="460" t="s">
        <v>561</v>
      </c>
      <c r="H331" s="492"/>
    </row>
    <row r="332" spans="1:8">
      <c r="B332" s="450"/>
      <c r="C332" s="450" t="str">
        <f>C$40</f>
        <v>S1</v>
      </c>
      <c r="D332" s="454" t="s">
        <v>753</v>
      </c>
      <c r="E332" s="453"/>
      <c r="F332" s="454"/>
      <c r="G332" s="460" t="s">
        <v>561</v>
      </c>
      <c r="H332" s="492"/>
    </row>
    <row r="333" spans="1:8">
      <c r="B333" s="450"/>
      <c r="C333" s="450" t="str">
        <f>C$41</f>
        <v>S2</v>
      </c>
      <c r="D333" s="454"/>
      <c r="E333" s="453"/>
      <c r="F333" s="454"/>
      <c r="G333" s="460"/>
      <c r="H333" s="492"/>
    </row>
    <row r="334" spans="1:8">
      <c r="B334" s="450"/>
      <c r="C334" s="450" t="str">
        <f>C$42</f>
        <v>S3</v>
      </c>
      <c r="D334" s="454"/>
      <c r="E334" s="453"/>
      <c r="F334" s="454"/>
      <c r="G334" s="460"/>
      <c r="H334" s="492"/>
    </row>
    <row r="335" spans="1:8">
      <c r="B335" s="450"/>
      <c r="C335" s="450" t="str">
        <f>C$43</f>
        <v>S4</v>
      </c>
      <c r="D335" s="454"/>
      <c r="E335" s="453"/>
      <c r="F335" s="454"/>
      <c r="G335" s="460"/>
      <c r="H335" s="492"/>
    </row>
    <row r="336" spans="1:8">
      <c r="B336" s="430"/>
      <c r="C336" s="430"/>
      <c r="D336" s="440"/>
      <c r="E336" s="458"/>
      <c r="F336" s="440"/>
      <c r="G336" s="459"/>
      <c r="H336" s="440"/>
    </row>
    <row r="337" spans="1:8">
      <c r="B337" s="450" t="s">
        <v>754</v>
      </c>
      <c r="C337" s="450"/>
      <c r="D337" s="452" t="s">
        <v>755</v>
      </c>
      <c r="E337" s="456" t="s">
        <v>756</v>
      </c>
      <c r="F337" s="454"/>
      <c r="G337" s="460"/>
      <c r="H337" s="492"/>
    </row>
    <row r="338" spans="1:8">
      <c r="B338" s="450"/>
      <c r="C338" s="450" t="s">
        <v>18</v>
      </c>
      <c r="D338" s="454"/>
      <c r="E338" s="453"/>
      <c r="F338" s="454"/>
      <c r="G338" s="460"/>
      <c r="H338" s="492"/>
    </row>
    <row r="339" spans="1:8">
      <c r="B339" s="450"/>
      <c r="C339" s="450" t="str">
        <f>C$39</f>
        <v>MA</v>
      </c>
      <c r="D339" s="454" t="s">
        <v>757</v>
      </c>
      <c r="E339" s="453"/>
      <c r="F339" s="454"/>
      <c r="G339" s="460" t="s">
        <v>561</v>
      </c>
      <c r="H339" s="492"/>
    </row>
    <row r="340" spans="1:8">
      <c r="B340" s="450"/>
      <c r="C340" s="450" t="str">
        <f>C$40</f>
        <v>S1</v>
      </c>
      <c r="D340" s="454" t="s">
        <v>758</v>
      </c>
      <c r="E340" s="453"/>
      <c r="F340" s="454"/>
      <c r="G340" s="460" t="s">
        <v>561</v>
      </c>
      <c r="H340" s="492"/>
    </row>
    <row r="341" spans="1:8">
      <c r="B341" s="450"/>
      <c r="C341" s="450" t="str">
        <f>C$41</f>
        <v>S2</v>
      </c>
      <c r="D341" s="454"/>
      <c r="E341" s="453"/>
      <c r="F341" s="454"/>
      <c r="G341" s="460"/>
      <c r="H341" s="492"/>
    </row>
    <row r="342" spans="1:8">
      <c r="B342" s="450"/>
      <c r="C342" s="450" t="str">
        <f>C$42</f>
        <v>S3</v>
      </c>
      <c r="D342" s="454"/>
      <c r="E342" s="453"/>
      <c r="F342" s="454"/>
      <c r="G342" s="460"/>
      <c r="H342" s="492"/>
    </row>
    <row r="343" spans="1:8">
      <c r="B343" s="450"/>
      <c r="C343" s="450" t="str">
        <f>C$43</f>
        <v>S4</v>
      </c>
      <c r="D343" s="454"/>
      <c r="E343" s="453"/>
      <c r="F343" s="454"/>
      <c r="G343" s="460"/>
      <c r="H343" s="492"/>
    </row>
    <row r="344" spans="1:8">
      <c r="B344" s="430"/>
      <c r="C344" s="430"/>
      <c r="D344" s="440"/>
      <c r="E344" s="458"/>
      <c r="F344" s="440"/>
      <c r="G344" s="459"/>
      <c r="H344" s="440"/>
    </row>
    <row r="345" spans="1:8" ht="193.2">
      <c r="A345" s="549" t="s">
        <v>759</v>
      </c>
      <c r="B345" s="450" t="s">
        <v>760</v>
      </c>
      <c r="C345" s="453"/>
      <c r="D345" s="452" t="s">
        <v>761</v>
      </c>
      <c r="E345" s="456" t="s">
        <v>762</v>
      </c>
      <c r="F345" s="454" t="s">
        <v>763</v>
      </c>
      <c r="G345" s="460"/>
      <c r="H345" s="492"/>
    </row>
    <row r="346" spans="1:8">
      <c r="B346" s="450"/>
      <c r="C346" s="450" t="s">
        <v>18</v>
      </c>
      <c r="D346" s="454"/>
      <c r="E346" s="453"/>
      <c r="F346" s="454"/>
      <c r="G346" s="460"/>
      <c r="H346" s="492"/>
    </row>
    <row r="347" spans="1:8" ht="27.6">
      <c r="B347" s="450"/>
      <c r="C347" s="450" t="str">
        <f>C$39</f>
        <v>MA</v>
      </c>
      <c r="D347" s="454" t="s">
        <v>764</v>
      </c>
      <c r="E347" s="453"/>
      <c r="F347" s="454"/>
      <c r="G347" s="460" t="s">
        <v>561</v>
      </c>
      <c r="H347" s="492"/>
    </row>
    <row r="348" spans="1:8" ht="27.6">
      <c r="B348" s="450"/>
      <c r="C348" s="450" t="str">
        <f>C$40</f>
        <v>S1</v>
      </c>
      <c r="D348" s="454" t="s">
        <v>765</v>
      </c>
      <c r="E348" s="453"/>
      <c r="F348" s="454"/>
      <c r="G348" s="460" t="s">
        <v>561</v>
      </c>
      <c r="H348" s="492"/>
    </row>
    <row r="349" spans="1:8">
      <c r="B349" s="450"/>
      <c r="C349" s="450" t="str">
        <f>C$41</f>
        <v>S2</v>
      </c>
      <c r="D349" s="454"/>
      <c r="E349" s="453"/>
      <c r="F349" s="454"/>
      <c r="G349" s="460"/>
      <c r="H349" s="492"/>
    </row>
    <row r="350" spans="1:8">
      <c r="B350" s="450"/>
      <c r="C350" s="450" t="str">
        <f>C$42</f>
        <v>S3</v>
      </c>
      <c r="D350" s="454"/>
      <c r="E350" s="453"/>
      <c r="F350" s="454"/>
      <c r="G350" s="460"/>
      <c r="H350" s="492"/>
    </row>
    <row r="351" spans="1:8">
      <c r="B351" s="450"/>
      <c r="C351" s="450" t="str">
        <f>C$43</f>
        <v>S4</v>
      </c>
      <c r="D351" s="454"/>
      <c r="E351" s="453"/>
      <c r="F351" s="454"/>
      <c r="G351" s="460"/>
      <c r="H351" s="492"/>
    </row>
    <row r="352" spans="1:8">
      <c r="B352" s="430"/>
      <c r="C352" s="430"/>
      <c r="D352" s="440"/>
      <c r="E352" s="458"/>
      <c r="F352" s="440"/>
      <c r="G352" s="459"/>
      <c r="H352" s="440"/>
    </row>
    <row r="353" spans="1:8">
      <c r="B353" s="450">
        <v>4.3</v>
      </c>
      <c r="C353" s="453"/>
      <c r="D353" s="452" t="s">
        <v>766</v>
      </c>
      <c r="E353" s="453"/>
      <c r="F353" s="454"/>
      <c r="G353" s="460"/>
      <c r="H353" s="492"/>
    </row>
    <row r="354" spans="1:8" ht="138">
      <c r="B354" s="450" t="s">
        <v>767</v>
      </c>
      <c r="C354" s="450"/>
      <c r="D354" s="452" t="s">
        <v>768</v>
      </c>
      <c r="E354" s="453" t="s">
        <v>769</v>
      </c>
      <c r="F354" s="454" t="s">
        <v>770</v>
      </c>
      <c r="G354" s="460"/>
      <c r="H354" s="492"/>
    </row>
    <row r="355" spans="1:8">
      <c r="B355" s="450"/>
      <c r="C355" s="450" t="s">
        <v>18</v>
      </c>
      <c r="D355" s="454"/>
      <c r="E355" s="453"/>
      <c r="F355" s="454"/>
      <c r="G355" s="460"/>
      <c r="H355" s="492"/>
    </row>
    <row r="356" spans="1:8">
      <c r="B356" s="450"/>
      <c r="C356" s="450" t="str">
        <f>C$39</f>
        <v>MA</v>
      </c>
      <c r="D356" s="454" t="s">
        <v>771</v>
      </c>
      <c r="E356" s="453"/>
      <c r="F356" s="454"/>
      <c r="G356" s="460" t="s">
        <v>561</v>
      </c>
      <c r="H356" s="492"/>
    </row>
    <row r="357" spans="1:8" ht="41.4">
      <c r="B357" s="450"/>
      <c r="C357" s="450" t="str">
        <f>C$40</f>
        <v>S1</v>
      </c>
      <c r="D357" s="454" t="s">
        <v>772</v>
      </c>
      <c r="E357" s="453"/>
      <c r="F357" s="454"/>
      <c r="G357" s="460" t="s">
        <v>561</v>
      </c>
      <c r="H357" s="492"/>
    </row>
    <row r="358" spans="1:8">
      <c r="B358" s="450"/>
      <c r="C358" s="450" t="str">
        <f>C$41</f>
        <v>S2</v>
      </c>
      <c r="D358" s="454"/>
      <c r="E358" s="453"/>
      <c r="F358" s="454"/>
      <c r="G358" s="460"/>
      <c r="H358" s="492"/>
    </row>
    <row r="359" spans="1:8">
      <c r="B359" s="450"/>
      <c r="C359" s="450" t="str">
        <f>C$42</f>
        <v>S3</v>
      </c>
      <c r="D359" s="454"/>
      <c r="E359" s="453"/>
      <c r="F359" s="454"/>
      <c r="G359" s="460"/>
      <c r="H359" s="492"/>
    </row>
    <row r="360" spans="1:8">
      <c r="B360" s="450"/>
      <c r="C360" s="450" t="str">
        <f>C$43</f>
        <v>S4</v>
      </c>
      <c r="D360" s="454"/>
      <c r="E360" s="453"/>
      <c r="F360" s="454"/>
      <c r="G360" s="460"/>
      <c r="H360" s="492"/>
    </row>
    <row r="361" spans="1:8">
      <c r="B361" s="430"/>
      <c r="C361" s="430"/>
      <c r="D361" s="440"/>
      <c r="E361" s="458"/>
      <c r="F361" s="440"/>
      <c r="G361" s="459"/>
      <c r="H361" s="440"/>
    </row>
    <row r="362" spans="1:8" ht="409.6">
      <c r="A362" s="549" t="s">
        <v>773</v>
      </c>
      <c r="B362" s="450" t="s">
        <v>774</v>
      </c>
      <c r="C362" s="450"/>
      <c r="D362" s="452" t="s">
        <v>775</v>
      </c>
      <c r="E362" s="456" t="s">
        <v>776</v>
      </c>
      <c r="F362" s="454" t="s">
        <v>777</v>
      </c>
      <c r="G362" s="460"/>
      <c r="H362" s="492"/>
    </row>
    <row r="363" spans="1:8">
      <c r="B363" s="450"/>
      <c r="C363" s="450" t="s">
        <v>18</v>
      </c>
      <c r="D363" s="454"/>
      <c r="E363" s="453"/>
      <c r="F363" s="454"/>
      <c r="G363" s="460"/>
      <c r="H363" s="492"/>
    </row>
    <row r="364" spans="1:8">
      <c r="B364" s="450"/>
      <c r="C364" s="450" t="str">
        <f>C$39</f>
        <v>MA</v>
      </c>
      <c r="D364" s="454" t="s">
        <v>778</v>
      </c>
      <c r="E364" s="453"/>
      <c r="F364" s="454"/>
      <c r="G364" s="460" t="s">
        <v>561</v>
      </c>
      <c r="H364" s="492"/>
    </row>
    <row r="365" spans="1:8" ht="41.4">
      <c r="B365" s="450"/>
      <c r="C365" s="450" t="str">
        <f>C$40</f>
        <v>S1</v>
      </c>
      <c r="D365" s="454" t="s">
        <v>772</v>
      </c>
      <c r="E365" s="453"/>
      <c r="F365" s="454"/>
      <c r="G365" s="460" t="s">
        <v>561</v>
      </c>
      <c r="H365" s="492"/>
    </row>
    <row r="366" spans="1:8">
      <c r="B366" s="450"/>
      <c r="C366" s="450" t="str">
        <f>C$41</f>
        <v>S2</v>
      </c>
      <c r="D366" s="454"/>
      <c r="E366" s="453"/>
      <c r="F366" s="454"/>
      <c r="G366" s="460"/>
      <c r="H366" s="492"/>
    </row>
    <row r="367" spans="1:8">
      <c r="B367" s="450"/>
      <c r="C367" s="450" t="str">
        <f>C$42</f>
        <v>S3</v>
      </c>
      <c r="D367" s="454"/>
      <c r="E367" s="453"/>
      <c r="F367" s="454"/>
      <c r="G367" s="460"/>
      <c r="H367" s="492"/>
    </row>
    <row r="368" spans="1:8">
      <c r="B368" s="450"/>
      <c r="C368" s="450" t="str">
        <f>C$43</f>
        <v>S4</v>
      </c>
      <c r="D368" s="454"/>
      <c r="E368" s="453"/>
      <c r="F368" s="454"/>
      <c r="G368" s="460"/>
      <c r="H368" s="492"/>
    </row>
    <row r="369" spans="1:8">
      <c r="B369" s="430"/>
      <c r="C369" s="430"/>
      <c r="D369" s="440"/>
      <c r="E369" s="458"/>
      <c r="F369" s="440"/>
      <c r="G369" s="459"/>
      <c r="H369" s="440"/>
    </row>
    <row r="370" spans="1:8">
      <c r="B370" s="463">
        <v>5</v>
      </c>
      <c r="C370" s="463"/>
      <c r="D370" s="446" t="s">
        <v>779</v>
      </c>
      <c r="E370" s="447"/>
      <c r="F370" s="448"/>
      <c r="G370" s="472"/>
      <c r="H370" s="567"/>
    </row>
    <row r="371" spans="1:8">
      <c r="B371" s="450">
        <v>5.0999999999999996</v>
      </c>
      <c r="C371" s="450"/>
      <c r="D371" s="452" t="s">
        <v>780</v>
      </c>
      <c r="E371" s="453"/>
      <c r="F371" s="454"/>
      <c r="G371" s="460"/>
      <c r="H371" s="492"/>
    </row>
    <row r="372" spans="1:8" ht="262.2">
      <c r="A372" s="549" t="s">
        <v>781</v>
      </c>
      <c r="B372" s="450" t="s">
        <v>782</v>
      </c>
      <c r="C372" s="450"/>
      <c r="D372" s="452" t="s">
        <v>783</v>
      </c>
      <c r="E372" s="456" t="s">
        <v>784</v>
      </c>
      <c r="F372" s="454" t="s">
        <v>785</v>
      </c>
      <c r="G372" s="460"/>
      <c r="H372" s="492"/>
    </row>
    <row r="373" spans="1:8">
      <c r="B373" s="450"/>
      <c r="C373" s="450" t="s">
        <v>18</v>
      </c>
      <c r="D373" s="454"/>
      <c r="E373" s="453"/>
      <c r="F373" s="454"/>
      <c r="G373" s="460"/>
      <c r="H373" s="492"/>
    </row>
    <row r="374" spans="1:8" ht="55.2">
      <c r="B374" s="450"/>
      <c r="C374" s="450" t="str">
        <f>C$39</f>
        <v>MA</v>
      </c>
      <c r="D374" s="454" t="s">
        <v>786</v>
      </c>
      <c r="E374" s="453"/>
      <c r="F374" s="454"/>
      <c r="G374" s="460" t="s">
        <v>561</v>
      </c>
      <c r="H374" s="492"/>
    </row>
    <row r="375" spans="1:8">
      <c r="B375" s="450"/>
      <c r="C375" s="450" t="str">
        <f>C$40</f>
        <v>S1</v>
      </c>
      <c r="D375" s="454"/>
      <c r="E375" s="453"/>
      <c r="F375" s="454"/>
      <c r="G375" s="460"/>
      <c r="H375" s="492"/>
    </row>
    <row r="376" spans="1:8" ht="69">
      <c r="B376" s="450"/>
      <c r="C376" s="450" t="str">
        <f>C$41</f>
        <v>S2</v>
      </c>
      <c r="D376" s="454" t="s">
        <v>1509</v>
      </c>
      <c r="E376" s="453"/>
      <c r="F376" s="454"/>
      <c r="G376" s="460" t="s">
        <v>561</v>
      </c>
      <c r="H376" s="492"/>
    </row>
    <row r="377" spans="1:8">
      <c r="B377" s="450"/>
      <c r="C377" s="450" t="str">
        <f>C$42</f>
        <v>S3</v>
      </c>
      <c r="D377" s="454"/>
      <c r="E377" s="453"/>
      <c r="F377" s="454"/>
      <c r="G377" s="460"/>
      <c r="H377" s="492"/>
    </row>
    <row r="378" spans="1:8">
      <c r="B378" s="450"/>
      <c r="C378" s="450" t="str">
        <f>C$43</f>
        <v>S4</v>
      </c>
      <c r="D378" s="454"/>
      <c r="E378" s="453"/>
      <c r="F378" s="454"/>
      <c r="G378" s="460"/>
      <c r="H378" s="492"/>
    </row>
    <row r="379" spans="1:8">
      <c r="B379" s="430"/>
      <c r="C379" s="430"/>
      <c r="D379" s="440"/>
      <c r="E379" s="458"/>
      <c r="F379" s="440"/>
      <c r="G379" s="459"/>
      <c r="H379" s="440"/>
    </row>
    <row r="380" spans="1:8" ht="69">
      <c r="B380" s="450" t="s">
        <v>787</v>
      </c>
      <c r="C380" s="450"/>
      <c r="D380" s="452" t="s">
        <v>788</v>
      </c>
      <c r="E380" s="456" t="s">
        <v>789</v>
      </c>
      <c r="F380" s="454" t="s">
        <v>790</v>
      </c>
      <c r="G380" s="460"/>
      <c r="H380" s="492"/>
    </row>
    <row r="381" spans="1:8">
      <c r="B381" s="450"/>
      <c r="C381" s="450" t="s">
        <v>18</v>
      </c>
      <c r="D381" s="454"/>
      <c r="E381" s="453"/>
      <c r="F381" s="454"/>
      <c r="G381" s="460"/>
      <c r="H381" s="492"/>
    </row>
    <row r="382" spans="1:8">
      <c r="B382" s="450"/>
      <c r="C382" s="450" t="str">
        <f>C$39</f>
        <v>MA</v>
      </c>
      <c r="D382" s="454" t="s">
        <v>791</v>
      </c>
      <c r="E382" s="453"/>
      <c r="F382" s="454"/>
      <c r="G382" s="460" t="s">
        <v>561</v>
      </c>
      <c r="H382" s="492"/>
    </row>
    <row r="383" spans="1:8">
      <c r="B383" s="450"/>
      <c r="C383" s="450" t="str">
        <f>C$40</f>
        <v>S1</v>
      </c>
      <c r="D383" s="454"/>
      <c r="E383" s="453"/>
      <c r="F383" s="454"/>
      <c r="G383" s="460"/>
      <c r="H383" s="492"/>
    </row>
    <row r="384" spans="1:8" ht="27.6">
      <c r="A384" s="551" t="s">
        <v>727</v>
      </c>
      <c r="B384" s="450"/>
      <c r="C384" s="450" t="str">
        <f>C$41</f>
        <v>S2</v>
      </c>
      <c r="D384" s="454" t="s">
        <v>1576</v>
      </c>
      <c r="E384" s="453"/>
      <c r="F384" s="454"/>
      <c r="G384" s="460" t="s">
        <v>561</v>
      </c>
      <c r="H384" s="492"/>
    </row>
    <row r="385" spans="1:8">
      <c r="B385" s="450"/>
      <c r="C385" s="450" t="str">
        <f>C$42</f>
        <v>S3</v>
      </c>
      <c r="D385" s="454"/>
      <c r="E385" s="453"/>
      <c r="F385" s="454"/>
      <c r="G385" s="460"/>
      <c r="H385" s="492"/>
    </row>
    <row r="386" spans="1:8">
      <c r="B386" s="450"/>
      <c r="C386" s="450" t="str">
        <f>C$43</f>
        <v>S4</v>
      </c>
      <c r="D386" s="454"/>
      <c r="E386" s="453"/>
      <c r="F386" s="454"/>
      <c r="G386" s="460"/>
      <c r="H386" s="492"/>
    </row>
    <row r="387" spans="1:8">
      <c r="B387" s="430"/>
      <c r="C387" s="430"/>
      <c r="D387" s="440"/>
      <c r="E387" s="458"/>
      <c r="F387" s="440"/>
      <c r="G387" s="459"/>
      <c r="H387" s="440"/>
    </row>
    <row r="388" spans="1:8" ht="358.8">
      <c r="A388" s="549" t="s">
        <v>1495</v>
      </c>
      <c r="B388" s="450" t="s">
        <v>792</v>
      </c>
      <c r="C388" s="450"/>
      <c r="D388" s="452" t="s">
        <v>793</v>
      </c>
      <c r="E388" s="456" t="s">
        <v>794</v>
      </c>
      <c r="F388" s="454" t="s">
        <v>795</v>
      </c>
      <c r="G388" s="460"/>
      <c r="H388" s="492"/>
    </row>
    <row r="389" spans="1:8">
      <c r="B389" s="450"/>
      <c r="C389" s="450" t="s">
        <v>18</v>
      </c>
      <c r="D389" s="454"/>
      <c r="E389" s="453"/>
      <c r="F389" s="454"/>
      <c r="G389" s="460"/>
      <c r="H389" s="492"/>
    </row>
    <row r="390" spans="1:8" ht="41.4">
      <c r="B390" s="450"/>
      <c r="C390" s="450" t="str">
        <f>C$39</f>
        <v>MA</v>
      </c>
      <c r="D390" s="454" t="s">
        <v>796</v>
      </c>
      <c r="E390" s="453"/>
      <c r="F390" s="454"/>
      <c r="G390" s="460" t="s">
        <v>561</v>
      </c>
      <c r="H390" s="492"/>
    </row>
    <row r="391" spans="1:8" ht="14.4">
      <c r="B391" s="450"/>
      <c r="C391" s="450" t="str">
        <f>C$40</f>
        <v>S1</v>
      </c>
      <c r="D391" s="477" t="s">
        <v>797</v>
      </c>
      <c r="E391" s="453"/>
      <c r="F391" s="454"/>
      <c r="G391" s="460" t="s">
        <v>561</v>
      </c>
      <c r="H391" s="492"/>
    </row>
    <row r="392" spans="1:8" ht="41.4">
      <c r="B392" s="450"/>
      <c r="C392" s="450" t="str">
        <f>C$41</f>
        <v>S2</v>
      </c>
      <c r="D392" s="454" t="s">
        <v>1510</v>
      </c>
      <c r="E392" s="453"/>
      <c r="F392" s="454"/>
      <c r="G392" s="460" t="s">
        <v>561</v>
      </c>
      <c r="H392" s="492"/>
    </row>
    <row r="393" spans="1:8">
      <c r="B393" s="450"/>
      <c r="C393" s="450" t="str">
        <f>C$42</f>
        <v>S3</v>
      </c>
      <c r="D393" s="454"/>
      <c r="E393" s="453"/>
      <c r="F393" s="454"/>
      <c r="G393" s="460"/>
      <c r="H393" s="492"/>
    </row>
    <row r="394" spans="1:8">
      <c r="B394" s="450"/>
      <c r="C394" s="450" t="str">
        <f>C$43</f>
        <v>S4</v>
      </c>
      <c r="D394" s="454"/>
      <c r="E394" s="453"/>
      <c r="F394" s="454"/>
      <c r="G394" s="460"/>
      <c r="H394" s="492"/>
    </row>
    <row r="395" spans="1:8">
      <c r="B395" s="430"/>
      <c r="C395" s="430"/>
      <c r="D395" s="440"/>
      <c r="E395" s="458"/>
      <c r="F395" s="440"/>
      <c r="G395" s="459"/>
      <c r="H395" s="440"/>
    </row>
    <row r="396" spans="1:8" ht="110.4">
      <c r="A396" s="549" t="s">
        <v>1495</v>
      </c>
      <c r="B396" s="450" t="s">
        <v>798</v>
      </c>
      <c r="C396" s="450"/>
      <c r="D396" s="452" t="s">
        <v>799</v>
      </c>
      <c r="E396" s="456" t="s">
        <v>800</v>
      </c>
      <c r="F396" s="454" t="s">
        <v>801</v>
      </c>
      <c r="G396" s="460"/>
      <c r="H396" s="492"/>
    </row>
    <row r="397" spans="1:8">
      <c r="B397" s="450"/>
      <c r="C397" s="450" t="s">
        <v>18</v>
      </c>
      <c r="D397" s="454"/>
      <c r="E397" s="453"/>
      <c r="F397" s="454"/>
      <c r="G397" s="460"/>
      <c r="H397" s="492"/>
    </row>
    <row r="398" spans="1:8">
      <c r="B398" s="450"/>
      <c r="C398" s="450" t="str">
        <f>C$39</f>
        <v>MA</v>
      </c>
      <c r="D398" s="454" t="s">
        <v>802</v>
      </c>
      <c r="E398" s="453"/>
      <c r="F398" s="454"/>
      <c r="G398" s="460"/>
      <c r="H398" s="492"/>
    </row>
    <row r="399" spans="1:8">
      <c r="B399" s="450"/>
      <c r="C399" s="450" t="str">
        <f>C$40</f>
        <v>S1</v>
      </c>
      <c r="D399" s="454"/>
      <c r="E399" s="453"/>
      <c r="F399" s="454"/>
      <c r="G399" s="460"/>
      <c r="H399" s="492"/>
    </row>
    <row r="400" spans="1:8" ht="27.6">
      <c r="B400" s="450"/>
      <c r="C400" s="450" t="str">
        <f>C$41</f>
        <v>S2</v>
      </c>
      <c r="D400" s="454" t="s">
        <v>1511</v>
      </c>
      <c r="E400" s="453"/>
      <c r="F400" s="454"/>
      <c r="G400" s="460" t="s">
        <v>561</v>
      </c>
      <c r="H400" s="492"/>
    </row>
    <row r="401" spans="1:8">
      <c r="B401" s="450"/>
      <c r="C401" s="450" t="str">
        <f>C$42</f>
        <v>S3</v>
      </c>
      <c r="D401" s="454"/>
      <c r="E401" s="453"/>
      <c r="F401" s="454"/>
      <c r="G401" s="460"/>
      <c r="H401" s="492"/>
    </row>
    <row r="402" spans="1:8">
      <c r="B402" s="450"/>
      <c r="C402" s="450" t="str">
        <f>C$43</f>
        <v>S4</v>
      </c>
      <c r="D402" s="454"/>
      <c r="E402" s="453"/>
      <c r="F402" s="454"/>
      <c r="G402" s="460"/>
      <c r="H402" s="492"/>
    </row>
    <row r="403" spans="1:8">
      <c r="B403" s="430"/>
      <c r="C403" s="430"/>
      <c r="D403" s="440"/>
      <c r="E403" s="458"/>
      <c r="F403" s="440"/>
      <c r="G403" s="459"/>
      <c r="H403" s="440"/>
    </row>
    <row r="404" spans="1:8" ht="69">
      <c r="B404" s="450" t="s">
        <v>803</v>
      </c>
      <c r="C404" s="450"/>
      <c r="D404" s="452" t="s">
        <v>804</v>
      </c>
      <c r="E404" s="456" t="s">
        <v>805</v>
      </c>
      <c r="F404" s="454" t="s">
        <v>806</v>
      </c>
      <c r="G404" s="460"/>
      <c r="H404" s="492"/>
    </row>
    <row r="405" spans="1:8">
      <c r="B405" s="450"/>
      <c r="C405" s="450" t="s">
        <v>18</v>
      </c>
      <c r="D405" s="454"/>
      <c r="E405" s="453"/>
      <c r="F405" s="454"/>
      <c r="G405" s="460"/>
      <c r="H405" s="492"/>
    </row>
    <row r="406" spans="1:8">
      <c r="B406" s="450"/>
      <c r="C406" s="450" t="str">
        <f>C$39</f>
        <v>MA</v>
      </c>
      <c r="D406" s="454" t="s">
        <v>807</v>
      </c>
      <c r="E406" s="453"/>
      <c r="F406" s="454"/>
      <c r="G406" s="460" t="s">
        <v>561</v>
      </c>
      <c r="H406" s="492"/>
    </row>
    <row r="407" spans="1:8">
      <c r="B407" s="450"/>
      <c r="C407" s="450" t="str">
        <f>C$40</f>
        <v>S1</v>
      </c>
      <c r="D407" s="454"/>
      <c r="E407" s="453"/>
      <c r="F407" s="454"/>
      <c r="G407" s="460"/>
      <c r="H407" s="492"/>
    </row>
    <row r="408" spans="1:8">
      <c r="B408" s="450"/>
      <c r="C408" s="450" t="str">
        <f>C$41</f>
        <v>S2</v>
      </c>
      <c r="D408" s="454" t="s">
        <v>1577</v>
      </c>
      <c r="E408" s="453"/>
      <c r="F408" s="454"/>
      <c r="G408" s="460" t="s">
        <v>561</v>
      </c>
      <c r="H408" s="492"/>
    </row>
    <row r="409" spans="1:8">
      <c r="B409" s="450"/>
      <c r="C409" s="450" t="str">
        <f>C$42</f>
        <v>S3</v>
      </c>
      <c r="D409" s="454"/>
      <c r="E409" s="453"/>
      <c r="F409" s="454"/>
      <c r="G409" s="460"/>
      <c r="H409" s="492"/>
    </row>
    <row r="410" spans="1:8">
      <c r="B410" s="450"/>
      <c r="C410" s="450" t="str">
        <f>C$43</f>
        <v>S4</v>
      </c>
      <c r="D410" s="454"/>
      <c r="E410" s="453"/>
      <c r="F410" s="454"/>
      <c r="G410" s="460"/>
      <c r="H410" s="492"/>
    </row>
    <row r="411" spans="1:8">
      <c r="B411" s="430"/>
      <c r="C411" s="430"/>
      <c r="D411" s="440"/>
      <c r="E411" s="458"/>
      <c r="F411" s="440"/>
      <c r="G411" s="459"/>
      <c r="H411" s="440"/>
    </row>
    <row r="412" spans="1:8" ht="248.4">
      <c r="A412" s="551" t="s">
        <v>1496</v>
      </c>
      <c r="B412" s="450" t="s">
        <v>808</v>
      </c>
      <c r="C412" s="450"/>
      <c r="D412" s="452" t="s">
        <v>809</v>
      </c>
      <c r="E412" s="453" t="s">
        <v>810</v>
      </c>
      <c r="F412" s="454" t="s">
        <v>811</v>
      </c>
      <c r="G412" s="460"/>
      <c r="H412" s="492"/>
    </row>
    <row r="413" spans="1:8">
      <c r="B413" s="450"/>
      <c r="C413" s="450" t="s">
        <v>18</v>
      </c>
      <c r="D413" s="454"/>
      <c r="E413" s="453"/>
      <c r="F413" s="454"/>
      <c r="G413" s="460"/>
      <c r="H413" s="492"/>
    </row>
    <row r="414" spans="1:8">
      <c r="B414" s="450"/>
      <c r="C414" s="450" t="str">
        <f>C$39</f>
        <v>MA</v>
      </c>
      <c r="D414" s="454" t="s">
        <v>812</v>
      </c>
      <c r="E414" s="453"/>
      <c r="F414" s="454"/>
      <c r="G414" s="460" t="s">
        <v>561</v>
      </c>
      <c r="H414" s="492"/>
    </row>
    <row r="415" spans="1:8">
      <c r="B415" s="450"/>
      <c r="C415" s="450" t="str">
        <f>C$40</f>
        <v>S1</v>
      </c>
      <c r="D415" s="454"/>
      <c r="E415" s="453"/>
      <c r="F415" s="454"/>
      <c r="G415" s="460"/>
      <c r="H415" s="492"/>
    </row>
    <row r="416" spans="1:8">
      <c r="B416" s="450"/>
      <c r="C416" s="450" t="str">
        <f>C$41</f>
        <v>S2</v>
      </c>
      <c r="D416" s="454" t="s">
        <v>1578</v>
      </c>
      <c r="E416" s="453"/>
      <c r="F416" s="454"/>
      <c r="G416" s="460" t="s">
        <v>561</v>
      </c>
      <c r="H416" s="492"/>
    </row>
    <row r="417" spans="1:8">
      <c r="B417" s="450"/>
      <c r="C417" s="450" t="str">
        <f>C$42</f>
        <v>S3</v>
      </c>
      <c r="D417" s="454"/>
      <c r="E417" s="453"/>
      <c r="F417" s="454"/>
      <c r="G417" s="460"/>
      <c r="H417" s="492"/>
    </row>
    <row r="418" spans="1:8">
      <c r="B418" s="450"/>
      <c r="C418" s="450" t="str">
        <f>C$43</f>
        <v>S4</v>
      </c>
      <c r="D418" s="454"/>
      <c r="E418" s="453"/>
      <c r="F418" s="454"/>
      <c r="G418" s="460"/>
      <c r="H418" s="492"/>
    </row>
    <row r="419" spans="1:8">
      <c r="B419" s="430"/>
      <c r="C419" s="430"/>
      <c r="D419" s="440"/>
      <c r="E419" s="458"/>
      <c r="F419" s="440"/>
      <c r="G419" s="459"/>
      <c r="H419" s="440"/>
    </row>
    <row r="420" spans="1:8" ht="409.6">
      <c r="B420" s="450" t="s">
        <v>813</v>
      </c>
      <c r="C420" s="450"/>
      <c r="D420" s="452" t="s">
        <v>814</v>
      </c>
      <c r="E420" s="453" t="s">
        <v>815</v>
      </c>
      <c r="F420" s="454" t="s">
        <v>816</v>
      </c>
      <c r="G420" s="460"/>
      <c r="H420" s="488"/>
    </row>
    <row r="421" spans="1:8">
      <c r="B421" s="450"/>
      <c r="C421" s="450" t="s">
        <v>18</v>
      </c>
      <c r="D421" s="454"/>
      <c r="E421" s="453"/>
      <c r="F421" s="454"/>
      <c r="G421" s="460"/>
      <c r="H421" s="492"/>
    </row>
    <row r="422" spans="1:8" ht="27.6">
      <c r="B422" s="450"/>
      <c r="C422" s="450" t="str">
        <f>C$39</f>
        <v>MA</v>
      </c>
      <c r="D422" s="454" t="s">
        <v>817</v>
      </c>
      <c r="E422" s="453"/>
      <c r="F422" s="454"/>
      <c r="G422" s="460" t="s">
        <v>561</v>
      </c>
      <c r="H422" s="492"/>
    </row>
    <row r="423" spans="1:8">
      <c r="B423" s="450"/>
      <c r="C423" s="450" t="str">
        <f>C$40</f>
        <v>S1</v>
      </c>
      <c r="D423" s="454"/>
      <c r="E423" s="453"/>
      <c r="F423" s="454"/>
      <c r="G423" s="460"/>
      <c r="H423" s="492"/>
    </row>
    <row r="424" spans="1:8" ht="27.6">
      <c r="A424" s="551" t="s">
        <v>1497</v>
      </c>
      <c r="B424" s="450"/>
      <c r="C424" s="450" t="str">
        <f>C$41</f>
        <v>S2</v>
      </c>
      <c r="D424" s="454" t="s">
        <v>1579</v>
      </c>
      <c r="E424" s="453"/>
      <c r="F424" s="454"/>
      <c r="G424" s="460" t="s">
        <v>561</v>
      </c>
      <c r="H424" s="492"/>
    </row>
    <row r="425" spans="1:8">
      <c r="B425" s="450"/>
      <c r="C425" s="450" t="str">
        <f>C$42</f>
        <v>S3</v>
      </c>
      <c r="D425" s="454"/>
      <c r="E425" s="453"/>
      <c r="F425" s="454"/>
      <c r="G425" s="460"/>
      <c r="H425" s="492"/>
    </row>
    <row r="426" spans="1:8">
      <c r="B426" s="450"/>
      <c r="C426" s="450" t="str">
        <f>C$43</f>
        <v>S4</v>
      </c>
      <c r="D426" s="454"/>
      <c r="E426" s="453"/>
      <c r="F426" s="454"/>
      <c r="G426" s="460"/>
      <c r="H426" s="492"/>
    </row>
    <row r="427" spans="1:8">
      <c r="B427" s="430"/>
      <c r="C427" s="430"/>
      <c r="D427" s="440"/>
      <c r="E427" s="458"/>
      <c r="F427" s="440"/>
      <c r="G427" s="459"/>
      <c r="H427" s="440"/>
    </row>
    <row r="428" spans="1:8">
      <c r="B428" s="450">
        <v>5.2</v>
      </c>
      <c r="C428" s="450"/>
      <c r="D428" s="452" t="s">
        <v>818</v>
      </c>
      <c r="E428" s="453"/>
      <c r="F428" s="454"/>
      <c r="G428" s="460"/>
      <c r="H428" s="492"/>
    </row>
    <row r="429" spans="1:8" ht="151.80000000000001">
      <c r="A429" s="549" t="s">
        <v>819</v>
      </c>
      <c r="B429" s="478" t="s">
        <v>820</v>
      </c>
      <c r="C429" s="478"/>
      <c r="D429" s="479" t="s">
        <v>821</v>
      </c>
      <c r="E429" s="453" t="s">
        <v>822</v>
      </c>
      <c r="F429" s="454" t="s">
        <v>823</v>
      </c>
      <c r="G429" s="480"/>
      <c r="H429" s="568"/>
    </row>
    <row r="430" spans="1:8">
      <c r="B430" s="478"/>
      <c r="C430" s="478" t="s">
        <v>18</v>
      </c>
      <c r="D430" s="479"/>
      <c r="E430" s="453"/>
      <c r="F430" s="454"/>
      <c r="G430" s="480"/>
      <c r="H430" s="568"/>
    </row>
    <row r="431" spans="1:8" ht="14.4">
      <c r="B431" s="450"/>
      <c r="C431" s="450" t="str">
        <f>C$39</f>
        <v>MA</v>
      </c>
      <c r="D431" s="477" t="s">
        <v>824</v>
      </c>
      <c r="E431" s="453"/>
      <c r="F431" s="454"/>
      <c r="G431" s="460" t="s">
        <v>561</v>
      </c>
      <c r="H431" s="492"/>
    </row>
    <row r="432" spans="1:8" ht="14.4">
      <c r="B432" s="450"/>
      <c r="C432" s="450" t="str">
        <f>C$40</f>
        <v>S1</v>
      </c>
      <c r="D432" s="477"/>
      <c r="E432" s="453"/>
      <c r="F432" s="454"/>
      <c r="G432" s="460"/>
      <c r="H432" s="492"/>
    </row>
    <row r="433" spans="1:8" ht="14.4">
      <c r="B433" s="450"/>
      <c r="C433" s="450" t="str">
        <f>C$41</f>
        <v>S2</v>
      </c>
      <c r="D433" s="477" t="s">
        <v>1580</v>
      </c>
      <c r="E433" s="453"/>
      <c r="F433" s="454"/>
      <c r="G433" s="460" t="s">
        <v>561</v>
      </c>
      <c r="H433" s="492"/>
    </row>
    <row r="434" spans="1:8">
      <c r="B434" s="450"/>
      <c r="C434" s="450" t="str">
        <f>C$42</f>
        <v>S3</v>
      </c>
      <c r="D434" s="454"/>
      <c r="E434" s="453"/>
      <c r="F434" s="454"/>
      <c r="G434" s="460"/>
      <c r="H434" s="492"/>
    </row>
    <row r="435" spans="1:8">
      <c r="B435" s="450"/>
      <c r="C435" s="450" t="str">
        <f>C$43</f>
        <v>S4</v>
      </c>
      <c r="D435" s="454"/>
      <c r="E435" s="453"/>
      <c r="F435" s="454"/>
      <c r="G435" s="460"/>
      <c r="H435" s="492"/>
    </row>
    <row r="436" spans="1:8">
      <c r="B436" s="430"/>
      <c r="C436" s="430"/>
      <c r="D436" s="440"/>
      <c r="E436" s="458"/>
      <c r="F436" s="440"/>
      <c r="G436" s="459"/>
      <c r="H436" s="440"/>
    </row>
    <row r="437" spans="1:8" ht="110.4">
      <c r="A437" s="549" t="s">
        <v>819</v>
      </c>
      <c r="B437" s="450" t="s">
        <v>825</v>
      </c>
      <c r="C437" s="450"/>
      <c r="D437" s="452" t="s">
        <v>826</v>
      </c>
      <c r="E437" s="456" t="s">
        <v>827</v>
      </c>
      <c r="F437" s="454" t="s">
        <v>828</v>
      </c>
      <c r="G437" s="460"/>
      <c r="H437" s="492"/>
    </row>
    <row r="438" spans="1:8">
      <c r="B438" s="450"/>
      <c r="C438" s="450" t="s">
        <v>18</v>
      </c>
      <c r="D438" s="481"/>
      <c r="E438" s="453"/>
      <c r="F438" s="454"/>
      <c r="G438" s="460"/>
      <c r="H438" s="492"/>
    </row>
    <row r="439" spans="1:8" ht="27.6">
      <c r="B439" s="450"/>
      <c r="C439" s="450" t="str">
        <f>C$39</f>
        <v>MA</v>
      </c>
      <c r="D439" s="454" t="s">
        <v>829</v>
      </c>
      <c r="E439" s="453"/>
      <c r="F439" s="454"/>
      <c r="G439" s="460" t="s">
        <v>561</v>
      </c>
      <c r="H439" s="492"/>
    </row>
    <row r="440" spans="1:8">
      <c r="B440" s="450"/>
      <c r="C440" s="450" t="str">
        <f>C$40</f>
        <v>S1</v>
      </c>
      <c r="D440" s="454"/>
      <c r="E440" s="453"/>
      <c r="F440" s="454"/>
      <c r="G440" s="460"/>
      <c r="H440" s="492"/>
    </row>
    <row r="441" spans="1:8">
      <c r="B441" s="450"/>
      <c r="C441" s="450" t="str">
        <f>C$41</f>
        <v>S2</v>
      </c>
      <c r="D441" s="454" t="s">
        <v>1581</v>
      </c>
      <c r="E441" s="453"/>
      <c r="F441" s="454"/>
      <c r="G441" s="460" t="s">
        <v>561</v>
      </c>
      <c r="H441" s="492"/>
    </row>
    <row r="442" spans="1:8">
      <c r="B442" s="450"/>
      <c r="C442" s="450" t="str">
        <f>C$42</f>
        <v>S3</v>
      </c>
      <c r="D442" s="454"/>
      <c r="E442" s="453"/>
      <c r="F442" s="454"/>
      <c r="G442" s="460"/>
      <c r="H442" s="492"/>
    </row>
    <row r="443" spans="1:8">
      <c r="B443" s="450"/>
      <c r="C443" s="450" t="str">
        <f>C$43</f>
        <v>S4</v>
      </c>
      <c r="D443" s="454"/>
      <c r="E443" s="453"/>
      <c r="F443" s="454"/>
      <c r="G443" s="460"/>
      <c r="H443" s="492"/>
    </row>
    <row r="444" spans="1:8">
      <c r="B444" s="430"/>
      <c r="C444" s="430"/>
      <c r="D444" s="440"/>
      <c r="E444" s="458"/>
      <c r="F444" s="440"/>
      <c r="G444" s="459"/>
      <c r="H444" s="440"/>
    </row>
    <row r="445" spans="1:8" ht="372.6">
      <c r="A445" s="549" t="s">
        <v>830</v>
      </c>
      <c r="B445" s="464" t="s">
        <v>831</v>
      </c>
      <c r="C445" s="464"/>
      <c r="D445" s="465" t="s">
        <v>832</v>
      </c>
      <c r="E445" s="456" t="s">
        <v>833</v>
      </c>
      <c r="F445" s="454" t="s">
        <v>834</v>
      </c>
      <c r="G445" s="471"/>
      <c r="H445" s="566"/>
    </row>
    <row r="446" spans="1:8">
      <c r="B446" s="464"/>
      <c r="C446" s="464" t="s">
        <v>18</v>
      </c>
      <c r="D446" s="473"/>
      <c r="E446" s="453"/>
      <c r="F446" s="454"/>
      <c r="G446" s="471"/>
      <c r="H446" s="566"/>
    </row>
    <row r="447" spans="1:8" ht="41.4">
      <c r="B447" s="450"/>
      <c r="C447" s="450" t="str">
        <f>C$39</f>
        <v>MA</v>
      </c>
      <c r="D447" s="482" t="s">
        <v>835</v>
      </c>
      <c r="E447" s="453"/>
      <c r="F447" s="454"/>
      <c r="G447" s="460" t="s">
        <v>561</v>
      </c>
      <c r="H447" s="492"/>
    </row>
    <row r="448" spans="1:8" ht="41.4">
      <c r="B448" s="450"/>
      <c r="C448" s="450" t="str">
        <f>C$40</f>
        <v>S1</v>
      </c>
      <c r="D448" s="454" t="s">
        <v>836</v>
      </c>
      <c r="E448" s="453"/>
      <c r="F448" s="454"/>
      <c r="G448" s="460" t="s">
        <v>587</v>
      </c>
      <c r="H448" s="492"/>
    </row>
    <row r="449" spans="1:8" ht="96.6">
      <c r="B449" s="450"/>
      <c r="C449" s="450" t="str">
        <f>C$41</f>
        <v>S2</v>
      </c>
      <c r="D449" s="454" t="s">
        <v>1556</v>
      </c>
      <c r="E449" s="453"/>
      <c r="F449" s="454"/>
      <c r="G449" s="460" t="s">
        <v>561</v>
      </c>
      <c r="H449" s="492"/>
    </row>
    <row r="450" spans="1:8">
      <c r="B450" s="450"/>
      <c r="C450" s="450" t="str">
        <f>C$42</f>
        <v>S3</v>
      </c>
      <c r="D450" s="454"/>
      <c r="E450" s="453"/>
      <c r="F450" s="454"/>
      <c r="G450" s="460"/>
      <c r="H450" s="492"/>
    </row>
    <row r="451" spans="1:8">
      <c r="B451" s="450"/>
      <c r="C451" s="450" t="str">
        <f>C$43</f>
        <v>S4</v>
      </c>
      <c r="D451" s="454"/>
      <c r="E451" s="453"/>
      <c r="F451" s="454"/>
      <c r="G451" s="460"/>
      <c r="H451" s="492"/>
    </row>
    <row r="452" spans="1:8">
      <c r="B452" s="430"/>
      <c r="C452" s="430"/>
      <c r="D452" s="440"/>
      <c r="E452" s="458"/>
      <c r="F452" s="440"/>
      <c r="G452" s="459"/>
      <c r="H452" s="440"/>
    </row>
    <row r="453" spans="1:8" ht="165.6">
      <c r="A453" s="549" t="s">
        <v>837</v>
      </c>
      <c r="B453" s="450" t="s">
        <v>838</v>
      </c>
      <c r="C453" s="450"/>
      <c r="D453" s="465" t="s">
        <v>839</v>
      </c>
      <c r="E453" s="456" t="s">
        <v>840</v>
      </c>
      <c r="F453" s="482" t="s">
        <v>841</v>
      </c>
      <c r="G453" s="471"/>
      <c r="H453" s="566"/>
    </row>
    <row r="454" spans="1:8">
      <c r="B454" s="478"/>
      <c r="C454" s="478" t="s">
        <v>18</v>
      </c>
      <c r="D454" s="483"/>
      <c r="E454" s="453"/>
      <c r="F454" s="454"/>
      <c r="G454" s="480"/>
      <c r="H454" s="568"/>
    </row>
    <row r="455" spans="1:8" ht="41.4">
      <c r="B455" s="450"/>
      <c r="C455" s="450" t="str">
        <f>C$39</f>
        <v>MA</v>
      </c>
      <c r="D455" s="482" t="s">
        <v>842</v>
      </c>
      <c r="E455" s="453"/>
      <c r="F455" s="454"/>
      <c r="G455" s="460" t="s">
        <v>561</v>
      </c>
      <c r="H455" s="492"/>
    </row>
    <row r="456" spans="1:8" ht="41.4">
      <c r="B456" s="450"/>
      <c r="C456" s="450" t="str">
        <f>C$40</f>
        <v>S1</v>
      </c>
      <c r="D456" s="454" t="s">
        <v>836</v>
      </c>
      <c r="E456" s="453"/>
      <c r="F456" s="454"/>
      <c r="G456" s="460" t="s">
        <v>587</v>
      </c>
      <c r="H456" s="492"/>
    </row>
    <row r="457" spans="1:8" ht="27.6">
      <c r="B457" s="450"/>
      <c r="C457" s="450" t="str">
        <f>C$41</f>
        <v>S2</v>
      </c>
      <c r="D457" s="454" t="s">
        <v>1582</v>
      </c>
      <c r="E457" s="453"/>
      <c r="F457" s="454"/>
      <c r="G457" s="460" t="s">
        <v>561</v>
      </c>
      <c r="H457" s="492"/>
    </row>
    <row r="458" spans="1:8">
      <c r="B458" s="450"/>
      <c r="C458" s="450" t="str">
        <f>C$42</f>
        <v>S3</v>
      </c>
      <c r="D458" s="454"/>
      <c r="E458" s="453"/>
      <c r="F458" s="454"/>
      <c r="G458" s="460"/>
      <c r="H458" s="492"/>
    </row>
    <row r="459" spans="1:8">
      <c r="B459" s="450"/>
      <c r="C459" s="450" t="str">
        <f>C$43</f>
        <v>S4</v>
      </c>
      <c r="D459" s="454"/>
      <c r="E459" s="453"/>
      <c r="F459" s="454"/>
      <c r="G459" s="460"/>
      <c r="H459" s="492"/>
    </row>
    <row r="460" spans="1:8">
      <c r="B460" s="430"/>
      <c r="C460" s="430"/>
      <c r="D460" s="440"/>
      <c r="E460" s="458"/>
      <c r="F460" s="440"/>
      <c r="G460" s="459"/>
      <c r="H460" s="440"/>
    </row>
    <row r="461" spans="1:8" ht="124.2">
      <c r="A461" s="549" t="s">
        <v>843</v>
      </c>
      <c r="B461" s="464" t="s">
        <v>844</v>
      </c>
      <c r="C461" s="464"/>
      <c r="D461" s="465" t="s">
        <v>845</v>
      </c>
      <c r="E461" s="456" t="s">
        <v>846</v>
      </c>
      <c r="F461" s="454" t="s">
        <v>847</v>
      </c>
      <c r="G461" s="471"/>
      <c r="H461" s="566"/>
    </row>
    <row r="462" spans="1:8">
      <c r="B462" s="464"/>
      <c r="C462" s="464" t="s">
        <v>18</v>
      </c>
      <c r="D462" s="473"/>
      <c r="E462" s="453"/>
      <c r="F462" s="454"/>
      <c r="G462" s="471"/>
      <c r="H462" s="566"/>
    </row>
    <row r="463" spans="1:8" ht="27.6">
      <c r="B463" s="450"/>
      <c r="C463" s="450" t="str">
        <f>C$39</f>
        <v>MA</v>
      </c>
      <c r="D463" s="454" t="s">
        <v>848</v>
      </c>
      <c r="E463" s="453"/>
      <c r="F463" s="454"/>
      <c r="G463" s="460" t="s">
        <v>561</v>
      </c>
      <c r="H463" s="492"/>
    </row>
    <row r="464" spans="1:8">
      <c r="B464" s="450"/>
      <c r="C464" s="450" t="str">
        <f>C$40</f>
        <v>S1</v>
      </c>
      <c r="D464" s="454" t="s">
        <v>849</v>
      </c>
      <c r="E464" s="453"/>
      <c r="F464" s="454"/>
      <c r="G464" s="460" t="s">
        <v>561</v>
      </c>
      <c r="H464" s="492"/>
    </row>
    <row r="465" spans="1:8">
      <c r="B465" s="450"/>
      <c r="C465" s="450" t="str">
        <f>C$41</f>
        <v>S2</v>
      </c>
      <c r="D465" s="454" t="s">
        <v>1504</v>
      </c>
      <c r="E465" s="453"/>
      <c r="F465" s="454"/>
      <c r="G465" s="460" t="s">
        <v>561</v>
      </c>
      <c r="H465" s="492"/>
    </row>
    <row r="466" spans="1:8">
      <c r="B466" s="450"/>
      <c r="C466" s="450" t="str">
        <f>C$42</f>
        <v>S3</v>
      </c>
      <c r="D466" s="454"/>
      <c r="E466" s="453"/>
      <c r="F466" s="454"/>
      <c r="G466" s="460"/>
      <c r="H466" s="492"/>
    </row>
    <row r="467" spans="1:8">
      <c r="B467" s="450"/>
      <c r="C467" s="450" t="str">
        <f>C$43</f>
        <v>S4</v>
      </c>
      <c r="D467" s="454"/>
      <c r="E467" s="453"/>
      <c r="F467" s="454"/>
      <c r="G467" s="460"/>
      <c r="H467" s="492"/>
    </row>
    <row r="468" spans="1:8">
      <c r="B468" s="430"/>
      <c r="C468" s="430"/>
      <c r="D468" s="440"/>
      <c r="E468" s="458"/>
      <c r="F468" s="440"/>
      <c r="G468" s="459"/>
      <c r="H468" s="440"/>
    </row>
    <row r="469" spans="1:8">
      <c r="B469" s="450">
        <v>5.3</v>
      </c>
      <c r="C469" s="450"/>
      <c r="D469" s="452" t="s">
        <v>850</v>
      </c>
      <c r="E469" s="453"/>
      <c r="F469" s="454"/>
      <c r="G469" s="455"/>
      <c r="H469" s="454"/>
    </row>
    <row r="470" spans="1:8" ht="138">
      <c r="B470" s="450" t="s">
        <v>399</v>
      </c>
      <c r="C470" s="450"/>
      <c r="D470" s="452" t="s">
        <v>851</v>
      </c>
      <c r="E470" s="453" t="s">
        <v>852</v>
      </c>
      <c r="F470" s="454" t="s">
        <v>853</v>
      </c>
      <c r="G470" s="455"/>
      <c r="H470" s="454"/>
    </row>
    <row r="471" spans="1:8">
      <c r="B471" s="450"/>
      <c r="C471" s="450" t="s">
        <v>18</v>
      </c>
      <c r="D471" s="483"/>
      <c r="E471" s="453"/>
      <c r="F471" s="454"/>
      <c r="G471" s="455"/>
      <c r="H471" s="454"/>
    </row>
    <row r="472" spans="1:8" ht="27.6">
      <c r="B472" s="450"/>
      <c r="C472" s="450" t="str">
        <f>C$39</f>
        <v>MA</v>
      </c>
      <c r="D472" s="454" t="s">
        <v>854</v>
      </c>
      <c r="E472" s="453"/>
      <c r="F472" s="454"/>
      <c r="G472" s="455" t="s">
        <v>561</v>
      </c>
      <c r="H472" s="454"/>
    </row>
    <row r="473" spans="1:8">
      <c r="B473" s="450"/>
      <c r="C473" s="450" t="str">
        <f>C$40</f>
        <v>S1</v>
      </c>
      <c r="D473" s="454"/>
      <c r="E473" s="453"/>
      <c r="F473" s="454"/>
      <c r="G473" s="455"/>
      <c r="H473" s="454"/>
    </row>
    <row r="474" spans="1:8" ht="27.6">
      <c r="B474" s="450"/>
      <c r="C474" s="450" t="str">
        <f>C$41</f>
        <v>S2</v>
      </c>
      <c r="D474" s="454" t="s">
        <v>1583</v>
      </c>
      <c r="E474" s="453"/>
      <c r="F474" s="454"/>
      <c r="G474" s="455" t="s">
        <v>561</v>
      </c>
      <c r="H474" s="454"/>
    </row>
    <row r="475" spans="1:8">
      <c r="B475" s="450"/>
      <c r="C475" s="450" t="str">
        <f>C$42</f>
        <v>S3</v>
      </c>
      <c r="D475" s="454"/>
      <c r="E475" s="453"/>
      <c r="F475" s="454"/>
      <c r="G475" s="455"/>
      <c r="H475" s="454"/>
    </row>
    <row r="476" spans="1:8">
      <c r="B476" s="450"/>
      <c r="C476" s="450" t="str">
        <f>C$43</f>
        <v>S4</v>
      </c>
      <c r="D476" s="454"/>
      <c r="E476" s="453"/>
      <c r="F476" s="454"/>
      <c r="G476" s="455"/>
      <c r="H476" s="454"/>
    </row>
    <row r="477" spans="1:8">
      <c r="B477" s="430"/>
      <c r="C477" s="430"/>
      <c r="D477" s="440"/>
      <c r="E477" s="458"/>
      <c r="F477" s="440"/>
      <c r="G477" s="459"/>
      <c r="H477" s="440"/>
    </row>
    <row r="478" spans="1:8">
      <c r="B478" s="450">
        <v>5.4</v>
      </c>
      <c r="C478" s="450"/>
      <c r="D478" s="452" t="s">
        <v>855</v>
      </c>
      <c r="E478" s="453"/>
      <c r="F478" s="454"/>
      <c r="G478" s="455"/>
      <c r="H478" s="454"/>
    </row>
    <row r="479" spans="1:8" ht="276">
      <c r="A479" s="549" t="s">
        <v>856</v>
      </c>
      <c r="B479" s="450" t="s">
        <v>408</v>
      </c>
      <c r="C479" s="450"/>
      <c r="D479" s="452" t="s">
        <v>857</v>
      </c>
      <c r="E479" s="456" t="s">
        <v>858</v>
      </c>
      <c r="F479" s="454" t="s">
        <v>859</v>
      </c>
      <c r="G479" s="455"/>
      <c r="H479" s="454"/>
    </row>
    <row r="480" spans="1:8">
      <c r="B480" s="478"/>
      <c r="C480" s="478" t="s">
        <v>18</v>
      </c>
      <c r="D480" s="483"/>
      <c r="E480" s="453"/>
      <c r="F480" s="454"/>
      <c r="G480" s="480"/>
      <c r="H480" s="568"/>
    </row>
    <row r="481" spans="1:8" ht="69">
      <c r="B481" s="484"/>
      <c r="C481" s="485" t="str">
        <f>C$39</f>
        <v>MA</v>
      </c>
      <c r="D481" s="484" t="s">
        <v>860</v>
      </c>
      <c r="E481" s="484"/>
      <c r="F481" s="484"/>
      <c r="G481" s="486" t="s">
        <v>630</v>
      </c>
      <c r="H481" s="487" t="s">
        <v>861</v>
      </c>
    </row>
    <row r="482" spans="1:8" ht="69">
      <c r="B482" s="450"/>
      <c r="C482" s="450" t="str">
        <f>C$40</f>
        <v>S1</v>
      </c>
      <c r="D482" s="475" t="s">
        <v>862</v>
      </c>
      <c r="E482" s="453"/>
      <c r="F482" s="454"/>
      <c r="G482" s="467" t="s">
        <v>630</v>
      </c>
      <c r="H482" s="468" t="s">
        <v>863</v>
      </c>
    </row>
    <row r="483" spans="1:8" ht="41.4">
      <c r="B483" s="450"/>
      <c r="C483" s="450" t="str">
        <f>C$41</f>
        <v>S2</v>
      </c>
      <c r="D483" s="454" t="s">
        <v>1612</v>
      </c>
      <c r="E483" s="453"/>
      <c r="F483" s="454"/>
      <c r="G483" s="460" t="s">
        <v>561</v>
      </c>
      <c r="H483" s="492"/>
    </row>
    <row r="484" spans="1:8">
      <c r="B484" s="450"/>
      <c r="C484" s="450" t="str">
        <f>C$42</f>
        <v>S3</v>
      </c>
      <c r="D484" s="454"/>
      <c r="E484" s="453"/>
      <c r="F484" s="454"/>
      <c r="G484" s="460"/>
      <c r="H484" s="492"/>
    </row>
    <row r="485" spans="1:8">
      <c r="B485" s="450"/>
      <c r="C485" s="450" t="str">
        <f>C$43</f>
        <v>S4</v>
      </c>
      <c r="D485" s="454"/>
      <c r="E485" s="453"/>
      <c r="F485" s="454"/>
      <c r="G485" s="460"/>
      <c r="H485" s="492"/>
    </row>
    <row r="486" spans="1:8">
      <c r="B486" s="430"/>
      <c r="C486" s="430"/>
      <c r="D486" s="440"/>
      <c r="E486" s="458"/>
      <c r="F486" s="440"/>
      <c r="G486" s="459"/>
      <c r="H486" s="440"/>
    </row>
    <row r="487" spans="1:8" ht="124.2">
      <c r="A487" s="549" t="s">
        <v>1600</v>
      </c>
      <c r="B487" s="450" t="s">
        <v>411</v>
      </c>
      <c r="C487" s="450"/>
      <c r="D487" s="452" t="s">
        <v>864</v>
      </c>
      <c r="E487" s="456" t="s">
        <v>865</v>
      </c>
      <c r="F487" s="454" t="s">
        <v>866</v>
      </c>
      <c r="G487" s="460"/>
      <c r="H487" s="492"/>
    </row>
    <row r="488" spans="1:8">
      <c r="B488" s="478"/>
      <c r="C488" s="478" t="s">
        <v>18</v>
      </c>
      <c r="D488" s="483"/>
      <c r="E488" s="453"/>
      <c r="F488" s="454"/>
      <c r="G488" s="480"/>
      <c r="H488" s="568"/>
    </row>
    <row r="489" spans="1:8" ht="27.6">
      <c r="B489" s="450"/>
      <c r="C489" s="450" t="str">
        <f>C$39</f>
        <v>MA</v>
      </c>
      <c r="D489" s="482" t="s">
        <v>867</v>
      </c>
      <c r="E489" s="453"/>
      <c r="F489" s="454"/>
      <c r="G489" s="460" t="s">
        <v>561</v>
      </c>
      <c r="H489" s="492"/>
    </row>
    <row r="490" spans="1:8">
      <c r="B490" s="450"/>
      <c r="C490" s="450" t="str">
        <f>C$40</f>
        <v>S1</v>
      </c>
      <c r="D490" s="454"/>
      <c r="E490" s="453"/>
      <c r="F490" s="454"/>
      <c r="G490" s="460"/>
      <c r="H490" s="492"/>
    </row>
    <row r="491" spans="1:8" ht="110.4">
      <c r="B491" s="450"/>
      <c r="C491" s="450" t="str">
        <f>C$41</f>
        <v>S2</v>
      </c>
      <c r="D491" s="475" t="s">
        <v>1585</v>
      </c>
      <c r="E491" s="564"/>
      <c r="F491" s="475"/>
      <c r="G491" s="467" t="s">
        <v>630</v>
      </c>
      <c r="H491" s="468" t="s">
        <v>1584</v>
      </c>
    </row>
    <row r="492" spans="1:8">
      <c r="B492" s="450"/>
      <c r="C492" s="450" t="str">
        <f>C$42</f>
        <v>S3</v>
      </c>
      <c r="D492" s="454"/>
      <c r="E492" s="453"/>
      <c r="F492" s="454"/>
      <c r="G492" s="460"/>
      <c r="H492" s="492"/>
    </row>
    <row r="493" spans="1:8">
      <c r="B493" s="450"/>
      <c r="C493" s="450" t="str">
        <f>C$43</f>
        <v>S4</v>
      </c>
      <c r="D493" s="454"/>
      <c r="E493" s="453"/>
      <c r="F493" s="454"/>
      <c r="G493" s="460"/>
      <c r="H493" s="492"/>
    </row>
    <row r="494" spans="1:8">
      <c r="B494" s="430"/>
      <c r="C494" s="430"/>
      <c r="D494" s="440"/>
      <c r="E494" s="458"/>
      <c r="F494" s="440"/>
      <c r="G494" s="459"/>
      <c r="H494" s="440"/>
    </row>
    <row r="495" spans="1:8">
      <c r="B495" s="463">
        <v>6</v>
      </c>
      <c r="C495" s="463"/>
      <c r="D495" s="446" t="s">
        <v>868</v>
      </c>
      <c r="E495" s="447"/>
      <c r="F495" s="448"/>
      <c r="G495" s="449"/>
      <c r="H495" s="448"/>
    </row>
    <row r="496" spans="1:8">
      <c r="B496" s="450">
        <v>6.1</v>
      </c>
      <c r="C496" s="450"/>
      <c r="D496" s="452" t="s">
        <v>869</v>
      </c>
      <c r="E496" s="453"/>
      <c r="F496" s="454"/>
      <c r="G496" s="455"/>
      <c r="H496" s="454"/>
    </row>
    <row r="497" spans="1:8" ht="409.6">
      <c r="A497" s="549" t="s">
        <v>440</v>
      </c>
      <c r="B497" s="450" t="s">
        <v>870</v>
      </c>
      <c r="C497" s="450"/>
      <c r="D497" s="452" t="s">
        <v>871</v>
      </c>
      <c r="E497" s="456" t="s">
        <v>872</v>
      </c>
      <c r="F497" s="454" t="s">
        <v>873</v>
      </c>
      <c r="G497" s="455"/>
      <c r="H497" s="454"/>
    </row>
    <row r="498" spans="1:8">
      <c r="B498" s="478"/>
      <c r="C498" s="478" t="s">
        <v>18</v>
      </c>
      <c r="D498" s="483"/>
      <c r="E498" s="453"/>
      <c r="F498" s="454"/>
      <c r="G498" s="480"/>
      <c r="H498" s="568"/>
    </row>
    <row r="499" spans="1:8" ht="27.6">
      <c r="B499" s="450"/>
      <c r="C499" s="450" t="str">
        <f>C$39</f>
        <v>MA</v>
      </c>
      <c r="D499" s="454" t="s">
        <v>874</v>
      </c>
      <c r="E499" s="453"/>
      <c r="F499" s="454"/>
      <c r="G499" s="460" t="s">
        <v>561</v>
      </c>
      <c r="H499" s="492"/>
    </row>
    <row r="500" spans="1:8" ht="27.6">
      <c r="B500" s="450"/>
      <c r="C500" s="450" t="str">
        <f>C$40</f>
        <v>S1</v>
      </c>
      <c r="D500" s="454" t="s">
        <v>875</v>
      </c>
      <c r="E500" s="453"/>
      <c r="F500" s="454"/>
      <c r="G500" s="460" t="s">
        <v>561</v>
      </c>
      <c r="H500" s="492"/>
    </row>
    <row r="501" spans="1:8">
      <c r="B501" s="450"/>
      <c r="C501" s="450" t="str">
        <f>C$41</f>
        <v>S2</v>
      </c>
      <c r="D501" s="454"/>
      <c r="E501" s="453"/>
      <c r="F501" s="454"/>
      <c r="G501" s="460"/>
      <c r="H501" s="492"/>
    </row>
    <row r="502" spans="1:8">
      <c r="B502" s="450"/>
      <c r="C502" s="450" t="str">
        <f>C$42</f>
        <v>S3</v>
      </c>
      <c r="D502" s="454"/>
      <c r="E502" s="453"/>
      <c r="F502" s="454"/>
      <c r="G502" s="460"/>
      <c r="H502" s="492"/>
    </row>
    <row r="503" spans="1:8">
      <c r="B503" s="450"/>
      <c r="C503" s="450" t="str">
        <f>C$43</f>
        <v>S4</v>
      </c>
      <c r="D503" s="454"/>
      <c r="E503" s="453"/>
      <c r="F503" s="454"/>
      <c r="G503" s="460"/>
      <c r="H503" s="492"/>
    </row>
    <row r="504" spans="1:8">
      <c r="B504" s="430"/>
      <c r="C504" s="430"/>
      <c r="D504" s="440"/>
      <c r="E504" s="458"/>
      <c r="F504" s="440"/>
      <c r="G504" s="459"/>
      <c r="H504" s="440"/>
    </row>
    <row r="505" spans="1:8" ht="409.6">
      <c r="A505" s="549" t="s">
        <v>876</v>
      </c>
      <c r="B505" s="464" t="s">
        <v>877</v>
      </c>
      <c r="C505" s="464"/>
      <c r="D505" s="465" t="s">
        <v>878</v>
      </c>
      <c r="E505" s="456" t="s">
        <v>879</v>
      </c>
      <c r="F505" s="454" t="s">
        <v>880</v>
      </c>
      <c r="G505" s="471"/>
      <c r="H505" s="566"/>
    </row>
    <row r="506" spans="1:8">
      <c r="B506" s="450"/>
      <c r="C506" s="450" t="s">
        <v>18</v>
      </c>
      <c r="D506" s="483"/>
      <c r="E506" s="453"/>
      <c r="F506" s="454"/>
      <c r="G506" s="480"/>
      <c r="H506" s="568"/>
    </row>
    <row r="507" spans="1:8" ht="27.6">
      <c r="B507" s="450"/>
      <c r="C507" s="450" t="str">
        <f>C$39</f>
        <v>MA</v>
      </c>
      <c r="D507" s="454" t="s">
        <v>881</v>
      </c>
      <c r="E507" s="453"/>
      <c r="F507" s="454"/>
      <c r="G507" s="460" t="s">
        <v>561</v>
      </c>
      <c r="H507" s="492"/>
    </row>
    <row r="508" spans="1:8" ht="27.6">
      <c r="B508" s="450"/>
      <c r="C508" s="450" t="str">
        <f>C$40</f>
        <v>S1</v>
      </c>
      <c r="D508" s="454" t="s">
        <v>875</v>
      </c>
      <c r="E508" s="453"/>
      <c r="F508" s="454"/>
      <c r="G508" s="460" t="s">
        <v>561</v>
      </c>
      <c r="H508" s="492"/>
    </row>
    <row r="509" spans="1:8">
      <c r="B509" s="450"/>
      <c r="C509" s="450" t="str">
        <f>C$41</f>
        <v>S2</v>
      </c>
      <c r="D509" s="454"/>
      <c r="E509" s="453"/>
      <c r="F509" s="454"/>
      <c r="G509" s="460"/>
      <c r="H509" s="492"/>
    </row>
    <row r="510" spans="1:8">
      <c r="B510" s="450"/>
      <c r="C510" s="450" t="str">
        <f>C$42</f>
        <v>S3</v>
      </c>
      <c r="D510" s="454"/>
      <c r="E510" s="453"/>
      <c r="F510" s="454"/>
      <c r="G510" s="460"/>
      <c r="H510" s="492"/>
    </row>
    <row r="511" spans="1:8">
      <c r="B511" s="450"/>
      <c r="C511" s="450" t="str">
        <f>C$43</f>
        <v>S4</v>
      </c>
      <c r="D511" s="454"/>
      <c r="E511" s="453"/>
      <c r="F511" s="454"/>
      <c r="G511" s="460"/>
      <c r="H511" s="492"/>
    </row>
    <row r="512" spans="1:8">
      <c r="B512" s="430"/>
      <c r="C512" s="430"/>
      <c r="D512" s="440"/>
      <c r="E512" s="458"/>
      <c r="F512" s="440"/>
      <c r="G512" s="459"/>
      <c r="H512" s="440"/>
    </row>
    <row r="513" spans="1:8" ht="207">
      <c r="A513" s="549" t="s">
        <v>445</v>
      </c>
      <c r="B513" s="464" t="s">
        <v>882</v>
      </c>
      <c r="C513" s="464"/>
      <c r="D513" s="465" t="s">
        <v>883</v>
      </c>
      <c r="E513" s="456" t="s">
        <v>884</v>
      </c>
      <c r="F513" s="454" t="s">
        <v>885</v>
      </c>
      <c r="G513" s="471"/>
      <c r="H513" s="566"/>
    </row>
    <row r="514" spans="1:8">
      <c r="B514" s="478"/>
      <c r="C514" s="478" t="s">
        <v>18</v>
      </c>
      <c r="D514" s="479"/>
      <c r="E514" s="453"/>
      <c r="F514" s="454"/>
      <c r="G514" s="460"/>
      <c r="H514" s="454"/>
    </row>
    <row r="515" spans="1:8">
      <c r="B515" s="450"/>
      <c r="C515" s="450" t="str">
        <f>C$39</f>
        <v>MA</v>
      </c>
      <c r="D515" s="454" t="s">
        <v>886</v>
      </c>
      <c r="E515" s="453"/>
      <c r="F515" s="454"/>
      <c r="G515" s="460" t="s">
        <v>561</v>
      </c>
      <c r="H515" s="492"/>
    </row>
    <row r="516" spans="1:8">
      <c r="B516" s="450"/>
      <c r="C516" s="450" t="str">
        <f>C$40</f>
        <v>S1</v>
      </c>
      <c r="D516" s="454" t="s">
        <v>887</v>
      </c>
      <c r="E516" s="453"/>
      <c r="F516" s="454"/>
      <c r="G516" s="460" t="s">
        <v>561</v>
      </c>
      <c r="H516" s="492"/>
    </row>
    <row r="517" spans="1:8">
      <c r="B517" s="450"/>
      <c r="C517" s="450" t="str">
        <f>C$41</f>
        <v>S2</v>
      </c>
      <c r="D517" s="454"/>
      <c r="E517" s="453"/>
      <c r="F517" s="454"/>
      <c r="G517" s="460"/>
      <c r="H517" s="492"/>
    </row>
    <row r="518" spans="1:8">
      <c r="B518" s="450"/>
      <c r="C518" s="450" t="str">
        <f>C$42</f>
        <v>S3</v>
      </c>
      <c r="D518" s="454"/>
      <c r="E518" s="453"/>
      <c r="F518" s="454"/>
      <c r="G518" s="460"/>
      <c r="H518" s="492"/>
    </row>
    <row r="519" spans="1:8">
      <c r="B519" s="450"/>
      <c r="C519" s="450" t="str">
        <f>C$43</f>
        <v>S4</v>
      </c>
      <c r="D519" s="454"/>
      <c r="E519" s="453"/>
      <c r="F519" s="454"/>
      <c r="G519" s="460"/>
      <c r="H519" s="492"/>
    </row>
    <row r="520" spans="1:8">
      <c r="B520" s="430"/>
      <c r="C520" s="430"/>
      <c r="D520" s="440"/>
      <c r="E520" s="458"/>
      <c r="F520" s="440"/>
      <c r="G520" s="459"/>
      <c r="H520" s="440"/>
    </row>
    <row r="521" spans="1:8">
      <c r="B521" s="450">
        <v>6.2</v>
      </c>
      <c r="C521" s="450"/>
      <c r="D521" s="452" t="s">
        <v>888</v>
      </c>
      <c r="E521" s="453"/>
      <c r="F521" s="454"/>
      <c r="G521" s="455"/>
      <c r="H521" s="454"/>
    </row>
    <row r="522" spans="1:8" ht="234.6">
      <c r="A522" s="549" t="s">
        <v>889</v>
      </c>
      <c r="B522" s="450" t="s">
        <v>655</v>
      </c>
      <c r="C522" s="450"/>
      <c r="D522" s="488" t="s">
        <v>890</v>
      </c>
      <c r="E522" s="453" t="s">
        <v>891</v>
      </c>
      <c r="F522" s="454" t="s">
        <v>892</v>
      </c>
      <c r="G522" s="489"/>
      <c r="H522" s="569"/>
    </row>
    <row r="523" spans="1:8">
      <c r="B523" s="478"/>
      <c r="C523" s="478" t="s">
        <v>18</v>
      </c>
      <c r="D523" s="490"/>
      <c r="E523" s="453"/>
      <c r="F523" s="454"/>
      <c r="G523" s="491"/>
      <c r="H523" s="570"/>
    </row>
    <row r="524" spans="1:8" ht="67.2">
      <c r="B524" s="454"/>
      <c r="C524" s="452" t="str">
        <f>C$39</f>
        <v>MA</v>
      </c>
      <c r="D524" s="454" t="s">
        <v>893</v>
      </c>
      <c r="E524" s="454"/>
      <c r="F524" s="454"/>
      <c r="G524" s="454" t="s">
        <v>561</v>
      </c>
      <c r="H524" s="454"/>
    </row>
    <row r="525" spans="1:8" ht="40.200000000000003">
      <c r="B525" s="450"/>
      <c r="C525" s="450" t="str">
        <f>C$40</f>
        <v>S1</v>
      </c>
      <c r="D525" s="454" t="s">
        <v>894</v>
      </c>
      <c r="E525" s="454"/>
      <c r="F525" s="454"/>
      <c r="G525" s="454" t="s">
        <v>561</v>
      </c>
      <c r="H525" s="571"/>
    </row>
    <row r="526" spans="1:8">
      <c r="B526" s="450"/>
      <c r="C526" s="450" t="str">
        <f>C$41</f>
        <v>S2</v>
      </c>
      <c r="D526" s="492"/>
      <c r="E526" s="453"/>
      <c r="F526" s="454"/>
      <c r="G526" s="493"/>
      <c r="H526" s="571"/>
    </row>
    <row r="527" spans="1:8">
      <c r="B527" s="450"/>
      <c r="C527" s="450" t="str">
        <f>C$42</f>
        <v>S3</v>
      </c>
      <c r="D527" s="492"/>
      <c r="E527" s="453"/>
      <c r="F527" s="454"/>
      <c r="G527" s="493"/>
      <c r="H527" s="571"/>
    </row>
    <row r="528" spans="1:8">
      <c r="B528" s="450"/>
      <c r="C528" s="450" t="str">
        <f>C$43</f>
        <v>S4</v>
      </c>
      <c r="D528" s="492"/>
      <c r="E528" s="453"/>
      <c r="F528" s="454"/>
      <c r="G528" s="493"/>
      <c r="H528" s="571"/>
    </row>
    <row r="529" spans="1:8">
      <c r="B529" s="430"/>
      <c r="C529" s="430"/>
      <c r="D529" s="440"/>
      <c r="E529" s="458"/>
      <c r="F529" s="440"/>
      <c r="G529" s="459"/>
      <c r="H529" s="440"/>
    </row>
    <row r="530" spans="1:8" ht="82.8">
      <c r="A530" s="549" t="s">
        <v>895</v>
      </c>
      <c r="B530" s="450" t="s">
        <v>661</v>
      </c>
      <c r="C530" s="450"/>
      <c r="D530" s="488" t="s">
        <v>896</v>
      </c>
      <c r="E530" s="453" t="s">
        <v>897</v>
      </c>
      <c r="F530" s="454" t="s">
        <v>898</v>
      </c>
      <c r="G530" s="493"/>
      <c r="H530" s="571"/>
    </row>
    <row r="531" spans="1:8">
      <c r="B531" s="450"/>
      <c r="C531" s="450" t="s">
        <v>18</v>
      </c>
      <c r="D531" s="488"/>
      <c r="E531" s="453"/>
      <c r="F531" s="454"/>
      <c r="G531" s="493"/>
      <c r="H531" s="571"/>
    </row>
    <row r="532" spans="1:8" ht="69">
      <c r="B532" s="450"/>
      <c r="C532" s="450" t="str">
        <f>C$39</f>
        <v>MA</v>
      </c>
      <c r="D532" s="454" t="s">
        <v>899</v>
      </c>
      <c r="E532" s="453"/>
      <c r="F532" s="454"/>
      <c r="G532" s="493" t="s">
        <v>561</v>
      </c>
      <c r="H532" s="571"/>
    </row>
    <row r="533" spans="1:8" ht="55.2">
      <c r="B533" s="450"/>
      <c r="C533" s="450" t="str">
        <f>C$40</f>
        <v>S1</v>
      </c>
      <c r="D533" s="454" t="s">
        <v>900</v>
      </c>
      <c r="E533" s="453"/>
      <c r="F533" s="454"/>
      <c r="G533" s="493" t="s">
        <v>561</v>
      </c>
      <c r="H533" s="571"/>
    </row>
    <row r="534" spans="1:8">
      <c r="B534" s="450"/>
      <c r="C534" s="450" t="str">
        <f>C$41</f>
        <v>S2</v>
      </c>
      <c r="D534" s="492"/>
      <c r="E534" s="453"/>
      <c r="F534" s="454"/>
      <c r="G534" s="493"/>
      <c r="H534" s="571"/>
    </row>
    <row r="535" spans="1:8">
      <c r="B535" s="450"/>
      <c r="C535" s="450" t="str">
        <f>C$42</f>
        <v>S3</v>
      </c>
      <c r="D535" s="492"/>
      <c r="E535" s="453"/>
      <c r="F535" s="454"/>
      <c r="G535" s="493"/>
      <c r="H535" s="571"/>
    </row>
    <row r="536" spans="1:8">
      <c r="B536" s="450"/>
      <c r="C536" s="450" t="str">
        <f>C$43</f>
        <v>S4</v>
      </c>
      <c r="D536" s="492"/>
      <c r="E536" s="453"/>
      <c r="F536" s="454"/>
      <c r="G536" s="455"/>
      <c r="H536" s="454"/>
    </row>
    <row r="537" spans="1:8">
      <c r="B537" s="430"/>
      <c r="C537" s="430"/>
      <c r="D537" s="440"/>
      <c r="E537" s="458"/>
      <c r="F537" s="440"/>
      <c r="G537" s="459"/>
      <c r="H537" s="440"/>
    </row>
    <row r="538" spans="1:8">
      <c r="B538" s="430"/>
      <c r="C538" s="430"/>
      <c r="D538" s="440"/>
      <c r="E538" s="458"/>
      <c r="F538" s="440"/>
      <c r="G538" s="459"/>
      <c r="H538" s="440"/>
    </row>
    <row r="539" spans="1:8">
      <c r="B539" s="450">
        <v>6.3</v>
      </c>
      <c r="C539" s="450"/>
      <c r="D539" s="488" t="s">
        <v>901</v>
      </c>
      <c r="E539" s="453"/>
      <c r="F539" s="454"/>
      <c r="G539" s="455"/>
      <c r="H539" s="454"/>
    </row>
    <row r="540" spans="1:8" ht="151.80000000000001">
      <c r="A540" s="549" t="s">
        <v>1599</v>
      </c>
      <c r="B540" s="450" t="s">
        <v>437</v>
      </c>
      <c r="C540" s="450"/>
      <c r="D540" s="488" t="s">
        <v>902</v>
      </c>
      <c r="E540" s="453" t="s">
        <v>903</v>
      </c>
      <c r="F540" s="454" t="s">
        <v>904</v>
      </c>
      <c r="G540" s="455"/>
      <c r="H540" s="454"/>
    </row>
    <row r="541" spans="1:8">
      <c r="B541" s="450"/>
      <c r="C541" s="450" t="s">
        <v>18</v>
      </c>
      <c r="D541" s="492"/>
      <c r="E541" s="453"/>
      <c r="F541" s="454"/>
      <c r="G541" s="493"/>
      <c r="H541" s="571"/>
    </row>
    <row r="542" spans="1:8">
      <c r="B542" s="450"/>
      <c r="C542" s="450" t="str">
        <f>C$39</f>
        <v>MA</v>
      </c>
      <c r="D542" s="492" t="s">
        <v>905</v>
      </c>
      <c r="E542" s="453"/>
      <c r="F542" s="454"/>
      <c r="G542" s="493" t="s">
        <v>561</v>
      </c>
      <c r="H542" s="571"/>
    </row>
    <row r="543" spans="1:8">
      <c r="B543" s="450"/>
      <c r="C543" s="450" t="str">
        <f>C$40</f>
        <v>S1</v>
      </c>
      <c r="D543" s="492" t="s">
        <v>906</v>
      </c>
      <c r="E543" s="453"/>
      <c r="F543" s="454"/>
      <c r="G543" s="493" t="s">
        <v>561</v>
      </c>
      <c r="H543" s="571"/>
    </row>
    <row r="544" spans="1:8">
      <c r="B544" s="450"/>
      <c r="C544" s="450" t="str">
        <f>C$41</f>
        <v>S2</v>
      </c>
      <c r="D544" s="492"/>
      <c r="E544" s="453"/>
      <c r="F544" s="454"/>
      <c r="G544" s="493"/>
      <c r="H544" s="571"/>
    </row>
    <row r="545" spans="1:8">
      <c r="B545" s="450"/>
      <c r="C545" s="450" t="str">
        <f>C$42</f>
        <v>S3</v>
      </c>
      <c r="D545" s="492"/>
      <c r="E545" s="453"/>
      <c r="F545" s="454"/>
      <c r="G545" s="493"/>
      <c r="H545" s="571"/>
    </row>
    <row r="546" spans="1:8">
      <c r="B546" s="450"/>
      <c r="C546" s="450" t="str">
        <f>C$43</f>
        <v>S4</v>
      </c>
      <c r="D546" s="492"/>
      <c r="E546" s="453"/>
      <c r="F546" s="454"/>
      <c r="G546" s="493"/>
      <c r="H546" s="571"/>
    </row>
    <row r="547" spans="1:8">
      <c r="B547" s="430"/>
      <c r="C547" s="430"/>
      <c r="D547" s="440"/>
      <c r="E547" s="458"/>
      <c r="F547" s="440"/>
      <c r="G547" s="459"/>
      <c r="H547" s="440"/>
    </row>
    <row r="548" spans="1:8" ht="409.6">
      <c r="A548" s="549" t="s">
        <v>907</v>
      </c>
      <c r="B548" s="450" t="s">
        <v>908</v>
      </c>
      <c r="C548" s="450"/>
      <c r="D548" s="452" t="s">
        <v>909</v>
      </c>
      <c r="E548" s="453" t="s">
        <v>910</v>
      </c>
      <c r="F548" s="482" t="s">
        <v>911</v>
      </c>
      <c r="G548" s="460"/>
      <c r="H548" s="492"/>
    </row>
    <row r="549" spans="1:8">
      <c r="B549" s="450"/>
      <c r="C549" s="450" t="s">
        <v>18</v>
      </c>
      <c r="D549" s="452"/>
      <c r="E549" s="453"/>
      <c r="F549" s="454"/>
      <c r="G549" s="460"/>
      <c r="H549" s="492"/>
    </row>
    <row r="550" spans="1:8">
      <c r="B550" s="450"/>
      <c r="C550" s="450" t="str">
        <f>C$39</f>
        <v>MA</v>
      </c>
      <c r="D550" s="454" t="s">
        <v>912</v>
      </c>
      <c r="E550" s="453"/>
      <c r="F550" s="454"/>
      <c r="G550" s="460" t="s">
        <v>561</v>
      </c>
      <c r="H550" s="492"/>
    </row>
    <row r="551" spans="1:8">
      <c r="B551" s="450"/>
      <c r="C551" s="450" t="str">
        <f>C$40</f>
        <v>S1</v>
      </c>
      <c r="D551" s="454" t="s">
        <v>912</v>
      </c>
      <c r="E551" s="453"/>
      <c r="F551" s="454"/>
      <c r="G551" s="460" t="s">
        <v>561</v>
      </c>
      <c r="H551" s="492"/>
    </row>
    <row r="552" spans="1:8">
      <c r="B552" s="450"/>
      <c r="C552" s="450" t="str">
        <f>C$41</f>
        <v>S2</v>
      </c>
      <c r="D552" s="454"/>
      <c r="E552" s="453"/>
      <c r="F552" s="454"/>
      <c r="G552" s="460"/>
      <c r="H552" s="492"/>
    </row>
    <row r="553" spans="1:8">
      <c r="B553" s="450"/>
      <c r="C553" s="450" t="str">
        <f>C$42</f>
        <v>S3</v>
      </c>
      <c r="D553" s="454"/>
      <c r="E553" s="453"/>
      <c r="F553" s="454"/>
      <c r="G553" s="460"/>
      <c r="H553" s="492"/>
    </row>
    <row r="554" spans="1:8">
      <c r="B554" s="450"/>
      <c r="C554" s="450" t="str">
        <f>C$43</f>
        <v>S4</v>
      </c>
      <c r="D554" s="454"/>
      <c r="E554" s="453"/>
      <c r="F554" s="454"/>
      <c r="G554" s="460"/>
      <c r="H554" s="492"/>
    </row>
    <row r="555" spans="1:8">
      <c r="B555" s="430"/>
      <c r="C555" s="430"/>
      <c r="D555" s="440"/>
      <c r="E555" s="458"/>
      <c r="F555" s="440"/>
      <c r="G555" s="459"/>
      <c r="H555" s="440"/>
    </row>
    <row r="556" spans="1:8" ht="262.2">
      <c r="B556" s="464" t="s">
        <v>913</v>
      </c>
      <c r="C556" s="464"/>
      <c r="D556" s="465" t="s">
        <v>914</v>
      </c>
      <c r="E556" s="453" t="s">
        <v>915</v>
      </c>
      <c r="F556" s="454" t="s">
        <v>916</v>
      </c>
      <c r="G556" s="471"/>
      <c r="H556" s="566"/>
    </row>
    <row r="557" spans="1:8">
      <c r="B557" s="450"/>
      <c r="C557" s="450" t="s">
        <v>18</v>
      </c>
      <c r="D557" s="454"/>
      <c r="E557" s="453"/>
      <c r="F557" s="454"/>
      <c r="G557" s="460"/>
      <c r="H557" s="492"/>
    </row>
    <row r="558" spans="1:8" ht="40.200000000000003">
      <c r="B558" s="450"/>
      <c r="C558" s="450" t="str">
        <f>C$39</f>
        <v>MA</v>
      </c>
      <c r="D558" s="454" t="s">
        <v>917</v>
      </c>
      <c r="E558" s="453"/>
      <c r="F558" s="454"/>
      <c r="G558" s="460" t="s">
        <v>561</v>
      </c>
      <c r="H558" s="492"/>
    </row>
    <row r="559" spans="1:8">
      <c r="B559" s="450"/>
      <c r="C559" s="450" t="str">
        <f>C$40</f>
        <v>S1</v>
      </c>
      <c r="D559" s="454"/>
      <c r="E559" s="453"/>
      <c r="F559" s="454"/>
      <c r="G559" s="460"/>
      <c r="H559" s="492"/>
    </row>
    <row r="560" spans="1:8">
      <c r="B560" s="450"/>
      <c r="C560" s="450" t="str">
        <f>C$41</f>
        <v>S2</v>
      </c>
      <c r="D560" s="454"/>
      <c r="E560" s="453"/>
      <c r="F560" s="454"/>
      <c r="G560" s="460"/>
      <c r="H560" s="492"/>
    </row>
    <row r="561" spans="1:8">
      <c r="B561" s="450"/>
      <c r="C561" s="450" t="str">
        <f>C$42</f>
        <v>S3</v>
      </c>
      <c r="D561" s="454"/>
      <c r="E561" s="453"/>
      <c r="F561" s="454"/>
      <c r="G561" s="460"/>
      <c r="H561" s="492"/>
    </row>
    <row r="562" spans="1:8">
      <c r="B562" s="450"/>
      <c r="C562" s="450" t="str">
        <f>C$43</f>
        <v>S4</v>
      </c>
      <c r="D562" s="454"/>
      <c r="E562" s="453"/>
      <c r="F562" s="454"/>
      <c r="G562" s="460"/>
      <c r="H562" s="492"/>
    </row>
    <row r="563" spans="1:8">
      <c r="B563" s="430"/>
      <c r="C563" s="430"/>
      <c r="D563" s="440"/>
      <c r="E563" s="458"/>
      <c r="F563" s="440"/>
      <c r="G563" s="459"/>
      <c r="H563" s="440"/>
    </row>
    <row r="564" spans="1:8">
      <c r="B564" s="450">
        <v>6.4</v>
      </c>
      <c r="C564" s="450"/>
      <c r="D564" s="452" t="s">
        <v>918</v>
      </c>
      <c r="E564" s="453"/>
      <c r="F564" s="454"/>
      <c r="G564" s="455"/>
      <c r="H564" s="454"/>
    </row>
    <row r="565" spans="1:8" ht="138">
      <c r="A565" s="549" t="s">
        <v>919</v>
      </c>
      <c r="B565" s="464" t="s">
        <v>440</v>
      </c>
      <c r="C565" s="464"/>
      <c r="D565" s="465" t="s">
        <v>920</v>
      </c>
      <c r="E565" s="456" t="s">
        <v>921</v>
      </c>
      <c r="F565" s="454" t="s">
        <v>922</v>
      </c>
      <c r="G565" s="471"/>
      <c r="H565" s="566"/>
    </row>
    <row r="566" spans="1:8">
      <c r="B566" s="450"/>
      <c r="C566" s="450" t="s">
        <v>18</v>
      </c>
      <c r="D566" s="452"/>
      <c r="E566" s="453"/>
      <c r="F566" s="454"/>
      <c r="G566" s="460"/>
      <c r="H566" s="492"/>
    </row>
    <row r="567" spans="1:8" ht="27.6">
      <c r="B567" s="450"/>
      <c r="C567" s="450" t="str">
        <f>C$39</f>
        <v>MA</v>
      </c>
      <c r="D567" s="454" t="s">
        <v>923</v>
      </c>
      <c r="E567" s="453"/>
      <c r="F567" s="454"/>
      <c r="G567" s="460" t="s">
        <v>561</v>
      </c>
      <c r="H567" s="492"/>
    </row>
    <row r="568" spans="1:8" ht="41.4">
      <c r="B568" s="450"/>
      <c r="C568" s="450" t="str">
        <f>C$40</f>
        <v>S1</v>
      </c>
      <c r="D568" s="454" t="s">
        <v>924</v>
      </c>
      <c r="E568" s="453"/>
      <c r="F568" s="454"/>
      <c r="G568" s="460" t="s">
        <v>561</v>
      </c>
      <c r="H568" s="492"/>
    </row>
    <row r="569" spans="1:8">
      <c r="B569" s="450"/>
      <c r="C569" s="450" t="str">
        <f>C$41</f>
        <v>S2</v>
      </c>
      <c r="D569" s="454"/>
      <c r="E569" s="453"/>
      <c r="F569" s="454"/>
      <c r="G569" s="460"/>
      <c r="H569" s="492"/>
    </row>
    <row r="570" spans="1:8">
      <c r="B570" s="450"/>
      <c r="C570" s="450" t="str">
        <f>C$42</f>
        <v>S3</v>
      </c>
      <c r="D570" s="454"/>
      <c r="E570" s="453"/>
      <c r="F570" s="454"/>
      <c r="G570" s="460"/>
      <c r="H570" s="492"/>
    </row>
    <row r="571" spans="1:8">
      <c r="B571" s="450"/>
      <c r="C571" s="450" t="str">
        <f>C$43</f>
        <v>S4</v>
      </c>
      <c r="D571" s="454"/>
      <c r="E571" s="453"/>
      <c r="F571" s="454"/>
      <c r="G571" s="460"/>
      <c r="H571" s="492"/>
    </row>
    <row r="572" spans="1:8">
      <c r="B572" s="430"/>
      <c r="C572" s="430"/>
      <c r="D572" s="440"/>
      <c r="E572" s="458"/>
      <c r="F572" s="440"/>
      <c r="G572" s="459"/>
      <c r="H572" s="440"/>
    </row>
    <row r="573" spans="1:8" ht="220.8">
      <c r="B573" s="464" t="s">
        <v>441</v>
      </c>
      <c r="C573" s="464"/>
      <c r="D573" s="465" t="s">
        <v>925</v>
      </c>
      <c r="E573" s="453" t="s">
        <v>926</v>
      </c>
      <c r="F573" s="454" t="s">
        <v>927</v>
      </c>
      <c r="G573" s="471"/>
      <c r="H573" s="566"/>
    </row>
    <row r="574" spans="1:8">
      <c r="B574" s="450"/>
      <c r="C574" s="450" t="s">
        <v>18</v>
      </c>
      <c r="D574" s="452"/>
      <c r="E574" s="453"/>
      <c r="F574" s="454"/>
      <c r="G574" s="460"/>
      <c r="H574" s="492"/>
    </row>
    <row r="575" spans="1:8" ht="41.4">
      <c r="B575" s="450"/>
      <c r="C575" s="450" t="str">
        <f>C$39</f>
        <v>MA</v>
      </c>
      <c r="D575" s="454" t="s">
        <v>928</v>
      </c>
      <c r="E575" s="453"/>
      <c r="F575" s="454"/>
      <c r="G575" s="460" t="s">
        <v>561</v>
      </c>
      <c r="H575" s="492"/>
    </row>
    <row r="576" spans="1:8">
      <c r="B576" s="450"/>
      <c r="C576" s="450" t="str">
        <f>C$40</f>
        <v>S1</v>
      </c>
      <c r="D576" s="454" t="s">
        <v>929</v>
      </c>
      <c r="E576" s="453"/>
      <c r="F576" s="454"/>
      <c r="G576" s="460" t="s">
        <v>561</v>
      </c>
      <c r="H576" s="492"/>
    </row>
    <row r="577" spans="1:8">
      <c r="B577" s="450"/>
      <c r="C577" s="450" t="str">
        <f>C$41</f>
        <v>S2</v>
      </c>
      <c r="D577" s="454"/>
      <c r="E577" s="453"/>
      <c r="F577" s="454"/>
      <c r="G577" s="460"/>
      <c r="H577" s="492"/>
    </row>
    <row r="578" spans="1:8">
      <c r="B578" s="450"/>
      <c r="C578" s="450" t="str">
        <f>C$42</f>
        <v>S3</v>
      </c>
      <c r="D578" s="454"/>
      <c r="E578" s="453"/>
      <c r="F578" s="454"/>
      <c r="G578" s="460"/>
      <c r="H578" s="492"/>
    </row>
    <row r="579" spans="1:8">
      <c r="B579" s="450"/>
      <c r="C579" s="450" t="str">
        <f>C$43</f>
        <v>S4</v>
      </c>
      <c r="D579" s="454"/>
      <c r="E579" s="453"/>
      <c r="F579" s="454"/>
      <c r="G579" s="460"/>
      <c r="H579" s="492"/>
    </row>
    <row r="580" spans="1:8">
      <c r="B580" s="430"/>
      <c r="C580" s="430"/>
      <c r="D580" s="440"/>
      <c r="E580" s="458"/>
      <c r="F580" s="440"/>
      <c r="G580" s="459"/>
      <c r="H580" s="440"/>
    </row>
    <row r="581" spans="1:8">
      <c r="B581" s="463">
        <v>7</v>
      </c>
      <c r="C581" s="463"/>
      <c r="D581" s="446" t="s">
        <v>930</v>
      </c>
      <c r="E581" s="447"/>
      <c r="F581" s="448"/>
      <c r="G581" s="449"/>
      <c r="H581" s="448"/>
    </row>
    <row r="582" spans="1:8">
      <c r="B582" s="450">
        <v>7.1</v>
      </c>
      <c r="C582" s="450"/>
      <c r="D582" s="452" t="s">
        <v>931</v>
      </c>
      <c r="E582" s="453"/>
      <c r="F582" s="454"/>
      <c r="G582" s="455"/>
      <c r="H582" s="454"/>
    </row>
    <row r="583" spans="1:8" ht="409.6">
      <c r="A583" s="549" t="s">
        <v>728</v>
      </c>
      <c r="B583" s="450" t="s">
        <v>932</v>
      </c>
      <c r="C583" s="450"/>
      <c r="D583" s="452" t="s">
        <v>933</v>
      </c>
      <c r="E583" s="456" t="s">
        <v>934</v>
      </c>
      <c r="F583" s="454" t="s">
        <v>935</v>
      </c>
      <c r="G583" s="455"/>
      <c r="H583" s="454"/>
    </row>
    <row r="584" spans="1:8">
      <c r="B584" s="450"/>
      <c r="C584" s="450" t="s">
        <v>18</v>
      </c>
      <c r="D584" s="454"/>
      <c r="E584" s="453"/>
      <c r="F584" s="454"/>
      <c r="G584" s="460"/>
      <c r="H584" s="492"/>
    </row>
    <row r="585" spans="1:8">
      <c r="B585" s="450"/>
      <c r="C585" s="450" t="str">
        <f>C$39</f>
        <v>MA</v>
      </c>
      <c r="D585" s="454" t="s">
        <v>936</v>
      </c>
      <c r="E585" s="453"/>
      <c r="F585" s="454"/>
      <c r="G585" s="460" t="s">
        <v>561</v>
      </c>
      <c r="H585" s="492"/>
    </row>
    <row r="586" spans="1:8">
      <c r="B586" s="450"/>
      <c r="C586" s="450" t="str">
        <f>C$40</f>
        <v>S1</v>
      </c>
      <c r="D586" s="454" t="s">
        <v>937</v>
      </c>
      <c r="E586" s="453"/>
      <c r="F586" s="454"/>
      <c r="G586" s="460"/>
      <c r="H586" s="492"/>
    </row>
    <row r="587" spans="1:8">
      <c r="B587" s="450"/>
      <c r="C587" s="450" t="str">
        <f>C$41</f>
        <v>S2</v>
      </c>
      <c r="D587" s="454"/>
      <c r="E587" s="453"/>
      <c r="F587" s="454"/>
      <c r="G587" s="460"/>
      <c r="H587" s="492"/>
    </row>
    <row r="588" spans="1:8">
      <c r="B588" s="450"/>
      <c r="C588" s="450" t="str">
        <f>C$42</f>
        <v>S3</v>
      </c>
      <c r="D588" s="454"/>
      <c r="E588" s="453"/>
      <c r="F588" s="454"/>
      <c r="G588" s="460"/>
      <c r="H588" s="492"/>
    </row>
    <row r="589" spans="1:8">
      <c r="B589" s="450"/>
      <c r="C589" s="450" t="str">
        <f>C$43</f>
        <v>S4</v>
      </c>
      <c r="D589" s="454"/>
      <c r="E589" s="453"/>
      <c r="F589" s="454"/>
      <c r="G589" s="460"/>
      <c r="H589" s="492"/>
    </row>
    <row r="590" spans="1:8" ht="138">
      <c r="A590" s="549" t="s">
        <v>741</v>
      </c>
      <c r="B590" s="450" t="s">
        <v>938</v>
      </c>
      <c r="C590" s="450"/>
      <c r="D590" s="452" t="s">
        <v>939</v>
      </c>
      <c r="E590" s="456" t="s">
        <v>940</v>
      </c>
      <c r="F590" s="454" t="s">
        <v>941</v>
      </c>
      <c r="G590" s="455"/>
      <c r="H590" s="454"/>
    </row>
    <row r="591" spans="1:8">
      <c r="B591" s="450"/>
      <c r="C591" s="450" t="s">
        <v>18</v>
      </c>
      <c r="D591" s="454"/>
      <c r="E591" s="453"/>
      <c r="F591" s="454"/>
      <c r="G591" s="460"/>
      <c r="H591" s="492"/>
    </row>
    <row r="592" spans="1:8" ht="27.6">
      <c r="B592" s="450"/>
      <c r="C592" s="450" t="str">
        <f>C$39</f>
        <v>MA</v>
      </c>
      <c r="D592" s="454" t="s">
        <v>942</v>
      </c>
      <c r="E592" s="453"/>
      <c r="F592" s="454"/>
      <c r="G592" s="460" t="s">
        <v>561</v>
      </c>
      <c r="H592" s="492"/>
    </row>
    <row r="593" spans="1:8">
      <c r="B593" s="450"/>
      <c r="C593" s="450" t="str">
        <f>C$40</f>
        <v>S1</v>
      </c>
      <c r="D593" s="454"/>
      <c r="E593" s="453"/>
      <c r="F593" s="454"/>
      <c r="G593" s="460"/>
      <c r="H593" s="492"/>
    </row>
    <row r="594" spans="1:8">
      <c r="B594" s="450"/>
      <c r="C594" s="450" t="str">
        <f>C$41</f>
        <v>S2</v>
      </c>
      <c r="D594" s="454"/>
      <c r="E594" s="453"/>
      <c r="F594" s="454"/>
      <c r="G594" s="460"/>
      <c r="H594" s="492"/>
    </row>
    <row r="595" spans="1:8">
      <c r="B595" s="450"/>
      <c r="C595" s="450" t="str">
        <f>C$42</f>
        <v>S3</v>
      </c>
      <c r="D595" s="454"/>
      <c r="E595" s="453"/>
      <c r="F595" s="454"/>
      <c r="G595" s="460"/>
      <c r="H595" s="492"/>
    </row>
    <row r="596" spans="1:8">
      <c r="B596" s="450"/>
      <c r="C596" s="450" t="str">
        <f>C$43</f>
        <v>S4</v>
      </c>
      <c r="D596" s="454"/>
      <c r="E596" s="453"/>
      <c r="F596" s="454"/>
      <c r="G596" s="460"/>
      <c r="H596" s="492"/>
    </row>
    <row r="597" spans="1:8">
      <c r="B597" s="430"/>
      <c r="C597" s="430"/>
      <c r="D597" s="440"/>
      <c r="E597" s="458"/>
      <c r="F597" s="440"/>
      <c r="G597" s="459"/>
      <c r="H597" s="440"/>
    </row>
    <row r="598" spans="1:8">
      <c r="B598" s="450">
        <v>7.2</v>
      </c>
      <c r="C598" s="450"/>
      <c r="D598" s="452" t="s">
        <v>943</v>
      </c>
      <c r="E598" s="453"/>
      <c r="F598" s="454"/>
      <c r="G598" s="455"/>
      <c r="H598" s="454"/>
    </row>
    <row r="599" spans="1:8" ht="27.6">
      <c r="A599" s="549" t="s">
        <v>734</v>
      </c>
      <c r="B599" s="450" t="s">
        <v>944</v>
      </c>
      <c r="C599" s="450"/>
      <c r="D599" s="452" t="s">
        <v>945</v>
      </c>
      <c r="E599" s="453" t="s">
        <v>946</v>
      </c>
      <c r="F599" s="454" t="s">
        <v>947</v>
      </c>
      <c r="G599" s="460"/>
      <c r="H599" s="492"/>
    </row>
    <row r="600" spans="1:8" ht="27.6">
      <c r="B600" s="450"/>
      <c r="C600" s="450" t="str">
        <f>C$39</f>
        <v>MA</v>
      </c>
      <c r="D600" s="454" t="s">
        <v>948</v>
      </c>
      <c r="E600" s="453"/>
      <c r="F600" s="454"/>
      <c r="G600" s="460" t="s">
        <v>561</v>
      </c>
      <c r="H600" s="492"/>
    </row>
    <row r="601" spans="1:8">
      <c r="B601" s="450"/>
      <c r="C601" s="450" t="str">
        <f>C$40</f>
        <v>S1</v>
      </c>
      <c r="D601" s="454"/>
      <c r="E601" s="453"/>
      <c r="F601" s="454"/>
      <c r="G601" s="460"/>
      <c r="H601" s="492"/>
    </row>
    <row r="602" spans="1:8">
      <c r="B602" s="450"/>
      <c r="C602" s="450" t="str">
        <f>C$41</f>
        <v>S2</v>
      </c>
      <c r="D602" s="454"/>
      <c r="E602" s="453"/>
      <c r="F602" s="454"/>
      <c r="G602" s="460"/>
      <c r="H602" s="492"/>
    </row>
    <row r="603" spans="1:8">
      <c r="B603" s="450"/>
      <c r="C603" s="450" t="str">
        <f>C$42</f>
        <v>S3</v>
      </c>
      <c r="D603" s="454"/>
      <c r="E603" s="453"/>
      <c r="F603" s="454"/>
      <c r="G603" s="460"/>
      <c r="H603" s="492"/>
    </row>
    <row r="604" spans="1:8">
      <c r="B604" s="450"/>
      <c r="C604" s="450" t="str">
        <f>C$43</f>
        <v>S4</v>
      </c>
      <c r="D604" s="454"/>
      <c r="E604" s="453"/>
      <c r="F604" s="454"/>
      <c r="G604" s="460"/>
      <c r="H604" s="492"/>
    </row>
    <row r="605" spans="1:8">
      <c r="B605" s="430"/>
      <c r="C605" s="430"/>
      <c r="D605" s="440"/>
      <c r="E605" s="458"/>
      <c r="F605" s="440"/>
      <c r="G605" s="459"/>
      <c r="H605" s="440"/>
    </row>
    <row r="606" spans="1:8" ht="303.60000000000002">
      <c r="A606" s="549" t="s">
        <v>949</v>
      </c>
      <c r="B606" s="450" t="s">
        <v>950</v>
      </c>
      <c r="C606" s="450"/>
      <c r="D606" s="452" t="s">
        <v>951</v>
      </c>
      <c r="E606" s="453" t="s">
        <v>952</v>
      </c>
      <c r="F606" s="454" t="s">
        <v>953</v>
      </c>
      <c r="G606" s="460"/>
      <c r="H606" s="492"/>
    </row>
    <row r="607" spans="1:8">
      <c r="B607" s="450"/>
      <c r="C607" s="450" t="s">
        <v>18</v>
      </c>
      <c r="D607" s="452"/>
      <c r="E607" s="453"/>
      <c r="F607" s="454"/>
      <c r="G607" s="460"/>
      <c r="H607" s="492"/>
    </row>
    <row r="608" spans="1:8">
      <c r="B608" s="450"/>
      <c r="C608" s="450" t="str">
        <f>C$39</f>
        <v>MA</v>
      </c>
      <c r="D608" s="454" t="s">
        <v>954</v>
      </c>
      <c r="E608" s="453"/>
      <c r="F608" s="454"/>
      <c r="G608" s="460" t="s">
        <v>561</v>
      </c>
      <c r="H608" s="492"/>
    </row>
    <row r="609" spans="1:8" ht="14.4">
      <c r="B609" s="450"/>
      <c r="C609" s="450" t="str">
        <f>C$40</f>
        <v>S1</v>
      </c>
      <c r="D609" s="494"/>
      <c r="E609" s="453"/>
      <c r="F609" s="454"/>
      <c r="G609" s="460"/>
      <c r="H609" s="492"/>
    </row>
    <row r="610" spans="1:8">
      <c r="B610" s="450"/>
      <c r="C610" s="450" t="str">
        <f>C$41</f>
        <v>S2</v>
      </c>
      <c r="D610" s="454"/>
      <c r="E610" s="453"/>
      <c r="F610" s="454"/>
      <c r="G610" s="460"/>
      <c r="H610" s="492"/>
    </row>
    <row r="611" spans="1:8">
      <c r="B611" s="450"/>
      <c r="C611" s="450" t="str">
        <f>C$42</f>
        <v>S3</v>
      </c>
      <c r="D611" s="454"/>
      <c r="E611" s="453"/>
      <c r="F611" s="454"/>
      <c r="G611" s="460"/>
      <c r="H611" s="492"/>
    </row>
    <row r="612" spans="1:8">
      <c r="B612" s="450"/>
      <c r="C612" s="450" t="str">
        <f>C$43</f>
        <v>S4</v>
      </c>
      <c r="D612" s="454"/>
      <c r="E612" s="453"/>
      <c r="F612" s="454"/>
      <c r="G612" s="460"/>
      <c r="H612" s="492"/>
    </row>
    <row r="613" spans="1:8">
      <c r="B613" s="430"/>
      <c r="C613" s="430"/>
      <c r="D613" s="440"/>
      <c r="E613" s="458"/>
      <c r="F613" s="440"/>
      <c r="G613" s="459"/>
      <c r="H613" s="440"/>
    </row>
    <row r="614" spans="1:8">
      <c r="B614" s="450">
        <v>7.3</v>
      </c>
      <c r="C614" s="450"/>
      <c r="D614" s="452" t="s">
        <v>955</v>
      </c>
      <c r="E614" s="453"/>
      <c r="F614" s="454"/>
      <c r="G614" s="459"/>
      <c r="H614" s="440"/>
    </row>
    <row r="615" spans="1:8" ht="55.2">
      <c r="A615" s="549" t="s">
        <v>956</v>
      </c>
      <c r="B615" s="450" t="s">
        <v>485</v>
      </c>
      <c r="C615" s="450"/>
      <c r="D615" s="452" t="s">
        <v>957</v>
      </c>
      <c r="E615" s="456" t="s">
        <v>958</v>
      </c>
      <c r="F615" s="454" t="s">
        <v>959</v>
      </c>
      <c r="G615" s="460"/>
      <c r="H615" s="492"/>
    </row>
    <row r="616" spans="1:8">
      <c r="B616" s="450"/>
      <c r="C616" s="450" t="s">
        <v>18</v>
      </c>
      <c r="D616" s="454"/>
      <c r="E616" s="453"/>
      <c r="F616" s="454"/>
      <c r="G616" s="460"/>
      <c r="H616" s="492"/>
    </row>
    <row r="617" spans="1:8" ht="27.6">
      <c r="B617" s="450"/>
      <c r="C617" s="450" t="str">
        <f>C$39</f>
        <v>MA</v>
      </c>
      <c r="D617" s="454" t="s">
        <v>960</v>
      </c>
      <c r="E617" s="453"/>
      <c r="F617" s="454"/>
      <c r="G617" s="460" t="s">
        <v>561</v>
      </c>
      <c r="H617" s="492"/>
    </row>
    <row r="618" spans="1:8">
      <c r="B618" s="450"/>
      <c r="C618" s="450" t="str">
        <f>C$40</f>
        <v>S1</v>
      </c>
      <c r="D618" s="454"/>
      <c r="E618" s="453"/>
      <c r="F618" s="454"/>
      <c r="G618" s="460"/>
      <c r="H618" s="492"/>
    </row>
    <row r="619" spans="1:8">
      <c r="B619" s="450"/>
      <c r="C619" s="450" t="str">
        <f>C$41</f>
        <v>S2</v>
      </c>
      <c r="D619" s="454"/>
      <c r="E619" s="453"/>
      <c r="F619" s="454"/>
      <c r="G619" s="460"/>
      <c r="H619" s="492"/>
    </row>
    <row r="620" spans="1:8">
      <c r="B620" s="450"/>
      <c r="C620" s="450" t="str">
        <f>C$42</f>
        <v>S3</v>
      </c>
      <c r="D620" s="454"/>
      <c r="E620" s="453"/>
      <c r="F620" s="454"/>
      <c r="G620" s="460"/>
      <c r="H620" s="492"/>
    </row>
    <row r="621" spans="1:8">
      <c r="B621" s="450"/>
      <c r="C621" s="450" t="str">
        <f>C$43</f>
        <v>S4</v>
      </c>
      <c r="D621" s="454"/>
      <c r="E621" s="453"/>
      <c r="F621" s="454"/>
      <c r="G621" s="460"/>
      <c r="H621" s="492"/>
    </row>
    <row r="622" spans="1:8">
      <c r="B622" s="430"/>
      <c r="C622" s="430"/>
      <c r="D622" s="440"/>
      <c r="E622" s="458"/>
      <c r="F622" s="440"/>
      <c r="G622" s="459"/>
      <c r="H622" s="440"/>
    </row>
    <row r="623" spans="1:8">
      <c r="B623" s="450">
        <v>7.4</v>
      </c>
      <c r="C623" s="450"/>
      <c r="D623" s="452" t="s">
        <v>961</v>
      </c>
      <c r="E623" s="453"/>
      <c r="F623" s="454"/>
      <c r="G623" s="455"/>
      <c r="H623" s="454"/>
    </row>
    <row r="624" spans="1:8" ht="331.2">
      <c r="A624" s="549" t="s">
        <v>767</v>
      </c>
      <c r="B624" s="450" t="s">
        <v>486</v>
      </c>
      <c r="C624" s="450"/>
      <c r="D624" s="452" t="s">
        <v>962</v>
      </c>
      <c r="E624" s="453" t="s">
        <v>963</v>
      </c>
      <c r="F624" s="454" t="s">
        <v>964</v>
      </c>
      <c r="G624" s="455"/>
      <c r="H624" s="454"/>
    </row>
    <row r="625" spans="1:8">
      <c r="B625" s="450"/>
      <c r="C625" s="450" t="s">
        <v>18</v>
      </c>
      <c r="D625" s="454"/>
      <c r="E625" s="453"/>
      <c r="F625" s="454"/>
      <c r="G625" s="460"/>
      <c r="H625" s="492"/>
    </row>
    <row r="626" spans="1:8" ht="41.4">
      <c r="B626" s="450"/>
      <c r="C626" s="450" t="str">
        <f>C$39</f>
        <v>MA</v>
      </c>
      <c r="D626" s="454" t="s">
        <v>965</v>
      </c>
      <c r="E626" s="453"/>
      <c r="F626" s="454"/>
      <c r="G626" s="460" t="s">
        <v>561</v>
      </c>
      <c r="H626" s="492"/>
    </row>
    <row r="627" spans="1:8">
      <c r="B627" s="450"/>
      <c r="C627" s="450" t="str">
        <f>C$40</f>
        <v>S1</v>
      </c>
      <c r="D627" s="454" t="s">
        <v>966</v>
      </c>
      <c r="E627" s="453"/>
      <c r="F627" s="454"/>
      <c r="G627" s="460"/>
      <c r="H627" s="492"/>
    </row>
    <row r="628" spans="1:8">
      <c r="B628" s="450"/>
      <c r="C628" s="450" t="str">
        <f>C$41</f>
        <v>S2</v>
      </c>
      <c r="D628" s="454"/>
      <c r="E628" s="453"/>
      <c r="F628" s="454"/>
      <c r="G628" s="460"/>
      <c r="H628" s="492"/>
    </row>
    <row r="629" spans="1:8">
      <c r="B629" s="450"/>
      <c r="C629" s="450" t="str">
        <f>C$42</f>
        <v>S3</v>
      </c>
      <c r="D629" s="454"/>
      <c r="E629" s="453"/>
      <c r="F629" s="454"/>
      <c r="G629" s="460"/>
      <c r="H629" s="492"/>
    </row>
    <row r="630" spans="1:8">
      <c r="B630" s="450"/>
      <c r="C630" s="450" t="str">
        <f>C$43</f>
        <v>S4</v>
      </c>
      <c r="D630" s="454"/>
      <c r="E630" s="453"/>
      <c r="F630" s="454"/>
      <c r="G630" s="460"/>
      <c r="H630" s="492"/>
    </row>
    <row r="631" spans="1:8">
      <c r="B631" s="495"/>
      <c r="C631" s="458"/>
      <c r="D631" s="440"/>
      <c r="E631" s="458"/>
      <c r="F631" s="440"/>
      <c r="G631" s="459"/>
      <c r="H631" s="440"/>
    </row>
    <row r="632" spans="1:8">
      <c r="B632" s="450">
        <v>7.5</v>
      </c>
      <c r="C632" s="450"/>
      <c r="D632" s="452" t="s">
        <v>967</v>
      </c>
      <c r="E632" s="453"/>
      <c r="F632" s="454"/>
      <c r="G632" s="455"/>
      <c r="H632" s="454"/>
    </row>
    <row r="633" spans="1:8" ht="96.6">
      <c r="A633" s="549" t="s">
        <v>949</v>
      </c>
      <c r="B633" s="450" t="s">
        <v>968</v>
      </c>
      <c r="C633" s="450"/>
      <c r="D633" s="452" t="s">
        <v>969</v>
      </c>
      <c r="E633" s="456" t="s">
        <v>970</v>
      </c>
      <c r="F633" s="454" t="s">
        <v>971</v>
      </c>
      <c r="G633" s="455"/>
      <c r="H633" s="454"/>
    </row>
    <row r="634" spans="1:8">
      <c r="B634" s="450"/>
      <c r="C634" s="450" t="s">
        <v>18</v>
      </c>
      <c r="D634" s="454"/>
      <c r="E634" s="453"/>
      <c r="F634" s="454"/>
      <c r="G634" s="460"/>
      <c r="H634" s="492"/>
    </row>
    <row r="635" spans="1:8" ht="27.6">
      <c r="B635" s="450"/>
      <c r="C635" s="450" t="str">
        <f>C$39</f>
        <v>MA</v>
      </c>
      <c r="D635" s="454" t="s">
        <v>972</v>
      </c>
      <c r="E635" s="453"/>
      <c r="F635" s="454"/>
      <c r="G635" s="460" t="s">
        <v>561</v>
      </c>
      <c r="H635" s="492"/>
    </row>
    <row r="636" spans="1:8">
      <c r="B636" s="450"/>
      <c r="C636" s="450" t="str">
        <f>C$40</f>
        <v>S1</v>
      </c>
      <c r="D636" s="454"/>
      <c r="E636" s="453"/>
      <c r="F636" s="454"/>
      <c r="G636" s="460"/>
      <c r="H636" s="492"/>
    </row>
    <row r="637" spans="1:8">
      <c r="B637" s="450"/>
      <c r="C637" s="450" t="str">
        <f>C$41</f>
        <v>S2</v>
      </c>
      <c r="D637" s="454"/>
      <c r="E637" s="453"/>
      <c r="F637" s="454"/>
      <c r="G637" s="460"/>
      <c r="H637" s="492"/>
    </row>
    <row r="638" spans="1:8">
      <c r="B638" s="450"/>
      <c r="C638" s="450" t="str">
        <f>C$42</f>
        <v>S3</v>
      </c>
      <c r="D638" s="454"/>
      <c r="E638" s="453"/>
      <c r="F638" s="454"/>
      <c r="G638" s="460"/>
      <c r="H638" s="492"/>
    </row>
    <row r="639" spans="1:8">
      <c r="B639" s="450"/>
      <c r="C639" s="450" t="str">
        <f>C$43</f>
        <v>S4</v>
      </c>
      <c r="D639" s="454"/>
      <c r="E639" s="453"/>
      <c r="F639" s="454"/>
      <c r="G639" s="460"/>
      <c r="H639" s="492"/>
    </row>
    <row r="640" spans="1:8">
      <c r="B640" s="430"/>
      <c r="C640" s="430"/>
      <c r="D640" s="440"/>
      <c r="E640" s="458"/>
      <c r="F640" s="440"/>
      <c r="G640" s="459"/>
      <c r="H640" s="440"/>
    </row>
    <row r="641" spans="1:8">
      <c r="B641" s="463">
        <v>8</v>
      </c>
      <c r="C641" s="463"/>
      <c r="D641" s="446" t="s">
        <v>973</v>
      </c>
      <c r="E641" s="447"/>
      <c r="F641" s="448"/>
      <c r="G641" s="449"/>
      <c r="H641" s="448"/>
    </row>
    <row r="642" spans="1:8">
      <c r="B642" s="450">
        <v>8.1</v>
      </c>
      <c r="C642" s="450"/>
      <c r="D642" s="452" t="s">
        <v>974</v>
      </c>
      <c r="E642" s="453"/>
      <c r="F642" s="454"/>
      <c r="G642" s="455"/>
      <c r="H642" s="454"/>
    </row>
    <row r="643" spans="1:8" ht="409.6">
      <c r="A643" s="551" t="s">
        <v>632</v>
      </c>
      <c r="B643" s="450" t="s">
        <v>639</v>
      </c>
      <c r="C643" s="450"/>
      <c r="D643" s="452" t="s">
        <v>975</v>
      </c>
      <c r="E643" s="456" t="s">
        <v>976</v>
      </c>
      <c r="F643" s="454" t="s">
        <v>977</v>
      </c>
      <c r="G643" s="455"/>
      <c r="H643" s="454"/>
    </row>
    <row r="644" spans="1:8">
      <c r="B644" s="450"/>
      <c r="C644" s="450" t="s">
        <v>18</v>
      </c>
      <c r="D644" s="454"/>
      <c r="E644" s="453"/>
      <c r="F644" s="454"/>
      <c r="G644" s="460"/>
      <c r="H644" s="492"/>
    </row>
    <row r="645" spans="1:8" ht="27.6">
      <c r="B645" s="450"/>
      <c r="C645" s="450" t="str">
        <f>C$39</f>
        <v>MA</v>
      </c>
      <c r="D645" s="454" t="s">
        <v>978</v>
      </c>
      <c r="E645" s="453"/>
      <c r="F645" s="454"/>
      <c r="G645" s="460" t="s">
        <v>561</v>
      </c>
      <c r="H645" s="492"/>
    </row>
    <row r="646" spans="1:8">
      <c r="B646" s="450"/>
      <c r="C646" s="450" t="str">
        <f>C$40</f>
        <v>S1</v>
      </c>
      <c r="D646" s="454"/>
      <c r="E646" s="453"/>
      <c r="F646" s="454"/>
      <c r="G646" s="460"/>
      <c r="H646" s="492"/>
    </row>
    <row r="647" spans="1:8" ht="69">
      <c r="B647" s="450"/>
      <c r="C647" s="450" t="str">
        <f>C$41</f>
        <v>S2</v>
      </c>
      <c r="D647" s="454" t="s">
        <v>1512</v>
      </c>
      <c r="E647" s="453"/>
      <c r="F647" s="454"/>
      <c r="G647" s="460" t="s">
        <v>561</v>
      </c>
      <c r="H647" s="492"/>
    </row>
    <row r="648" spans="1:8">
      <c r="B648" s="450"/>
      <c r="C648" s="450" t="str">
        <f>C$42</f>
        <v>S3</v>
      </c>
      <c r="D648" s="454"/>
      <c r="E648" s="453"/>
      <c r="F648" s="454"/>
      <c r="G648" s="460"/>
      <c r="H648" s="492"/>
    </row>
    <row r="649" spans="1:8">
      <c r="B649" s="450"/>
      <c r="C649" s="450" t="str">
        <f>C$43</f>
        <v>S4</v>
      </c>
      <c r="D649" s="454"/>
      <c r="E649" s="453"/>
      <c r="F649" s="454"/>
      <c r="G649" s="460"/>
      <c r="H649" s="492"/>
    </row>
    <row r="650" spans="1:8">
      <c r="B650" s="430"/>
      <c r="C650" s="430"/>
      <c r="D650" s="440"/>
      <c r="E650" s="458"/>
      <c r="F650" s="440"/>
      <c r="G650" s="459"/>
      <c r="H650" s="440"/>
    </row>
    <row r="651" spans="1:8">
      <c r="B651" s="430"/>
      <c r="C651" s="430"/>
      <c r="D651" s="440"/>
      <c r="E651" s="458"/>
      <c r="F651" s="440"/>
      <c r="G651" s="459"/>
      <c r="H651" s="440"/>
    </row>
    <row r="652" spans="1:8">
      <c r="B652" s="450">
        <v>8.1999999999999993</v>
      </c>
      <c r="C652" s="450"/>
      <c r="D652" s="452" t="s">
        <v>979</v>
      </c>
      <c r="E652" s="453"/>
      <c r="F652" s="454"/>
      <c r="G652" s="455"/>
      <c r="H652" s="454"/>
    </row>
    <row r="653" spans="1:8" ht="110.4">
      <c r="A653" s="551" t="s">
        <v>1597</v>
      </c>
      <c r="B653" s="450" t="s">
        <v>727</v>
      </c>
      <c r="C653" s="450"/>
      <c r="D653" s="452" t="s">
        <v>980</v>
      </c>
      <c r="E653" s="456" t="s">
        <v>981</v>
      </c>
      <c r="F653" s="454" t="s">
        <v>982</v>
      </c>
      <c r="G653" s="455"/>
      <c r="H653" s="454"/>
    </row>
    <row r="654" spans="1:8">
      <c r="B654" s="450"/>
      <c r="C654" s="450" t="s">
        <v>18</v>
      </c>
      <c r="D654" s="454"/>
      <c r="E654" s="453"/>
      <c r="F654" s="454"/>
      <c r="G654" s="460"/>
      <c r="H654" s="492"/>
    </row>
    <row r="655" spans="1:8" ht="27.6">
      <c r="B655" s="450"/>
      <c r="C655" s="450" t="str">
        <f>C$39</f>
        <v>MA</v>
      </c>
      <c r="D655" s="454" t="s">
        <v>983</v>
      </c>
      <c r="E655" s="453"/>
      <c r="F655" s="454"/>
      <c r="G655" s="460" t="s">
        <v>561</v>
      </c>
      <c r="H655" s="492"/>
    </row>
    <row r="656" spans="1:8" ht="55.2">
      <c r="B656" s="450"/>
      <c r="C656" s="450" t="str">
        <f>C$40</f>
        <v>S1</v>
      </c>
      <c r="D656" s="454" t="s">
        <v>984</v>
      </c>
      <c r="E656" s="453"/>
      <c r="F656" s="454"/>
      <c r="G656" s="460" t="s">
        <v>561</v>
      </c>
      <c r="H656" s="492"/>
    </row>
    <row r="657" spans="1:8" ht="96.6">
      <c r="B657" s="450"/>
      <c r="C657" s="450" t="str">
        <f>C$41</f>
        <v>S2</v>
      </c>
      <c r="D657" s="454" t="s">
        <v>1546</v>
      </c>
      <c r="E657" s="453"/>
      <c r="F657" s="454"/>
      <c r="G657" s="460" t="s">
        <v>561</v>
      </c>
      <c r="H657" s="492"/>
    </row>
    <row r="658" spans="1:8">
      <c r="B658" s="450"/>
      <c r="C658" s="450" t="str">
        <f>C$42</f>
        <v>S3</v>
      </c>
      <c r="D658" s="454"/>
      <c r="E658" s="453"/>
      <c r="F658" s="454"/>
      <c r="G658" s="460"/>
      <c r="H658" s="492"/>
    </row>
    <row r="659" spans="1:8">
      <c r="B659" s="450"/>
      <c r="C659" s="450" t="str">
        <f>C$43</f>
        <v>S4</v>
      </c>
      <c r="D659" s="454"/>
      <c r="E659" s="453"/>
      <c r="F659" s="454"/>
      <c r="G659" s="460"/>
      <c r="H659" s="492"/>
    </row>
    <row r="660" spans="1:8">
      <c r="B660" s="430"/>
      <c r="C660" s="430"/>
      <c r="D660" s="440"/>
      <c r="E660" s="458"/>
      <c r="F660" s="440"/>
      <c r="G660" s="459"/>
      <c r="H660" s="440"/>
    </row>
    <row r="661" spans="1:8" ht="317.39999999999998">
      <c r="A661" s="551" t="s">
        <v>1598</v>
      </c>
      <c r="B661" s="450" t="s">
        <v>985</v>
      </c>
      <c r="C661" s="450"/>
      <c r="D661" s="452" t="s">
        <v>986</v>
      </c>
      <c r="E661" s="453" t="s">
        <v>987</v>
      </c>
      <c r="F661" s="454" t="s">
        <v>988</v>
      </c>
      <c r="G661" s="460"/>
      <c r="H661" s="492"/>
    </row>
    <row r="662" spans="1:8">
      <c r="B662" s="450"/>
      <c r="C662" s="450" t="s">
        <v>18</v>
      </c>
      <c r="D662" s="454"/>
      <c r="E662" s="453"/>
      <c r="F662" s="454"/>
      <c r="G662" s="460"/>
      <c r="H662" s="492"/>
    </row>
    <row r="663" spans="1:8">
      <c r="B663" s="450"/>
      <c r="C663" s="450" t="str">
        <f>C$39</f>
        <v>MA</v>
      </c>
      <c r="D663" s="454" t="s">
        <v>989</v>
      </c>
      <c r="E663" s="453"/>
      <c r="F663" s="454"/>
      <c r="G663" s="460" t="s">
        <v>561</v>
      </c>
      <c r="H663" s="492"/>
    </row>
    <row r="664" spans="1:8" ht="110.4">
      <c r="B664" s="450"/>
      <c r="C664" s="450" t="str">
        <f>C$40</f>
        <v>S1</v>
      </c>
      <c r="D664" s="475" t="s">
        <v>1591</v>
      </c>
      <c r="E664" s="453"/>
      <c r="F664" s="454"/>
      <c r="G664" s="460"/>
      <c r="H664" s="468" t="s">
        <v>1587</v>
      </c>
    </row>
    <row r="665" spans="1:8" ht="151.80000000000001">
      <c r="B665" s="450"/>
      <c r="C665" s="450" t="str">
        <f>C$41</f>
        <v>S2</v>
      </c>
      <c r="D665" s="454" t="s">
        <v>1613</v>
      </c>
      <c r="E665" s="453"/>
      <c r="F665" s="454"/>
      <c r="G665" s="460" t="s">
        <v>561</v>
      </c>
      <c r="H665" s="492"/>
    </row>
    <row r="666" spans="1:8">
      <c r="B666" s="450"/>
      <c r="C666" s="450" t="str">
        <f>C$42</f>
        <v>S3</v>
      </c>
      <c r="D666" s="454"/>
      <c r="E666" s="453"/>
      <c r="F666" s="454"/>
      <c r="G666" s="460"/>
      <c r="H666" s="492"/>
    </row>
    <row r="667" spans="1:8">
      <c r="B667" s="450"/>
      <c r="C667" s="450" t="str">
        <f>C$43</f>
        <v>S4</v>
      </c>
      <c r="D667" s="454"/>
      <c r="E667" s="453"/>
      <c r="F667" s="454"/>
      <c r="G667" s="460"/>
      <c r="H667" s="492"/>
    </row>
    <row r="668" spans="1:8">
      <c r="B668" s="430"/>
      <c r="C668" s="430"/>
      <c r="D668" s="440"/>
      <c r="E668" s="458"/>
      <c r="F668" s="440"/>
      <c r="G668" s="459"/>
      <c r="H668" s="440"/>
    </row>
    <row r="669" spans="1:8">
      <c r="B669" s="450">
        <v>8.3000000000000007</v>
      </c>
      <c r="C669" s="450"/>
      <c r="D669" s="452" t="s">
        <v>991</v>
      </c>
      <c r="E669" s="453"/>
      <c r="F669" s="454"/>
      <c r="G669" s="455"/>
      <c r="H669" s="454"/>
    </row>
    <row r="670" spans="1:8" ht="151.80000000000001">
      <c r="B670" s="450" t="s">
        <v>508</v>
      </c>
      <c r="C670" s="450"/>
      <c r="D670" s="452" t="s">
        <v>992</v>
      </c>
      <c r="E670" s="453">
        <f ca="1">D666:E670</f>
        <v>0</v>
      </c>
      <c r="F670" s="454" t="s">
        <v>993</v>
      </c>
      <c r="G670" s="455"/>
      <c r="H670" s="454"/>
    </row>
    <row r="671" spans="1:8">
      <c r="B671" s="450"/>
      <c r="C671" s="450" t="s">
        <v>18</v>
      </c>
      <c r="D671" s="454"/>
      <c r="E671" s="453"/>
      <c r="F671" s="454"/>
      <c r="G671" s="460"/>
      <c r="H671" s="492"/>
    </row>
    <row r="672" spans="1:8" ht="27.6">
      <c r="B672" s="450"/>
      <c r="C672" s="450" t="str">
        <f>C$39</f>
        <v>MA</v>
      </c>
      <c r="D672" s="454" t="s">
        <v>994</v>
      </c>
      <c r="E672" s="453"/>
      <c r="F672" s="454"/>
      <c r="G672" s="460" t="s">
        <v>561</v>
      </c>
      <c r="H672" s="492"/>
    </row>
    <row r="673" spans="2:8">
      <c r="B673" s="450"/>
      <c r="C673" s="450" t="str">
        <f>C$40</f>
        <v>S1</v>
      </c>
      <c r="D673" s="454"/>
      <c r="E673" s="453"/>
      <c r="F673" s="454"/>
      <c r="G673" s="460"/>
      <c r="H673" s="492"/>
    </row>
    <row r="674" spans="2:8">
      <c r="B674" s="450"/>
      <c r="C674" s="450" t="str">
        <f>C$41</f>
        <v>S2</v>
      </c>
      <c r="D674" s="454" t="s">
        <v>1586</v>
      </c>
      <c r="E674" s="453"/>
      <c r="F674" s="454"/>
      <c r="G674" s="460" t="s">
        <v>561</v>
      </c>
      <c r="H674" s="492"/>
    </row>
    <row r="675" spans="2:8">
      <c r="B675" s="450"/>
      <c r="C675" s="450" t="str">
        <f>C$42</f>
        <v>S3</v>
      </c>
      <c r="D675" s="454"/>
      <c r="E675" s="453"/>
      <c r="F675" s="454"/>
      <c r="G675" s="460"/>
      <c r="H675" s="492"/>
    </row>
    <row r="676" spans="2:8">
      <c r="B676" s="450"/>
      <c r="C676" s="450" t="str">
        <f>C$43</f>
        <v>S4</v>
      </c>
      <c r="D676" s="454"/>
      <c r="E676" s="453"/>
      <c r="F676" s="454"/>
      <c r="G676" s="460"/>
      <c r="H676" s="492"/>
    </row>
    <row r="677" spans="2:8">
      <c r="B677" s="430"/>
      <c r="C677" s="430"/>
      <c r="D677" s="440"/>
      <c r="E677" s="458"/>
      <c r="F677" s="440"/>
      <c r="G677" s="459"/>
      <c r="H677" s="440"/>
    </row>
    <row r="678" spans="2:8">
      <c r="B678" s="450">
        <v>8.4</v>
      </c>
      <c r="C678" s="450"/>
      <c r="D678" s="452" t="s">
        <v>995</v>
      </c>
      <c r="E678" s="453"/>
      <c r="F678" s="454"/>
      <c r="G678" s="455"/>
      <c r="H678" s="454"/>
    </row>
    <row r="679" spans="2:8" ht="27.6">
      <c r="B679" s="450" t="s">
        <v>509</v>
      </c>
      <c r="C679" s="450"/>
      <c r="D679" s="452" t="s">
        <v>996</v>
      </c>
      <c r="E679" s="453" t="s">
        <v>997</v>
      </c>
      <c r="F679" s="454"/>
      <c r="G679" s="455"/>
      <c r="H679" s="454"/>
    </row>
    <row r="680" spans="2:8">
      <c r="B680" s="450"/>
      <c r="C680" s="450" t="s">
        <v>18</v>
      </c>
      <c r="D680" s="454"/>
      <c r="E680" s="454"/>
      <c r="F680" s="454"/>
      <c r="G680" s="496"/>
      <c r="H680" s="492"/>
    </row>
    <row r="681" spans="2:8" ht="27.6">
      <c r="B681" s="450"/>
      <c r="C681" s="450" t="str">
        <f>C$39</f>
        <v>MA</v>
      </c>
      <c r="D681" s="454" t="s">
        <v>998</v>
      </c>
      <c r="E681" s="454"/>
      <c r="F681" s="454"/>
      <c r="G681" s="497" t="s">
        <v>561</v>
      </c>
      <c r="H681" s="454"/>
    </row>
    <row r="682" spans="2:8">
      <c r="B682" s="450"/>
      <c r="C682" s="450" t="str">
        <f>C$40</f>
        <v>S1</v>
      </c>
      <c r="D682" s="454"/>
      <c r="E682" s="454"/>
      <c r="F682" s="454"/>
      <c r="G682" s="496"/>
      <c r="H682" s="492"/>
    </row>
    <row r="683" spans="2:8" ht="41.4">
      <c r="B683" s="450"/>
      <c r="C683" s="450" t="str">
        <f>C$41</f>
        <v>S2</v>
      </c>
      <c r="D683" s="454" t="s">
        <v>1502</v>
      </c>
      <c r="E683" s="454"/>
      <c r="F683" s="454"/>
      <c r="G683" s="496" t="s">
        <v>561</v>
      </c>
      <c r="H683" s="492"/>
    </row>
    <row r="684" spans="2:8">
      <c r="B684" s="450"/>
      <c r="C684" s="450" t="str">
        <f>C$42</f>
        <v>S3</v>
      </c>
      <c r="D684" s="454"/>
      <c r="E684" s="454"/>
      <c r="F684" s="454"/>
      <c r="G684" s="496"/>
      <c r="H684" s="492"/>
    </row>
    <row r="685" spans="2:8">
      <c r="B685" s="450"/>
      <c r="C685" s="450" t="str">
        <f>C$43</f>
        <v>S4</v>
      </c>
      <c r="D685" s="454"/>
      <c r="E685" s="454"/>
      <c r="F685" s="454"/>
      <c r="G685" s="496"/>
      <c r="H685" s="492"/>
    </row>
    <row r="687" spans="2:8">
      <c r="C687" s="64">
        <v>73</v>
      </c>
      <c r="D687" s="50" t="s">
        <v>1505</v>
      </c>
    </row>
    <row r="688" spans="2:8">
      <c r="C688" s="64">
        <v>33</v>
      </c>
      <c r="D688" s="50" t="s">
        <v>1506</v>
      </c>
    </row>
    <row r="689" spans="3:4">
      <c r="C689" s="552">
        <f>C688/C687</f>
        <v>0.45205479452054792</v>
      </c>
      <c r="D689" s="50" t="s">
        <v>1507</v>
      </c>
    </row>
  </sheetData>
  <autoFilter ref="A1:H685" xr:uid="{2A14229D-C822-4E3E-A39A-7C462BA00E00}">
    <filterColumn colId="2">
      <filters blank="1">
        <filter val="Audit"/>
        <filter val="MA"/>
        <filter val="PA"/>
        <filter val="S1"/>
        <filter val="S2"/>
      </filters>
    </filterColumn>
  </autoFilter>
  <conditionalFormatting sqref="B481">
    <cfRule type="expression" dxfId="5" priority="4" stopIfTrue="1">
      <formula>ISNUMBER(SEARCH("Closed",$K481))</formula>
    </cfRule>
    <cfRule type="expression" dxfId="4" priority="5" stopIfTrue="1">
      <formula>IF($C481="Minor", TRUE, FALSE)</formula>
    </cfRule>
    <cfRule type="expression" dxfId="3" priority="6" stopIfTrue="1">
      <formula>IF(OR($C481="Major",$C481="Pre-Condition"), TRUE, FALSE)</formula>
    </cfRule>
  </conditionalFormatting>
  <conditionalFormatting sqref="D481:F481">
    <cfRule type="expression" dxfId="2" priority="1" stopIfTrue="1">
      <formula>ISNUMBER(SEARCH("Closed",$K481))</formula>
    </cfRule>
    <cfRule type="expression" dxfId="1" priority="2" stopIfTrue="1">
      <formula>IF($C481="Minor", TRUE, FALSE)</formula>
    </cfRule>
    <cfRule type="expression" dxfId="0" priority="3" stopIfTrue="1">
      <formula>IF(OR($C481="Major",$C481="Pre-Condition"), TRUE, FALSE)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A351-03E5-4AD1-ADF8-03C6E2C0A38F}">
  <sheetPr>
    <tabColor rgb="FF92D050"/>
  </sheetPr>
  <dimension ref="A1:P12"/>
  <sheetViews>
    <sheetView zoomScaleNormal="100" workbookViewId="0">
      <selection activeCell="C18" sqref="C18"/>
    </sheetView>
  </sheetViews>
  <sheetFormatPr defaultRowHeight="13.8"/>
  <cols>
    <col min="1" max="1" width="65" customWidth="1"/>
    <col min="2" max="2" width="2" hidden="1" customWidth="1"/>
    <col min="3" max="3" width="4.5546875" customWidth="1"/>
    <col min="4" max="7" width="3.44140625" bestFit="1" customWidth="1"/>
    <col min="8" max="8" width="4.44140625" bestFit="1" customWidth="1"/>
    <col min="9" max="11" width="3.5546875" bestFit="1" customWidth="1"/>
    <col min="12" max="13" width="4.44140625" bestFit="1" customWidth="1"/>
  </cols>
  <sheetData>
    <row r="1" spans="1:16" ht="14.4">
      <c r="A1" s="264" t="s">
        <v>999</v>
      </c>
      <c r="B1" s="264"/>
      <c r="C1" s="264"/>
      <c r="D1" s="264"/>
      <c r="E1" s="264"/>
      <c r="F1" s="264"/>
      <c r="G1" s="264"/>
      <c r="H1" s="264"/>
      <c r="I1" s="264"/>
      <c r="J1" s="264"/>
      <c r="K1" s="264"/>
      <c r="L1" s="264"/>
      <c r="M1" s="264"/>
      <c r="N1" s="264"/>
    </row>
    <row r="2" spans="1:16" ht="46.5" customHeight="1">
      <c r="A2" s="605" t="s">
        <v>1000</v>
      </c>
      <c r="B2" s="605"/>
      <c r="C2" s="605"/>
      <c r="D2" s="605"/>
      <c r="E2" s="605"/>
      <c r="F2" s="498"/>
      <c r="G2" s="499"/>
      <c r="H2" s="499"/>
      <c r="I2" s="500"/>
      <c r="J2" s="500"/>
      <c r="K2" s="501"/>
      <c r="L2" s="502"/>
      <c r="M2" s="498"/>
    </row>
    <row r="3" spans="1:16">
      <c r="C3" t="s">
        <v>1001</v>
      </c>
      <c r="K3" t="s">
        <v>1002</v>
      </c>
    </row>
    <row r="4" spans="1:16" ht="27.6">
      <c r="A4" s="503" t="s">
        <v>530</v>
      </c>
      <c r="B4" s="504" t="s">
        <v>1003</v>
      </c>
      <c r="C4" s="505" t="s">
        <v>19</v>
      </c>
      <c r="D4" s="505" t="s">
        <v>24</v>
      </c>
      <c r="E4" s="505" t="s">
        <v>29</v>
      </c>
      <c r="F4" s="505" t="s">
        <v>31</v>
      </c>
      <c r="G4" s="505" t="s">
        <v>32</v>
      </c>
      <c r="H4" s="505" t="s">
        <v>1004</v>
      </c>
      <c r="K4" s="505" t="s">
        <v>19</v>
      </c>
      <c r="L4" s="505" t="s">
        <v>24</v>
      </c>
      <c r="M4" s="505" t="s">
        <v>29</v>
      </c>
      <c r="N4" s="505" t="s">
        <v>31</v>
      </c>
      <c r="O4" s="505" t="s">
        <v>32</v>
      </c>
      <c r="P4" s="505" t="s">
        <v>1004</v>
      </c>
    </row>
    <row r="5" spans="1:16" ht="27.6">
      <c r="A5" s="506" t="s">
        <v>555</v>
      </c>
      <c r="B5" s="507">
        <v>1</v>
      </c>
      <c r="C5" s="508" t="s">
        <v>1005</v>
      </c>
      <c r="E5" s="545"/>
      <c r="F5" s="508" t="s">
        <v>1005</v>
      </c>
      <c r="G5" s="508"/>
      <c r="H5" s="508" t="s">
        <v>1005</v>
      </c>
      <c r="I5">
        <v>1</v>
      </c>
      <c r="K5" s="508" t="s">
        <v>1005</v>
      </c>
      <c r="M5" s="508"/>
      <c r="N5" s="508" t="s">
        <v>1005</v>
      </c>
      <c r="O5" s="508"/>
      <c r="P5" s="508" t="s">
        <v>1005</v>
      </c>
    </row>
    <row r="6" spans="1:16">
      <c r="A6" s="506" t="s">
        <v>579</v>
      </c>
      <c r="B6" s="507">
        <v>2</v>
      </c>
      <c r="C6" s="508" t="s">
        <v>1005</v>
      </c>
      <c r="D6" s="508" t="s">
        <v>1005</v>
      </c>
      <c r="E6" s="546"/>
      <c r="F6" s="509"/>
      <c r="G6" s="508" t="s">
        <v>1005</v>
      </c>
      <c r="H6" s="508" t="s">
        <v>1005</v>
      </c>
      <c r="I6">
        <v>2</v>
      </c>
      <c r="K6" s="508" t="s">
        <v>1005</v>
      </c>
      <c r="L6" s="508" t="s">
        <v>1005</v>
      </c>
      <c r="M6" s="509"/>
      <c r="N6" s="509"/>
      <c r="O6" s="508" t="s">
        <v>1005</v>
      </c>
      <c r="P6" s="508" t="s">
        <v>1005</v>
      </c>
    </row>
    <row r="7" spans="1:16">
      <c r="A7" s="506" t="s">
        <v>653</v>
      </c>
      <c r="B7" s="507">
        <v>3</v>
      </c>
      <c r="C7" s="508" t="s">
        <v>1005</v>
      </c>
      <c r="D7" s="509"/>
      <c r="E7" s="545" t="s">
        <v>1005</v>
      </c>
      <c r="F7" s="509"/>
      <c r="G7" s="509"/>
      <c r="H7" s="508" t="s">
        <v>1005</v>
      </c>
      <c r="I7">
        <v>3</v>
      </c>
      <c r="K7" s="508" t="s">
        <v>1005</v>
      </c>
      <c r="L7" s="509"/>
      <c r="M7" s="508" t="s">
        <v>1005</v>
      </c>
      <c r="N7" s="509"/>
      <c r="O7" s="509"/>
      <c r="P7" s="508" t="s">
        <v>1005</v>
      </c>
    </row>
    <row r="8" spans="1:16">
      <c r="A8" s="506" t="s">
        <v>725</v>
      </c>
      <c r="B8" s="507">
        <v>4</v>
      </c>
      <c r="C8" s="508" t="s">
        <v>1005</v>
      </c>
      <c r="D8" s="544"/>
      <c r="E8" s="547"/>
      <c r="F8" s="508"/>
      <c r="G8" s="508" t="s">
        <v>1005</v>
      </c>
      <c r="H8" s="508" t="s">
        <v>1005</v>
      </c>
      <c r="I8">
        <v>4</v>
      </c>
      <c r="K8" s="508" t="s">
        <v>1005</v>
      </c>
      <c r="L8" s="508" t="s">
        <v>1005</v>
      </c>
      <c r="N8" s="508"/>
      <c r="O8" s="508" t="s">
        <v>1005</v>
      </c>
      <c r="P8" s="508" t="s">
        <v>1005</v>
      </c>
    </row>
    <row r="9" spans="1:16">
      <c r="A9" s="506" t="s">
        <v>779</v>
      </c>
      <c r="B9" s="507">
        <v>5</v>
      </c>
      <c r="C9" s="508" t="s">
        <v>1005</v>
      </c>
      <c r="D9" s="508"/>
      <c r="E9" s="545" t="s">
        <v>1005</v>
      </c>
      <c r="F9" s="508" t="s">
        <v>1005</v>
      </c>
      <c r="G9" s="509"/>
      <c r="H9" s="508" t="s">
        <v>1005</v>
      </c>
      <c r="I9">
        <v>5</v>
      </c>
      <c r="K9" s="508" t="s">
        <v>1005</v>
      </c>
      <c r="L9" s="508"/>
      <c r="M9" s="508" t="s">
        <v>1005</v>
      </c>
      <c r="N9" s="508" t="s">
        <v>1005</v>
      </c>
      <c r="O9" s="509"/>
      <c r="P9" s="508" t="s">
        <v>1005</v>
      </c>
    </row>
    <row r="10" spans="1:16">
      <c r="A10" s="506" t="s">
        <v>868</v>
      </c>
      <c r="B10" s="507">
        <v>6</v>
      </c>
      <c r="C10" s="508" t="s">
        <v>1005</v>
      </c>
      <c r="D10" s="508" t="s">
        <v>1005</v>
      </c>
      <c r="E10" s="546"/>
      <c r="F10" s="508" t="s">
        <v>1005</v>
      </c>
      <c r="G10" s="509"/>
      <c r="H10" s="508" t="s">
        <v>1005</v>
      </c>
      <c r="I10">
        <v>6</v>
      </c>
      <c r="K10" s="508" t="s">
        <v>1005</v>
      </c>
      <c r="L10" s="508" t="s">
        <v>1005</v>
      </c>
      <c r="M10" s="509"/>
      <c r="N10" s="508" t="s">
        <v>1005</v>
      </c>
      <c r="O10" s="509"/>
      <c r="P10" s="508" t="s">
        <v>1005</v>
      </c>
    </row>
    <row r="11" spans="1:16">
      <c r="A11" s="506" t="s">
        <v>930</v>
      </c>
      <c r="B11" s="507">
        <v>7</v>
      </c>
      <c r="C11" s="508" t="s">
        <v>1005</v>
      </c>
      <c r="D11" s="508" t="s">
        <v>1005</v>
      </c>
      <c r="E11" s="546"/>
      <c r="F11" s="509"/>
      <c r="G11" s="508" t="s">
        <v>1005</v>
      </c>
      <c r="H11" s="508" t="s">
        <v>1005</v>
      </c>
      <c r="I11">
        <v>7</v>
      </c>
      <c r="K11" s="508" t="s">
        <v>1005</v>
      </c>
      <c r="M11" s="509"/>
      <c r="N11" s="509"/>
      <c r="O11" s="508" t="s">
        <v>1005</v>
      </c>
      <c r="P11" s="508" t="s">
        <v>1005</v>
      </c>
    </row>
    <row r="12" spans="1:16">
      <c r="A12" s="506" t="s">
        <v>973</v>
      </c>
      <c r="B12" s="507">
        <v>8</v>
      </c>
      <c r="C12" s="508" t="s">
        <v>1005</v>
      </c>
      <c r="D12" s="509"/>
      <c r="E12" s="545" t="s">
        <v>1005</v>
      </c>
      <c r="F12" s="509"/>
      <c r="G12" s="509"/>
      <c r="H12" s="508" t="s">
        <v>1005</v>
      </c>
      <c r="I12">
        <v>8</v>
      </c>
      <c r="K12" s="508" t="s">
        <v>1005</v>
      </c>
      <c r="L12" s="509"/>
      <c r="M12" s="508" t="s">
        <v>1005</v>
      </c>
      <c r="N12" s="509"/>
      <c r="O12" s="509"/>
      <c r="P12" s="508" t="s">
        <v>1005</v>
      </c>
    </row>
  </sheetData>
  <mergeCells count="1">
    <mergeCell ref="A2:E2"/>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9D25-1EA8-40A8-A926-D2BA649D2262}">
  <sheetPr>
    <tabColor rgb="FF92D050"/>
  </sheetPr>
  <dimension ref="A1:J37"/>
  <sheetViews>
    <sheetView topLeftCell="C1" zoomScaleNormal="100" workbookViewId="0">
      <selection activeCell="C2" sqref="C2"/>
    </sheetView>
  </sheetViews>
  <sheetFormatPr defaultColWidth="9.44140625" defaultRowHeight="13.8"/>
  <cols>
    <col min="1" max="1" width="8.44140625" style="33" customWidth="1"/>
    <col min="2" max="2" width="13.44140625" style="33" customWidth="1"/>
    <col min="3" max="3" width="5.44140625" style="33" customWidth="1"/>
    <col min="4" max="4" width="11" style="33" customWidth="1"/>
    <col min="5" max="5" width="11.5546875" style="33" customWidth="1"/>
    <col min="6" max="6" width="9.44140625" style="33" customWidth="1"/>
    <col min="7" max="7" width="10.44140625" style="33" customWidth="1"/>
    <col min="8" max="8" width="58" style="33" customWidth="1"/>
    <col min="9" max="9" width="35.44140625" style="33" customWidth="1"/>
    <col min="10" max="10" width="3.5546875" style="78" customWidth="1"/>
    <col min="11" max="16384" width="9.44140625" style="32"/>
  </cols>
  <sheetData>
    <row r="1" spans="1:9" ht="15" customHeight="1">
      <c r="A1" s="305" t="s">
        <v>1006</v>
      </c>
      <c r="B1" s="306"/>
      <c r="C1" s="303"/>
      <c r="D1" s="303"/>
      <c r="E1" s="303"/>
      <c r="F1" s="303"/>
      <c r="G1" s="303"/>
      <c r="H1" s="303"/>
      <c r="I1" s="304"/>
    </row>
    <row r="2" spans="1:9" ht="76.5" customHeight="1">
      <c r="A2" s="75" t="s">
        <v>1007</v>
      </c>
      <c r="B2" s="307" t="s">
        <v>1008</v>
      </c>
      <c r="C2" s="308" t="s">
        <v>1009</v>
      </c>
      <c r="D2" s="76" t="s">
        <v>1010</v>
      </c>
      <c r="E2" s="76" t="s">
        <v>1011</v>
      </c>
      <c r="F2" s="76" t="s">
        <v>281</v>
      </c>
      <c r="G2" s="76" t="s">
        <v>1012</v>
      </c>
      <c r="H2" s="76" t="s">
        <v>1013</v>
      </c>
      <c r="I2" s="76" t="s">
        <v>1014</v>
      </c>
    </row>
    <row r="3" spans="1:9">
      <c r="A3" s="309" t="s">
        <v>1015</v>
      </c>
      <c r="B3" s="309"/>
      <c r="C3" s="309"/>
      <c r="D3" s="309"/>
      <c r="E3" s="309"/>
      <c r="F3" s="309"/>
      <c r="G3" s="309"/>
      <c r="H3" s="310"/>
      <c r="I3" s="310"/>
    </row>
    <row r="4" spans="1:9">
      <c r="A4" s="311" t="s">
        <v>1016</v>
      </c>
      <c r="B4" s="311"/>
      <c r="C4" s="311"/>
      <c r="D4" s="311"/>
      <c r="E4" s="311"/>
      <c r="F4" s="311"/>
      <c r="G4" s="311"/>
      <c r="H4" s="312"/>
      <c r="I4" s="312"/>
    </row>
    <row r="5" spans="1:9">
      <c r="A5" s="311" t="s">
        <v>1017</v>
      </c>
      <c r="B5" s="311"/>
      <c r="C5" s="311"/>
      <c r="D5" s="311"/>
      <c r="E5" s="311"/>
      <c r="F5" s="311"/>
      <c r="G5" s="311"/>
      <c r="H5" s="312"/>
      <c r="I5" s="312"/>
    </row>
    <row r="6" spans="1:9">
      <c r="A6" s="313"/>
      <c r="B6" s="313"/>
      <c r="C6" s="313"/>
      <c r="D6" s="313"/>
      <c r="E6" s="313"/>
      <c r="F6" s="313"/>
      <c r="G6" s="313"/>
      <c r="H6" s="314"/>
      <c r="I6" s="314"/>
    </row>
    <row r="7" spans="1:9">
      <c r="A7" s="313"/>
      <c r="B7" s="313"/>
      <c r="C7" s="313"/>
      <c r="D7" s="313"/>
      <c r="E7" s="313"/>
      <c r="F7" s="313"/>
      <c r="G7" s="313"/>
      <c r="H7" s="314"/>
      <c r="I7" s="314"/>
    </row>
    <row r="8" spans="1:9">
      <c r="A8" s="313"/>
      <c r="B8" s="313"/>
      <c r="C8" s="313"/>
      <c r="D8" s="313"/>
      <c r="E8" s="313"/>
      <c r="F8" s="313"/>
      <c r="G8" s="313"/>
      <c r="H8" s="314"/>
      <c r="I8" s="314"/>
    </row>
    <row r="9" spans="1:9">
      <c r="A9" s="313"/>
      <c r="B9" s="313"/>
      <c r="C9" s="313"/>
      <c r="D9" s="313"/>
      <c r="E9" s="313"/>
      <c r="F9" s="313"/>
      <c r="G9" s="313"/>
      <c r="H9" s="314"/>
      <c r="I9" s="314"/>
    </row>
    <row r="10" spans="1:9">
      <c r="A10" s="313"/>
      <c r="B10" s="313"/>
      <c r="C10" s="313"/>
      <c r="D10" s="313"/>
      <c r="E10" s="313"/>
      <c r="F10" s="313"/>
      <c r="G10" s="313"/>
      <c r="H10" s="314"/>
      <c r="I10" s="314"/>
    </row>
    <row r="11" spans="1:9">
      <c r="A11" s="313"/>
      <c r="B11" s="313"/>
      <c r="C11" s="313"/>
      <c r="D11" s="313"/>
      <c r="E11" s="313"/>
      <c r="F11" s="313"/>
      <c r="G11" s="313"/>
      <c r="H11" s="314"/>
      <c r="I11" s="314"/>
    </row>
    <row r="12" spans="1:9">
      <c r="A12" s="313"/>
      <c r="B12" s="313"/>
      <c r="C12" s="313"/>
      <c r="D12" s="313"/>
      <c r="E12" s="313"/>
      <c r="F12" s="313"/>
      <c r="G12" s="313"/>
      <c r="H12" s="314"/>
      <c r="I12" s="314"/>
    </row>
    <row r="13" spans="1:9">
      <c r="A13" s="313"/>
      <c r="B13" s="313"/>
      <c r="C13" s="313"/>
      <c r="D13" s="313"/>
      <c r="E13" s="313"/>
      <c r="F13" s="313"/>
      <c r="G13" s="313"/>
      <c r="H13" s="314"/>
      <c r="I13" s="314"/>
    </row>
    <row r="14" spans="1:9">
      <c r="A14" s="313"/>
      <c r="B14" s="313"/>
      <c r="C14" s="313"/>
      <c r="D14" s="313"/>
      <c r="E14" s="313"/>
      <c r="F14" s="313"/>
      <c r="G14" s="313"/>
      <c r="H14" s="314"/>
      <c r="I14" s="314"/>
    </row>
    <row r="15" spans="1:9">
      <c r="A15" s="313"/>
      <c r="B15" s="313"/>
      <c r="C15" s="313"/>
      <c r="D15" s="313"/>
      <c r="E15" s="313"/>
      <c r="F15" s="313"/>
      <c r="G15" s="313"/>
      <c r="H15" s="314"/>
      <c r="I15" s="314"/>
    </row>
    <row r="16" spans="1:9">
      <c r="A16" s="313"/>
      <c r="B16" s="313"/>
      <c r="C16" s="313"/>
      <c r="D16" s="313"/>
      <c r="E16" s="313"/>
      <c r="F16" s="313"/>
      <c r="G16" s="313"/>
      <c r="H16" s="314"/>
      <c r="I16" s="314"/>
    </row>
    <row r="17" spans="1:9">
      <c r="A17" s="313"/>
      <c r="B17" s="313"/>
      <c r="C17" s="313"/>
      <c r="D17" s="313"/>
      <c r="E17" s="313"/>
      <c r="F17" s="313"/>
      <c r="G17" s="313"/>
      <c r="H17" s="314"/>
      <c r="I17" s="314"/>
    </row>
    <row r="18" spans="1:9">
      <c r="A18" s="313"/>
      <c r="B18" s="313"/>
      <c r="C18" s="313"/>
      <c r="D18" s="313"/>
      <c r="E18" s="313"/>
      <c r="F18" s="313"/>
      <c r="G18" s="313"/>
      <c r="H18" s="314"/>
      <c r="I18" s="314"/>
    </row>
    <row r="19" spans="1:9">
      <c r="A19" s="313"/>
      <c r="B19" s="313"/>
      <c r="C19" s="313"/>
      <c r="D19" s="313"/>
      <c r="E19" s="313"/>
      <c r="F19" s="313"/>
      <c r="G19" s="313"/>
      <c r="H19" s="314"/>
      <c r="I19" s="314"/>
    </row>
    <row r="20" spans="1:9">
      <c r="A20" s="313"/>
      <c r="B20" s="313"/>
      <c r="C20" s="313"/>
      <c r="D20" s="313"/>
      <c r="E20" s="313"/>
      <c r="F20" s="313"/>
      <c r="G20" s="313"/>
      <c r="H20" s="314"/>
      <c r="I20" s="314"/>
    </row>
    <row r="21" spans="1:9">
      <c r="A21" s="313"/>
      <c r="B21" s="313"/>
      <c r="C21" s="313"/>
      <c r="D21" s="313"/>
      <c r="E21" s="313"/>
      <c r="F21" s="313"/>
      <c r="G21" s="313"/>
      <c r="H21" s="314"/>
      <c r="I21" s="314"/>
    </row>
    <row r="22" spans="1:9">
      <c r="A22" s="313"/>
      <c r="B22" s="313"/>
      <c r="C22" s="313"/>
      <c r="D22" s="313"/>
      <c r="E22" s="313"/>
      <c r="F22" s="313"/>
      <c r="G22" s="313"/>
      <c r="H22" s="314"/>
      <c r="I22" s="314"/>
    </row>
    <row r="23" spans="1:9">
      <c r="A23" s="313"/>
      <c r="B23" s="313"/>
      <c r="C23" s="313"/>
      <c r="D23" s="313"/>
      <c r="E23" s="313"/>
      <c r="F23" s="313"/>
      <c r="G23" s="313"/>
      <c r="H23" s="314"/>
      <c r="I23" s="314"/>
    </row>
    <row r="24" spans="1:9">
      <c r="A24" s="313"/>
      <c r="B24" s="313"/>
      <c r="C24" s="313"/>
      <c r="D24" s="313"/>
      <c r="E24" s="313"/>
      <c r="F24" s="313"/>
      <c r="G24" s="313"/>
      <c r="H24" s="314"/>
      <c r="I24" s="314"/>
    </row>
    <row r="25" spans="1:9">
      <c r="A25" s="313"/>
      <c r="B25" s="313"/>
      <c r="C25" s="313"/>
      <c r="D25" s="313"/>
      <c r="E25" s="313"/>
      <c r="F25" s="313"/>
      <c r="G25" s="313"/>
      <c r="H25" s="314"/>
      <c r="I25" s="314"/>
    </row>
    <row r="26" spans="1:9">
      <c r="A26" s="313"/>
      <c r="B26" s="313"/>
      <c r="C26" s="313"/>
      <c r="D26" s="313"/>
      <c r="E26" s="313"/>
      <c r="F26" s="313"/>
      <c r="G26" s="313"/>
      <c r="H26" s="314"/>
      <c r="I26" s="314"/>
    </row>
    <row r="27" spans="1:9">
      <c r="A27" s="313"/>
      <c r="B27" s="313"/>
      <c r="C27" s="313"/>
      <c r="D27" s="313"/>
      <c r="E27" s="313"/>
      <c r="F27" s="313"/>
      <c r="G27" s="313"/>
      <c r="H27" s="314"/>
      <c r="I27" s="314"/>
    </row>
    <row r="28" spans="1:9">
      <c r="A28" s="313"/>
      <c r="B28" s="313"/>
      <c r="C28" s="313"/>
      <c r="D28" s="313"/>
      <c r="E28" s="313"/>
      <c r="F28" s="313"/>
      <c r="G28" s="313"/>
      <c r="H28" s="314"/>
      <c r="I28" s="314"/>
    </row>
    <row r="29" spans="1:9">
      <c r="A29" s="313"/>
      <c r="B29" s="313"/>
      <c r="C29" s="313"/>
      <c r="D29" s="313"/>
      <c r="E29" s="313"/>
      <c r="F29" s="313"/>
      <c r="G29" s="313"/>
      <c r="H29" s="314"/>
      <c r="I29" s="314"/>
    </row>
    <row r="30" spans="1:9">
      <c r="A30" s="313"/>
      <c r="B30" s="313"/>
      <c r="C30" s="313"/>
      <c r="D30" s="313"/>
      <c r="E30" s="313"/>
      <c r="F30" s="313"/>
      <c r="G30" s="313"/>
      <c r="H30" s="314"/>
      <c r="I30" s="314"/>
    </row>
    <row r="31" spans="1:9">
      <c r="A31" s="313"/>
      <c r="B31" s="313"/>
      <c r="C31" s="313"/>
      <c r="D31" s="313"/>
      <c r="E31" s="313"/>
      <c r="F31" s="313"/>
      <c r="G31" s="313"/>
      <c r="H31" s="314"/>
      <c r="I31" s="313"/>
    </row>
    <row r="32" spans="1:9">
      <c r="A32" s="313"/>
      <c r="B32" s="313"/>
      <c r="C32" s="313"/>
      <c r="D32" s="313"/>
      <c r="E32" s="313"/>
      <c r="F32" s="313"/>
      <c r="G32" s="313"/>
      <c r="H32" s="314"/>
      <c r="I32" s="313"/>
    </row>
    <row r="33" spans="1:9">
      <c r="A33" s="313"/>
      <c r="B33" s="313"/>
      <c r="C33" s="313"/>
      <c r="D33" s="313"/>
      <c r="E33" s="313"/>
      <c r="F33" s="313"/>
      <c r="G33" s="313"/>
      <c r="H33" s="314"/>
      <c r="I33" s="313"/>
    </row>
    <row r="34" spans="1:9">
      <c r="H34" s="315"/>
    </row>
    <row r="35" spans="1:9">
      <c r="H35" s="315"/>
    </row>
    <row r="36" spans="1:9">
      <c r="H36" s="315"/>
    </row>
    <row r="37" spans="1:9">
      <c r="H37" s="3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A55E-760A-4487-AC3C-C16511831529}">
  <sheetPr>
    <tabColor rgb="FF92D050"/>
  </sheetPr>
  <dimension ref="A1:D40"/>
  <sheetViews>
    <sheetView zoomScaleNormal="100" zoomScaleSheetLayoutView="100" workbookViewId="0">
      <selection activeCell="C18" sqref="C18"/>
    </sheetView>
  </sheetViews>
  <sheetFormatPr defaultColWidth="9.44140625" defaultRowHeight="13.8"/>
  <cols>
    <col min="1" max="1" width="24.44140625" style="32" customWidth="1"/>
    <col min="2" max="2" width="27.44140625" style="32" customWidth="1"/>
    <col min="3" max="3" width="20.44140625" style="32" customWidth="1"/>
    <col min="4" max="16384" width="9.44140625" style="32"/>
  </cols>
  <sheetData>
    <row r="1" spans="1:4" ht="21" customHeight="1">
      <c r="A1" s="74" t="s">
        <v>1018</v>
      </c>
      <c r="B1" s="54" t="s">
        <v>1019</v>
      </c>
    </row>
    <row r="2" spans="1:4" ht="28.5" customHeight="1">
      <c r="A2" s="606" t="s">
        <v>1020</v>
      </c>
      <c r="B2" s="606"/>
      <c r="C2" s="606"/>
      <c r="D2" s="180"/>
    </row>
    <row r="3" spans="1:4" ht="12.75" customHeight="1">
      <c r="A3" s="181"/>
      <c r="B3" s="181"/>
      <c r="C3" s="181"/>
      <c r="D3" s="180"/>
    </row>
    <row r="4" spans="1:4">
      <c r="A4" s="74" t="s">
        <v>1021</v>
      </c>
      <c r="B4" s="74" t="s">
        <v>1022</v>
      </c>
      <c r="C4" s="74" t="s">
        <v>1023</v>
      </c>
    </row>
    <row r="6" spans="1:4">
      <c r="A6" s="74" t="s">
        <v>1024</v>
      </c>
    </row>
    <row r="7" spans="1:4">
      <c r="A7" s="32" t="s">
        <v>1025</v>
      </c>
      <c r="B7" s="83" t="s">
        <v>1026</v>
      </c>
      <c r="C7" s="32" t="s">
        <v>503</v>
      </c>
    </row>
    <row r="8" spans="1:4">
      <c r="A8" s="32" t="s">
        <v>1027</v>
      </c>
      <c r="B8" s="83" t="s">
        <v>1028</v>
      </c>
      <c r="C8" s="32" t="s">
        <v>503</v>
      </c>
    </row>
    <row r="9" spans="1:4">
      <c r="A9" s="32" t="s">
        <v>1029</v>
      </c>
      <c r="B9" s="83" t="s">
        <v>1030</v>
      </c>
      <c r="C9" s="32" t="s">
        <v>503</v>
      </c>
    </row>
    <row r="10" spans="1:4">
      <c r="A10" s="32" t="s">
        <v>1031</v>
      </c>
      <c r="B10" s="83" t="s">
        <v>1032</v>
      </c>
      <c r="C10" s="32" t="s">
        <v>503</v>
      </c>
    </row>
    <row r="11" spans="1:4">
      <c r="A11" s="32" t="s">
        <v>1033</v>
      </c>
      <c r="B11" s="83" t="s">
        <v>1034</v>
      </c>
      <c r="C11" s="32" t="s">
        <v>503</v>
      </c>
    </row>
    <row r="12" spans="1:4">
      <c r="A12" s="32" t="s">
        <v>1035</v>
      </c>
      <c r="B12" s="83" t="s">
        <v>1036</v>
      </c>
      <c r="C12" s="32" t="s">
        <v>503</v>
      </c>
    </row>
    <row r="13" spans="1:4">
      <c r="A13" s="32" t="s">
        <v>1037</v>
      </c>
      <c r="B13" s="83" t="s">
        <v>1038</v>
      </c>
      <c r="C13" s="32" t="s">
        <v>503</v>
      </c>
    </row>
    <row r="14" spans="1:4">
      <c r="A14" s="32" t="s">
        <v>1039</v>
      </c>
      <c r="B14" s="83" t="s">
        <v>1040</v>
      </c>
      <c r="C14" s="32" t="s">
        <v>503</v>
      </c>
    </row>
    <row r="15" spans="1:4">
      <c r="A15" s="32" t="s">
        <v>1041</v>
      </c>
      <c r="B15" s="83" t="s">
        <v>1042</v>
      </c>
      <c r="C15" s="32" t="s">
        <v>503</v>
      </c>
    </row>
    <row r="16" spans="1:4">
      <c r="A16" s="32" t="s">
        <v>1043</v>
      </c>
      <c r="B16" s="83" t="s">
        <v>1044</v>
      </c>
      <c r="C16" s="32" t="s">
        <v>503</v>
      </c>
    </row>
    <row r="17" spans="1:3">
      <c r="A17" s="32" t="s">
        <v>1045</v>
      </c>
      <c r="B17" s="83" t="s">
        <v>1046</v>
      </c>
      <c r="C17" s="32" t="s">
        <v>503</v>
      </c>
    </row>
    <row r="18" spans="1:3">
      <c r="A18" s="32" t="s">
        <v>1047</v>
      </c>
      <c r="B18" s="83" t="s">
        <v>1048</v>
      </c>
      <c r="C18" s="32" t="s">
        <v>503</v>
      </c>
    </row>
    <row r="19" spans="1:3">
      <c r="A19" s="32" t="s">
        <v>1049</v>
      </c>
      <c r="B19" s="83" t="s">
        <v>1050</v>
      </c>
      <c r="C19" s="32" t="s">
        <v>503</v>
      </c>
    </row>
    <row r="20" spans="1:3">
      <c r="A20" s="32" t="s">
        <v>1051</v>
      </c>
      <c r="B20" s="83" t="s">
        <v>1052</v>
      </c>
      <c r="C20" s="32" t="s">
        <v>503</v>
      </c>
    </row>
    <row r="21" spans="1:3">
      <c r="A21" s="32" t="s">
        <v>1053</v>
      </c>
      <c r="B21" s="83"/>
    </row>
    <row r="22" spans="1:3">
      <c r="B22" s="83"/>
    </row>
    <row r="23" spans="1:3">
      <c r="A23" s="74" t="s">
        <v>1054</v>
      </c>
      <c r="B23" s="83"/>
    </row>
    <row r="24" spans="1:3">
      <c r="A24" s="32" t="s">
        <v>1055</v>
      </c>
      <c r="B24" s="83" t="s">
        <v>1056</v>
      </c>
      <c r="C24" s="32" t="s">
        <v>503</v>
      </c>
    </row>
    <row r="25" spans="1:3">
      <c r="A25" s="32" t="s">
        <v>1057</v>
      </c>
      <c r="B25" s="83" t="s">
        <v>1058</v>
      </c>
      <c r="C25" s="32" t="s">
        <v>503</v>
      </c>
    </row>
    <row r="26" spans="1:3">
      <c r="A26" s="32" t="s">
        <v>1059</v>
      </c>
      <c r="B26" s="83" t="s">
        <v>1060</v>
      </c>
      <c r="C26" s="32" t="s">
        <v>503</v>
      </c>
    </row>
    <row r="27" spans="1:3">
      <c r="A27" s="32" t="s">
        <v>1061</v>
      </c>
      <c r="B27" s="83" t="s">
        <v>1062</v>
      </c>
      <c r="C27" s="32" t="s">
        <v>503</v>
      </c>
    </row>
    <row r="28" spans="1:3">
      <c r="A28" s="32" t="s">
        <v>1063</v>
      </c>
      <c r="B28" s="83" t="s">
        <v>1064</v>
      </c>
      <c r="C28" s="32" t="s">
        <v>503</v>
      </c>
    </row>
    <row r="29" spans="1:3">
      <c r="A29" s="32" t="s">
        <v>1065</v>
      </c>
      <c r="B29" s="83" t="s">
        <v>1066</v>
      </c>
      <c r="C29" s="32" t="s">
        <v>503</v>
      </c>
    </row>
    <row r="30" spans="1:3">
      <c r="A30" s="32" t="s">
        <v>1067</v>
      </c>
      <c r="B30" s="83" t="s">
        <v>1068</v>
      </c>
      <c r="C30" s="32" t="s">
        <v>503</v>
      </c>
    </row>
    <row r="31" spans="1:3">
      <c r="A31" s="32" t="s">
        <v>1069</v>
      </c>
      <c r="B31" s="83" t="s">
        <v>1070</v>
      </c>
      <c r="C31" s="32" t="s">
        <v>503</v>
      </c>
    </row>
    <row r="32" spans="1:3">
      <c r="A32" s="32" t="s">
        <v>1071</v>
      </c>
      <c r="B32" s="83" t="s">
        <v>1072</v>
      </c>
      <c r="C32" s="32" t="s">
        <v>503</v>
      </c>
    </row>
    <row r="33" spans="1:3">
      <c r="A33" s="32" t="s">
        <v>1073</v>
      </c>
      <c r="B33" s="83" t="s">
        <v>1074</v>
      </c>
      <c r="C33" s="32" t="s">
        <v>503</v>
      </c>
    </row>
    <row r="34" spans="1:3">
      <c r="A34" s="32" t="s">
        <v>1075</v>
      </c>
      <c r="B34" s="83" t="s">
        <v>1076</v>
      </c>
      <c r="C34" s="32" t="s">
        <v>503</v>
      </c>
    </row>
    <row r="35" spans="1:3">
      <c r="A35" s="32" t="s">
        <v>1077</v>
      </c>
      <c r="B35" s="83" t="s">
        <v>1078</v>
      </c>
      <c r="C35" s="32" t="s">
        <v>503</v>
      </c>
    </row>
    <row r="36" spans="1:3">
      <c r="A36" s="32" t="s">
        <v>1079</v>
      </c>
      <c r="B36" s="83" t="s">
        <v>1080</v>
      </c>
      <c r="C36" s="32" t="s">
        <v>503</v>
      </c>
    </row>
    <row r="37" spans="1:3">
      <c r="A37" s="32" t="s">
        <v>1081</v>
      </c>
      <c r="B37" s="83" t="s">
        <v>1082</v>
      </c>
      <c r="C37" s="32" t="s">
        <v>503</v>
      </c>
    </row>
    <row r="38" spans="1:3">
      <c r="A38" s="32" t="s">
        <v>1083</v>
      </c>
      <c r="B38" s="83" t="s">
        <v>1084</v>
      </c>
      <c r="C38" s="32" t="s">
        <v>503</v>
      </c>
    </row>
    <row r="39" spans="1:3">
      <c r="A39" s="32" t="s">
        <v>1085</v>
      </c>
      <c r="B39" s="83" t="s">
        <v>1086</v>
      </c>
      <c r="C39" s="32" t="s">
        <v>503</v>
      </c>
    </row>
    <row r="40" spans="1:3">
      <c r="A40" s="32" t="s">
        <v>1053</v>
      </c>
      <c r="B40" s="83"/>
    </row>
  </sheetData>
  <mergeCells count="1">
    <mergeCell ref="A2:C2"/>
  </mergeCells>
  <phoneticPr fontId="5"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70F6-BFD0-4F8C-A107-9EB2228B46A0}">
  <sheetPr>
    <tabColor rgb="FF92D050"/>
  </sheetPr>
  <dimension ref="A1:D256"/>
  <sheetViews>
    <sheetView topLeftCell="A13" zoomScale="80" zoomScaleNormal="80" workbookViewId="0">
      <selection activeCell="B27" sqref="B27"/>
    </sheetView>
  </sheetViews>
  <sheetFormatPr defaultColWidth="8" defaultRowHeight="13.8"/>
  <cols>
    <col min="1" max="1" width="7.5546875" style="182" customWidth="1"/>
    <col min="2" max="2" width="70.5546875" style="511" customWidth="1"/>
    <col min="3" max="3" width="7" style="512" customWidth="1"/>
    <col min="4" max="4" width="8" style="513" customWidth="1"/>
    <col min="5" max="16384" width="8" style="186"/>
  </cols>
  <sheetData>
    <row r="1" spans="1:4">
      <c r="A1" s="182" t="s">
        <v>1087</v>
      </c>
      <c r="B1" s="183"/>
      <c r="C1" s="184"/>
      <c r="D1" s="185"/>
    </row>
    <row r="2" spans="1:4" ht="49.5" customHeight="1">
      <c r="A2" s="610" t="s">
        <v>1088</v>
      </c>
      <c r="B2" s="610"/>
      <c r="C2" s="406"/>
      <c r="D2" s="406"/>
    </row>
    <row r="3" spans="1:4" ht="41.4">
      <c r="A3" s="187" t="s">
        <v>1089</v>
      </c>
      <c r="B3" s="188" t="s">
        <v>1090</v>
      </c>
      <c r="C3" s="189" t="s">
        <v>1091</v>
      </c>
      <c r="D3" s="188" t="s">
        <v>554</v>
      </c>
    </row>
    <row r="4" spans="1:4">
      <c r="A4" s="190">
        <v>1.1000000000000001</v>
      </c>
      <c r="B4" s="191" t="s">
        <v>1092</v>
      </c>
      <c r="C4" s="215"/>
      <c r="D4" s="216"/>
    </row>
    <row r="5" spans="1:4">
      <c r="A5" s="192" t="s">
        <v>19</v>
      </c>
      <c r="B5" s="522" t="s">
        <v>1093</v>
      </c>
      <c r="C5" s="526" t="s">
        <v>587</v>
      </c>
      <c r="D5" s="195"/>
    </row>
    <row r="6" spans="1:4" ht="27.6">
      <c r="A6" s="196" t="s">
        <v>24</v>
      </c>
      <c r="B6" s="197" t="s">
        <v>1094</v>
      </c>
      <c r="C6" s="198" t="s">
        <v>561</v>
      </c>
      <c r="D6" s="199"/>
    </row>
    <row r="7" spans="1:4">
      <c r="A7" s="196" t="s">
        <v>29</v>
      </c>
      <c r="B7" s="197" t="s">
        <v>1518</v>
      </c>
      <c r="C7" s="198"/>
      <c r="D7" s="199"/>
    </row>
    <row r="8" spans="1:4">
      <c r="A8" s="196" t="s">
        <v>31</v>
      </c>
      <c r="B8" s="197"/>
      <c r="C8" s="198"/>
      <c r="D8" s="199"/>
    </row>
    <row r="9" spans="1:4">
      <c r="A9" s="196" t="s">
        <v>32</v>
      </c>
      <c r="B9" s="197"/>
      <c r="C9" s="198"/>
      <c r="D9" s="199"/>
    </row>
    <row r="10" spans="1:4">
      <c r="A10" s="510"/>
    </row>
    <row r="11" spans="1:4" ht="27.6">
      <c r="A11" s="190">
        <v>1.2</v>
      </c>
      <c r="B11" s="191" t="s">
        <v>1095</v>
      </c>
      <c r="C11" s="217"/>
      <c r="D11" s="218"/>
    </row>
    <row r="12" spans="1:4" ht="41.4">
      <c r="A12" s="196" t="s">
        <v>19</v>
      </c>
      <c r="B12" s="523" t="s">
        <v>1096</v>
      </c>
      <c r="C12" s="198" t="s">
        <v>561</v>
      </c>
      <c r="D12" s="199"/>
    </row>
    <row r="13" spans="1:4">
      <c r="A13" s="196" t="s">
        <v>24</v>
      </c>
      <c r="B13" s="523" t="s">
        <v>1097</v>
      </c>
      <c r="C13" s="198" t="s">
        <v>561</v>
      </c>
      <c r="D13" s="199"/>
    </row>
    <row r="14" spans="1:4" ht="27.6">
      <c r="A14" s="196" t="s">
        <v>29</v>
      </c>
      <c r="B14" s="197" t="s">
        <v>1519</v>
      </c>
      <c r="C14" s="198" t="s">
        <v>561</v>
      </c>
      <c r="D14" s="199"/>
    </row>
    <row r="15" spans="1:4">
      <c r="A15" s="196" t="s">
        <v>31</v>
      </c>
      <c r="B15" s="197"/>
      <c r="C15" s="198"/>
      <c r="D15" s="199"/>
    </row>
    <row r="16" spans="1:4">
      <c r="A16" s="196" t="s">
        <v>32</v>
      </c>
      <c r="B16" s="197"/>
      <c r="C16" s="198"/>
      <c r="D16" s="199"/>
    </row>
    <row r="17" spans="1:4">
      <c r="A17" s="510"/>
    </row>
    <row r="18" spans="1:4" ht="27.6">
      <c r="A18" s="212">
        <v>1.3</v>
      </c>
      <c r="B18" s="213" t="s">
        <v>1098</v>
      </c>
      <c r="C18" s="219" t="s">
        <v>203</v>
      </c>
      <c r="D18" s="220" t="s">
        <v>203</v>
      </c>
    </row>
    <row r="19" spans="1:4">
      <c r="A19" s="510"/>
    </row>
    <row r="20" spans="1:4" ht="27.6">
      <c r="A20" s="190">
        <v>1.4</v>
      </c>
      <c r="B20" s="191" t="s">
        <v>1099</v>
      </c>
      <c r="C20" s="217"/>
      <c r="D20" s="218"/>
    </row>
    <row r="21" spans="1:4" ht="41.4">
      <c r="A21" s="196" t="s">
        <v>19</v>
      </c>
      <c r="B21" s="523" t="s">
        <v>1100</v>
      </c>
      <c r="C21" s="526" t="s">
        <v>587</v>
      </c>
      <c r="D21" s="199"/>
    </row>
    <row r="22" spans="1:4">
      <c r="A22" s="196" t="s">
        <v>24</v>
      </c>
      <c r="B22" s="524" t="s">
        <v>1101</v>
      </c>
      <c r="C22" s="198" t="s">
        <v>587</v>
      </c>
      <c r="D22" s="199"/>
    </row>
    <row r="23" spans="1:4">
      <c r="A23" s="196" t="s">
        <v>29</v>
      </c>
      <c r="B23" s="524" t="s">
        <v>1521</v>
      </c>
      <c r="C23" s="198" t="s">
        <v>561</v>
      </c>
      <c r="D23" s="199"/>
    </row>
    <row r="24" spans="1:4">
      <c r="A24" s="196" t="s">
        <v>31</v>
      </c>
      <c r="B24" s="197"/>
      <c r="C24" s="198"/>
      <c r="D24" s="199"/>
    </row>
    <row r="25" spans="1:4">
      <c r="A25" s="196" t="s">
        <v>32</v>
      </c>
      <c r="B25" s="197"/>
      <c r="C25" s="198"/>
      <c r="D25" s="199"/>
    </row>
    <row r="26" spans="1:4">
      <c r="A26" s="510"/>
    </row>
    <row r="27" spans="1:4" ht="154.5" customHeight="1">
      <c r="A27" s="403">
        <v>1.5</v>
      </c>
      <c r="B27" s="214" t="s">
        <v>1102</v>
      </c>
      <c r="C27" s="221"/>
      <c r="D27" s="222"/>
    </row>
    <row r="28" spans="1:4" ht="27.6">
      <c r="A28" s="196" t="s">
        <v>19</v>
      </c>
      <c r="B28" s="523" t="s">
        <v>1103</v>
      </c>
      <c r="C28" s="526" t="s">
        <v>587</v>
      </c>
      <c r="D28" s="199"/>
    </row>
    <row r="29" spans="1:4">
      <c r="A29" s="196" t="s">
        <v>24</v>
      </c>
      <c r="B29" s="514" t="s">
        <v>1104</v>
      </c>
      <c r="C29" s="198" t="s">
        <v>630</v>
      </c>
      <c r="D29" s="199"/>
    </row>
    <row r="30" spans="1:4">
      <c r="A30" s="196" t="s">
        <v>29</v>
      </c>
      <c r="B30" s="197" t="s">
        <v>1615</v>
      </c>
      <c r="C30" s="198" t="s">
        <v>561</v>
      </c>
      <c r="D30" s="199"/>
    </row>
    <row r="31" spans="1:4">
      <c r="A31" s="196" t="s">
        <v>31</v>
      </c>
      <c r="B31" s="197"/>
      <c r="C31" s="198"/>
      <c r="D31" s="199"/>
    </row>
    <row r="32" spans="1:4">
      <c r="A32" s="196" t="s">
        <v>32</v>
      </c>
      <c r="B32" s="197"/>
      <c r="C32" s="198"/>
      <c r="D32" s="199"/>
    </row>
    <row r="33" spans="1:4">
      <c r="A33" s="510"/>
    </row>
    <row r="34" spans="1:4" ht="72" customHeight="1">
      <c r="A34" s="201">
        <v>1.6</v>
      </c>
      <c r="B34" s="214" t="s">
        <v>1105</v>
      </c>
      <c r="C34" s="217"/>
      <c r="D34" s="218"/>
    </row>
    <row r="35" spans="1:4">
      <c r="A35" s="196" t="s">
        <v>19</v>
      </c>
      <c r="B35" s="515" t="s">
        <v>1106</v>
      </c>
      <c r="C35" s="198" t="s">
        <v>587</v>
      </c>
      <c r="D35" s="199"/>
    </row>
    <row r="36" spans="1:4">
      <c r="A36" s="196" t="s">
        <v>24</v>
      </c>
      <c r="B36" s="515" t="s">
        <v>1106</v>
      </c>
      <c r="C36" s="198" t="s">
        <v>587</v>
      </c>
      <c r="D36" s="199"/>
    </row>
    <row r="37" spans="1:4">
      <c r="A37" s="196" t="s">
        <v>29</v>
      </c>
      <c r="B37" s="524" t="s">
        <v>1520</v>
      </c>
      <c r="C37" s="198" t="s">
        <v>561</v>
      </c>
      <c r="D37" s="199"/>
    </row>
    <row r="38" spans="1:4">
      <c r="A38" s="196" t="s">
        <v>31</v>
      </c>
      <c r="B38" s="197"/>
      <c r="C38" s="198"/>
      <c r="D38" s="199"/>
    </row>
    <row r="39" spans="1:4">
      <c r="A39" s="196" t="s">
        <v>32</v>
      </c>
      <c r="B39" s="197"/>
      <c r="C39" s="198"/>
      <c r="D39" s="199"/>
    </row>
    <row r="40" spans="1:4">
      <c r="A40" s="510"/>
    </row>
    <row r="41" spans="1:4" ht="68.25" customHeight="1">
      <c r="A41" s="190">
        <v>1.7</v>
      </c>
      <c r="B41" s="214" t="s">
        <v>1107</v>
      </c>
      <c r="C41" s="217"/>
      <c r="D41" s="218"/>
    </row>
    <row r="42" spans="1:4" ht="41.4">
      <c r="A42" s="196" t="s">
        <v>19</v>
      </c>
      <c r="B42" s="523" t="s">
        <v>1108</v>
      </c>
      <c r="C42" s="198" t="s">
        <v>587</v>
      </c>
      <c r="D42" s="199"/>
    </row>
    <row r="43" spans="1:4" ht="27.6">
      <c r="A43" s="196" t="s">
        <v>24</v>
      </c>
      <c r="B43" s="523" t="s">
        <v>1109</v>
      </c>
      <c r="C43" s="198" t="s">
        <v>587</v>
      </c>
      <c r="D43" s="199"/>
    </row>
    <row r="44" spans="1:4">
      <c r="A44" s="196" t="s">
        <v>29</v>
      </c>
      <c r="B44" s="524" t="s">
        <v>1520</v>
      </c>
      <c r="C44" s="198" t="s">
        <v>561</v>
      </c>
      <c r="D44" s="199"/>
    </row>
    <row r="45" spans="1:4">
      <c r="A45" s="196" t="s">
        <v>31</v>
      </c>
      <c r="B45" s="197"/>
      <c r="C45" s="198"/>
      <c r="D45" s="199"/>
    </row>
    <row r="46" spans="1:4">
      <c r="A46" s="196" t="s">
        <v>32</v>
      </c>
      <c r="B46" s="197"/>
      <c r="C46" s="198"/>
      <c r="D46" s="199"/>
    </row>
    <row r="47" spans="1:4">
      <c r="A47" s="510"/>
    </row>
    <row r="48" spans="1:4" ht="51.75" customHeight="1">
      <c r="A48" s="190">
        <v>1.8</v>
      </c>
      <c r="B48" s="191" t="s">
        <v>1110</v>
      </c>
      <c r="C48" s="215"/>
      <c r="D48" s="216"/>
    </row>
    <row r="49" spans="1:4">
      <c r="A49" s="196" t="s">
        <v>19</v>
      </c>
      <c r="B49" s="515" t="s">
        <v>1111</v>
      </c>
      <c r="C49" s="198" t="s">
        <v>561</v>
      </c>
      <c r="D49" s="199"/>
    </row>
    <row r="50" spans="1:4">
      <c r="A50" s="196" t="s">
        <v>24</v>
      </c>
      <c r="B50" s="197" t="s">
        <v>1112</v>
      </c>
      <c r="C50" s="198" t="s">
        <v>561</v>
      </c>
      <c r="D50" s="199"/>
    </row>
    <row r="51" spans="1:4" ht="27.6">
      <c r="A51" s="196" t="s">
        <v>29</v>
      </c>
      <c r="B51" s="197" t="s">
        <v>1522</v>
      </c>
      <c r="C51" s="198" t="s">
        <v>561</v>
      </c>
      <c r="D51" s="199"/>
    </row>
    <row r="52" spans="1:4">
      <c r="A52" s="196" t="s">
        <v>31</v>
      </c>
      <c r="B52" s="516"/>
      <c r="C52" s="198"/>
      <c r="D52" s="199"/>
    </row>
    <row r="53" spans="1:4">
      <c r="A53" s="196" t="s">
        <v>32</v>
      </c>
      <c r="B53" s="516"/>
      <c r="C53" s="198"/>
      <c r="D53" s="199"/>
    </row>
    <row r="54" spans="1:4">
      <c r="A54" s="510"/>
      <c r="B54" s="517"/>
    </row>
    <row r="55" spans="1:4" ht="59.25" customHeight="1">
      <c r="A55" s="190">
        <v>1.9</v>
      </c>
      <c r="B55" s="191" t="s">
        <v>1113</v>
      </c>
      <c r="C55" s="217"/>
      <c r="D55" s="218"/>
    </row>
    <row r="56" spans="1:4" ht="41.4">
      <c r="A56" s="196" t="s">
        <v>19</v>
      </c>
      <c r="B56" s="515" t="s">
        <v>1114</v>
      </c>
      <c r="C56" s="198" t="s">
        <v>561</v>
      </c>
      <c r="D56" s="199"/>
    </row>
    <row r="57" spans="1:4">
      <c r="A57" s="196" t="s">
        <v>24</v>
      </c>
      <c r="B57" s="197" t="s">
        <v>1115</v>
      </c>
      <c r="C57" s="198" t="s">
        <v>561</v>
      </c>
      <c r="D57" s="199"/>
    </row>
    <row r="58" spans="1:4">
      <c r="A58" s="196" t="s">
        <v>29</v>
      </c>
      <c r="B58" s="197" t="s">
        <v>1523</v>
      </c>
      <c r="C58" s="198" t="s">
        <v>561</v>
      </c>
      <c r="D58" s="199"/>
    </row>
    <row r="59" spans="1:4">
      <c r="A59" s="196" t="s">
        <v>31</v>
      </c>
      <c r="B59" s="516"/>
      <c r="C59" s="198"/>
      <c r="D59" s="199"/>
    </row>
    <row r="60" spans="1:4">
      <c r="A60" s="196" t="s">
        <v>32</v>
      </c>
      <c r="B60" s="516"/>
      <c r="C60" s="198"/>
      <c r="D60" s="199"/>
    </row>
    <row r="61" spans="1:4">
      <c r="A61" s="510"/>
      <c r="B61" s="517"/>
    </row>
    <row r="62" spans="1:4" ht="34.5" customHeight="1">
      <c r="A62" s="202">
        <v>1.1000000000000001</v>
      </c>
      <c r="B62" s="191" t="s">
        <v>1116</v>
      </c>
      <c r="C62" s="217"/>
      <c r="D62" s="218"/>
    </row>
    <row r="63" spans="1:4" ht="27.6">
      <c r="A63" s="196" t="s">
        <v>19</v>
      </c>
      <c r="B63" s="197" t="s">
        <v>1117</v>
      </c>
      <c r="C63" s="198" t="s">
        <v>587</v>
      </c>
      <c r="D63" s="199"/>
    </row>
    <row r="64" spans="1:4" ht="27.6">
      <c r="A64" s="196" t="s">
        <v>24</v>
      </c>
      <c r="B64" s="197" t="s">
        <v>1118</v>
      </c>
      <c r="C64" s="198" t="s">
        <v>587</v>
      </c>
      <c r="D64" s="199"/>
    </row>
    <row r="65" spans="1:4" ht="27.6">
      <c r="A65" s="196" t="s">
        <v>29</v>
      </c>
      <c r="B65" s="197" t="s">
        <v>1524</v>
      </c>
      <c r="C65" s="198" t="s">
        <v>561</v>
      </c>
      <c r="D65" s="199"/>
    </row>
    <row r="66" spans="1:4">
      <c r="A66" s="196" t="s">
        <v>31</v>
      </c>
      <c r="B66" s="197"/>
      <c r="C66" s="198"/>
      <c r="D66" s="199"/>
    </row>
    <row r="67" spans="1:4">
      <c r="A67" s="196" t="s">
        <v>32</v>
      </c>
      <c r="B67" s="197"/>
      <c r="C67" s="198"/>
      <c r="D67" s="199"/>
    </row>
    <row r="68" spans="1:4">
      <c r="A68" s="510"/>
    </row>
    <row r="69" spans="1:4" ht="55.2">
      <c r="A69" s="202">
        <v>1.1100000000000001</v>
      </c>
      <c r="B69" s="191" t="s">
        <v>1119</v>
      </c>
      <c r="C69" s="217"/>
      <c r="D69" s="218"/>
    </row>
    <row r="70" spans="1:4" ht="41.4">
      <c r="A70" s="196" t="s">
        <v>19</v>
      </c>
      <c r="B70" s="515" t="s">
        <v>1120</v>
      </c>
      <c r="C70" s="198" t="s">
        <v>561</v>
      </c>
      <c r="D70" s="199"/>
    </row>
    <row r="71" spans="1:4" ht="41.4">
      <c r="A71" s="196" t="s">
        <v>24</v>
      </c>
      <c r="B71" s="515" t="s">
        <v>1120</v>
      </c>
      <c r="C71" s="198" t="s">
        <v>561</v>
      </c>
      <c r="D71" s="199"/>
    </row>
    <row r="72" spans="1:4" ht="41.4">
      <c r="A72" s="196" t="s">
        <v>29</v>
      </c>
      <c r="B72" s="197" t="s">
        <v>1525</v>
      </c>
      <c r="C72" s="198" t="s">
        <v>561</v>
      </c>
      <c r="D72" s="199"/>
    </row>
    <row r="73" spans="1:4">
      <c r="A73" s="196" t="s">
        <v>31</v>
      </c>
      <c r="B73" s="197"/>
      <c r="C73" s="198"/>
      <c r="D73" s="199"/>
    </row>
    <row r="74" spans="1:4">
      <c r="A74" s="196" t="s">
        <v>32</v>
      </c>
      <c r="B74" s="197"/>
      <c r="C74" s="198"/>
      <c r="D74" s="199"/>
    </row>
    <row r="75" spans="1:4">
      <c r="A75" s="510"/>
    </row>
    <row r="76" spans="1:4" ht="41.4">
      <c r="A76" s="201">
        <v>1.1200000000000001</v>
      </c>
      <c r="B76" s="191" t="s">
        <v>1121</v>
      </c>
      <c r="C76" s="217"/>
      <c r="D76" s="218"/>
    </row>
    <row r="77" spans="1:4" ht="82.8">
      <c r="A77" s="196" t="s">
        <v>19</v>
      </c>
      <c r="B77" s="180" t="s">
        <v>1122</v>
      </c>
      <c r="C77" s="516" t="s">
        <v>561</v>
      </c>
      <c r="D77" s="516"/>
    </row>
    <row r="78" spans="1:4">
      <c r="A78" s="196" t="s">
        <v>24</v>
      </c>
      <c r="B78" s="197" t="s">
        <v>1123</v>
      </c>
      <c r="C78" s="516"/>
      <c r="D78" s="516"/>
    </row>
    <row r="79" spans="1:4">
      <c r="A79" s="196" t="s">
        <v>29</v>
      </c>
      <c r="B79" s="197" t="s">
        <v>1123</v>
      </c>
      <c r="C79" s="516" t="s">
        <v>561</v>
      </c>
      <c r="D79" s="516"/>
    </row>
    <row r="80" spans="1:4">
      <c r="A80" s="196" t="s">
        <v>31</v>
      </c>
      <c r="B80" s="516"/>
      <c r="C80" s="516"/>
      <c r="D80" s="516"/>
    </row>
    <row r="81" spans="1:4">
      <c r="A81" s="196" t="s">
        <v>32</v>
      </c>
      <c r="B81" s="516"/>
      <c r="C81" s="516"/>
      <c r="D81" s="516"/>
    </row>
    <row r="82" spans="1:4">
      <c r="A82" s="518"/>
      <c r="B82" s="517"/>
      <c r="C82" s="517"/>
      <c r="D82" s="517"/>
    </row>
    <row r="83" spans="1:4" ht="69">
      <c r="A83" s="403">
        <v>1.1299999999999999</v>
      </c>
      <c r="B83" s="72" t="s">
        <v>1124</v>
      </c>
      <c r="C83" s="221" t="s">
        <v>203</v>
      </c>
      <c r="D83" s="222" t="s">
        <v>203</v>
      </c>
    </row>
    <row r="84" spans="1:4" ht="27.6">
      <c r="A84" s="403"/>
      <c r="B84" s="73" t="s">
        <v>1125</v>
      </c>
      <c r="C84" s="198"/>
      <c r="D84" s="199"/>
    </row>
    <row r="85" spans="1:4">
      <c r="A85" s="510"/>
    </row>
    <row r="86" spans="1:4" ht="55.2">
      <c r="A86" s="403">
        <v>2.1</v>
      </c>
      <c r="B86" s="200" t="s">
        <v>1126</v>
      </c>
      <c r="C86" s="221"/>
      <c r="D86" s="222"/>
    </row>
    <row r="87" spans="1:4" ht="56.25" customHeight="1">
      <c r="A87" s="405"/>
      <c r="B87" s="203" t="s">
        <v>1127</v>
      </c>
      <c r="C87" s="223"/>
      <c r="D87" s="224"/>
    </row>
    <row r="88" spans="1:4" ht="41.4">
      <c r="A88" s="196" t="s">
        <v>19</v>
      </c>
      <c r="B88" s="197" t="s">
        <v>1128</v>
      </c>
      <c r="C88" s="198" t="s">
        <v>561</v>
      </c>
      <c r="D88" s="198"/>
    </row>
    <row r="89" spans="1:4" ht="41.4">
      <c r="A89" s="196" t="s">
        <v>24</v>
      </c>
      <c r="B89" s="197" t="s">
        <v>1128</v>
      </c>
      <c r="C89" s="198" t="s">
        <v>561</v>
      </c>
      <c r="D89" s="199"/>
    </row>
    <row r="90" spans="1:4" ht="27.6">
      <c r="A90" s="196" t="s">
        <v>29</v>
      </c>
      <c r="B90" s="554" t="s">
        <v>1527</v>
      </c>
      <c r="C90" s="198" t="s">
        <v>561</v>
      </c>
      <c r="D90" s="199"/>
    </row>
    <row r="91" spans="1:4">
      <c r="A91" s="196" t="s">
        <v>31</v>
      </c>
      <c r="B91" s="516"/>
      <c r="C91" s="198"/>
      <c r="D91" s="199"/>
    </row>
    <row r="92" spans="1:4">
      <c r="A92" s="196" t="s">
        <v>32</v>
      </c>
      <c r="B92" s="516"/>
      <c r="C92" s="198"/>
      <c r="D92" s="199"/>
    </row>
    <row r="93" spans="1:4">
      <c r="A93" s="510"/>
    </row>
    <row r="94" spans="1:4" ht="27.75" customHeight="1">
      <c r="A94" s="607">
        <v>2.2000000000000002</v>
      </c>
      <c r="B94" s="200" t="s">
        <v>1129</v>
      </c>
      <c r="C94" s="221"/>
      <c r="D94" s="222"/>
    </row>
    <row r="95" spans="1:4" ht="14.25" customHeight="1">
      <c r="A95" s="608"/>
      <c r="B95" s="183" t="s">
        <v>1130</v>
      </c>
      <c r="C95" s="184"/>
      <c r="D95" s="204"/>
    </row>
    <row r="96" spans="1:4" ht="14.25" customHeight="1">
      <c r="A96" s="608"/>
      <c r="B96" s="183" t="s">
        <v>1131</v>
      </c>
      <c r="C96" s="184"/>
      <c r="D96" s="204"/>
    </row>
    <row r="97" spans="1:4" ht="14.25" customHeight="1">
      <c r="A97" s="608"/>
      <c r="B97" s="183" t="s">
        <v>1132</v>
      </c>
      <c r="C97" s="184"/>
      <c r="D97" s="204"/>
    </row>
    <row r="98" spans="1:4" ht="14.25" customHeight="1">
      <c r="A98" s="608"/>
      <c r="B98" s="183" t="s">
        <v>1133</v>
      </c>
      <c r="C98" s="184"/>
      <c r="D98" s="204"/>
    </row>
    <row r="99" spans="1:4" ht="14.25" customHeight="1">
      <c r="A99" s="608"/>
      <c r="B99" s="183" t="s">
        <v>1134</v>
      </c>
      <c r="C99" s="225"/>
      <c r="D99" s="226"/>
    </row>
    <row r="100" spans="1:4" ht="14.25" customHeight="1">
      <c r="A100" s="608"/>
      <c r="B100" s="183" t="s">
        <v>1135</v>
      </c>
      <c r="C100" s="184"/>
      <c r="D100" s="204"/>
    </row>
    <row r="101" spans="1:4" ht="27.75" customHeight="1">
      <c r="A101" s="608"/>
      <c r="B101" s="183" t="s">
        <v>1136</v>
      </c>
      <c r="C101" s="225"/>
      <c r="D101" s="226"/>
    </row>
    <row r="102" spans="1:4" ht="31.5" customHeight="1">
      <c r="A102" s="608"/>
      <c r="B102" s="183" t="s">
        <v>1137</v>
      </c>
      <c r="C102" s="225"/>
      <c r="D102" s="226"/>
    </row>
    <row r="103" spans="1:4" ht="14.25" customHeight="1">
      <c r="A103" s="608"/>
      <c r="B103" s="183" t="s">
        <v>1138</v>
      </c>
      <c r="C103" s="225"/>
      <c r="D103" s="226"/>
    </row>
    <row r="104" spans="1:4" ht="15.75" customHeight="1">
      <c r="A104" s="608"/>
      <c r="B104" s="183" t="s">
        <v>1139</v>
      </c>
      <c r="C104" s="225"/>
      <c r="D104" s="226"/>
    </row>
    <row r="105" spans="1:4">
      <c r="A105" s="609"/>
      <c r="B105" s="203" t="s">
        <v>1140</v>
      </c>
      <c r="C105" s="223"/>
      <c r="D105" s="224"/>
    </row>
    <row r="106" spans="1:4" ht="27.6">
      <c r="A106" s="196" t="s">
        <v>19</v>
      </c>
      <c r="B106" s="523" t="s">
        <v>1141</v>
      </c>
      <c r="C106" s="526" t="s">
        <v>587</v>
      </c>
      <c r="D106" s="199"/>
    </row>
    <row r="107" spans="1:4" ht="27.6">
      <c r="A107" s="196" t="s">
        <v>24</v>
      </c>
      <c r="B107" s="523" t="s">
        <v>1142</v>
      </c>
      <c r="C107" s="198" t="s">
        <v>587</v>
      </c>
      <c r="D107" s="199"/>
    </row>
    <row r="108" spans="1:4">
      <c r="A108" s="196" t="s">
        <v>29</v>
      </c>
      <c r="B108" s="554" t="s">
        <v>1526</v>
      </c>
      <c r="C108" s="198" t="s">
        <v>561</v>
      </c>
      <c r="D108" s="199"/>
    </row>
    <row r="109" spans="1:4">
      <c r="A109" s="196" t="s">
        <v>31</v>
      </c>
      <c r="B109" s="197"/>
      <c r="C109" s="198"/>
      <c r="D109" s="199"/>
    </row>
    <row r="110" spans="1:4">
      <c r="A110" s="196" t="s">
        <v>32</v>
      </c>
      <c r="B110" s="197"/>
      <c r="C110" s="198"/>
      <c r="D110" s="199"/>
    </row>
    <row r="111" spans="1:4">
      <c r="A111" s="510"/>
    </row>
    <row r="112" spans="1:4" ht="41.4">
      <c r="A112" s="403">
        <v>2.2999999999999998</v>
      </c>
      <c r="B112" s="200" t="s">
        <v>1143</v>
      </c>
      <c r="C112" s="221"/>
      <c r="D112" s="222"/>
    </row>
    <row r="113" spans="1:4" ht="45.75" customHeight="1">
      <c r="A113" s="404"/>
      <c r="B113" s="183" t="s">
        <v>1144</v>
      </c>
      <c r="C113" s="225"/>
      <c r="D113" s="226"/>
    </row>
    <row r="114" spans="1:4">
      <c r="A114" s="404"/>
      <c r="B114" s="183" t="s">
        <v>1145</v>
      </c>
      <c r="C114" s="184"/>
      <c r="D114" s="204"/>
    </row>
    <row r="115" spans="1:4">
      <c r="A115" s="404"/>
      <c r="B115" s="183" t="s">
        <v>1146</v>
      </c>
      <c r="C115" s="184"/>
      <c r="D115" s="204"/>
    </row>
    <row r="116" spans="1:4" ht="54" customHeight="1">
      <c r="A116" s="404"/>
      <c r="B116" s="183" t="s">
        <v>1147</v>
      </c>
      <c r="C116" s="225"/>
      <c r="D116" s="226"/>
    </row>
    <row r="117" spans="1:4" ht="30.75" customHeight="1">
      <c r="A117" s="404"/>
      <c r="B117" s="183" t="s">
        <v>1148</v>
      </c>
      <c r="C117" s="225"/>
      <c r="D117" s="226"/>
    </row>
    <row r="118" spans="1:4">
      <c r="A118" s="404"/>
      <c r="B118" s="183" t="s">
        <v>1149</v>
      </c>
      <c r="C118" s="184"/>
      <c r="D118" s="204"/>
    </row>
    <row r="119" spans="1:4" ht="45.75" customHeight="1">
      <c r="A119" s="404"/>
      <c r="B119" s="183" t="s">
        <v>1150</v>
      </c>
      <c r="C119" s="227"/>
      <c r="D119" s="228"/>
    </row>
    <row r="120" spans="1:4">
      <c r="A120" s="404"/>
      <c r="B120" s="183" t="s">
        <v>1151</v>
      </c>
      <c r="C120" s="184"/>
      <c r="D120" s="204"/>
    </row>
    <row r="121" spans="1:4">
      <c r="A121" s="404"/>
      <c r="B121" s="183" t="s">
        <v>1152</v>
      </c>
      <c r="C121" s="184"/>
      <c r="D121" s="204"/>
    </row>
    <row r="122" spans="1:4" ht="27.6">
      <c r="A122" s="404"/>
      <c r="B122" s="183" t="s">
        <v>1153</v>
      </c>
      <c r="C122" s="184"/>
      <c r="D122" s="204"/>
    </row>
    <row r="123" spans="1:4" ht="27.6">
      <c r="A123" s="404"/>
      <c r="B123" s="183" t="s">
        <v>1154</v>
      </c>
      <c r="C123" s="184"/>
      <c r="D123" s="204"/>
    </row>
    <row r="124" spans="1:4">
      <c r="A124" s="405"/>
      <c r="B124" s="203" t="s">
        <v>1155</v>
      </c>
      <c r="C124" s="205"/>
      <c r="D124" s="206"/>
    </row>
    <row r="125" spans="1:4" ht="41.4">
      <c r="A125" s="196" t="s">
        <v>19</v>
      </c>
      <c r="B125" s="523" t="s">
        <v>1156</v>
      </c>
      <c r="C125" s="526" t="s">
        <v>587</v>
      </c>
      <c r="D125" s="199"/>
    </row>
    <row r="126" spans="1:4" ht="41.4">
      <c r="A126" s="196" t="s">
        <v>24</v>
      </c>
      <c r="B126" s="523" t="s">
        <v>1156</v>
      </c>
      <c r="C126" s="526" t="s">
        <v>587</v>
      </c>
      <c r="D126" s="199"/>
    </row>
    <row r="127" spans="1:4" ht="27.6">
      <c r="A127" s="196" t="s">
        <v>29</v>
      </c>
      <c r="B127" s="554" t="s">
        <v>1529</v>
      </c>
      <c r="C127" s="198" t="s">
        <v>561</v>
      </c>
      <c r="D127" s="199"/>
    </row>
    <row r="128" spans="1:4">
      <c r="A128" s="196" t="s">
        <v>31</v>
      </c>
      <c r="B128" s="516"/>
      <c r="C128" s="198"/>
      <c r="D128" s="199"/>
    </row>
    <row r="129" spans="1:4">
      <c r="A129" s="196" t="s">
        <v>32</v>
      </c>
      <c r="B129" s="197"/>
      <c r="C129" s="198"/>
      <c r="D129" s="199"/>
    </row>
    <row r="130" spans="1:4">
      <c r="A130" s="510"/>
    </row>
    <row r="131" spans="1:4" ht="41.4">
      <c r="A131" s="190">
        <v>2.4</v>
      </c>
      <c r="B131" s="183" t="s">
        <v>1157</v>
      </c>
      <c r="C131" s="207" t="s">
        <v>203</v>
      </c>
      <c r="D131" s="208" t="s">
        <v>203</v>
      </c>
    </row>
    <row r="132" spans="1:4">
      <c r="A132" s="196" t="s">
        <v>19</v>
      </c>
      <c r="B132" s="515" t="s">
        <v>1158</v>
      </c>
      <c r="C132" s="519" t="s">
        <v>561</v>
      </c>
      <c r="D132" s="199"/>
    </row>
    <row r="133" spans="1:4" ht="27.6">
      <c r="A133" s="196" t="s">
        <v>24</v>
      </c>
      <c r="B133" s="197" t="s">
        <v>1159</v>
      </c>
      <c r="C133" s="198" t="s">
        <v>587</v>
      </c>
      <c r="D133" s="199"/>
    </row>
    <row r="134" spans="1:4" ht="27.6">
      <c r="A134" s="196" t="s">
        <v>29</v>
      </c>
      <c r="B134" s="197" t="s">
        <v>1528</v>
      </c>
      <c r="C134" s="198" t="s">
        <v>561</v>
      </c>
      <c r="D134" s="199"/>
    </row>
    <row r="135" spans="1:4">
      <c r="A135" s="196" t="s">
        <v>31</v>
      </c>
      <c r="B135" s="516"/>
      <c r="C135" s="198"/>
      <c r="D135" s="199"/>
    </row>
    <row r="136" spans="1:4">
      <c r="A136" s="196" t="s">
        <v>32</v>
      </c>
      <c r="B136" s="197"/>
      <c r="C136" s="198"/>
      <c r="D136" s="199"/>
    </row>
    <row r="137" spans="1:4">
      <c r="A137" s="510"/>
    </row>
    <row r="138" spans="1:4" ht="75.75" customHeight="1">
      <c r="A138" s="403">
        <v>2.5</v>
      </c>
      <c r="B138" s="183" t="s">
        <v>1160</v>
      </c>
      <c r="C138" s="221"/>
      <c r="D138" s="222"/>
    </row>
    <row r="139" spans="1:4" ht="70.5" customHeight="1">
      <c r="A139" s="405"/>
      <c r="B139" s="203" t="s">
        <v>1161</v>
      </c>
      <c r="C139" s="223"/>
      <c r="D139" s="224"/>
    </row>
    <row r="140" spans="1:4" ht="248.4">
      <c r="A140" s="196" t="s">
        <v>19</v>
      </c>
      <c r="B140" s="180" t="s">
        <v>1162</v>
      </c>
      <c r="C140" s="198" t="s">
        <v>561</v>
      </c>
      <c r="D140" s="199"/>
    </row>
    <row r="141" spans="1:4" ht="27.6">
      <c r="A141" s="196" t="s">
        <v>24</v>
      </c>
      <c r="B141" s="197" t="s">
        <v>1163</v>
      </c>
      <c r="C141" s="198" t="s">
        <v>587</v>
      </c>
      <c r="D141" s="199"/>
    </row>
    <row r="142" spans="1:4" ht="27.6">
      <c r="A142" s="196" t="s">
        <v>29</v>
      </c>
      <c r="B142" s="197" t="s">
        <v>1530</v>
      </c>
      <c r="C142" s="198" t="s">
        <v>561</v>
      </c>
      <c r="D142" s="199"/>
    </row>
    <row r="143" spans="1:4">
      <c r="A143" s="196" t="s">
        <v>31</v>
      </c>
      <c r="B143" s="197"/>
      <c r="C143" s="198"/>
      <c r="D143" s="199"/>
    </row>
    <row r="144" spans="1:4">
      <c r="A144" s="196" t="s">
        <v>32</v>
      </c>
      <c r="B144" s="197"/>
      <c r="C144" s="198"/>
      <c r="D144" s="199"/>
    </row>
    <row r="145" spans="1:4">
      <c r="A145" s="510"/>
    </row>
    <row r="146" spans="1:4" ht="55.2">
      <c r="A146" s="403">
        <v>2.6</v>
      </c>
      <c r="B146" s="203" t="s">
        <v>1164</v>
      </c>
      <c r="C146" s="221"/>
      <c r="D146" s="222"/>
    </row>
    <row r="147" spans="1:4" ht="27.6">
      <c r="A147" s="196" t="s">
        <v>19</v>
      </c>
      <c r="B147" s="197" t="s">
        <v>1165</v>
      </c>
      <c r="C147" s="198" t="s">
        <v>587</v>
      </c>
      <c r="D147" s="199"/>
    </row>
    <row r="148" spans="1:4" ht="27.6">
      <c r="A148" s="196" t="s">
        <v>24</v>
      </c>
      <c r="B148" s="197" t="s">
        <v>1165</v>
      </c>
      <c r="C148" s="198" t="s">
        <v>587</v>
      </c>
      <c r="D148" s="199"/>
    </row>
    <row r="149" spans="1:4">
      <c r="A149" s="196" t="s">
        <v>29</v>
      </c>
      <c r="B149" s="197" t="s">
        <v>1531</v>
      </c>
      <c r="C149" s="198" t="s">
        <v>561</v>
      </c>
      <c r="D149" s="199"/>
    </row>
    <row r="150" spans="1:4">
      <c r="A150" s="196" t="s">
        <v>31</v>
      </c>
      <c r="B150" s="197"/>
      <c r="C150" s="198"/>
      <c r="D150" s="199"/>
    </row>
    <row r="151" spans="1:4">
      <c r="A151" s="196" t="s">
        <v>32</v>
      </c>
      <c r="B151" s="197"/>
      <c r="C151" s="198"/>
      <c r="D151" s="199"/>
    </row>
    <row r="152" spans="1:4">
      <c r="A152" s="510"/>
    </row>
    <row r="153" spans="1:4" ht="82.8">
      <c r="A153" s="403">
        <v>2.7</v>
      </c>
      <c r="B153" s="214" t="s">
        <v>1166</v>
      </c>
      <c r="C153" s="221"/>
      <c r="D153" s="222"/>
    </row>
    <row r="154" spans="1:4" ht="41.4">
      <c r="A154" s="196" t="s">
        <v>19</v>
      </c>
      <c r="B154" s="197" t="s">
        <v>1167</v>
      </c>
      <c r="C154" s="198" t="s">
        <v>587</v>
      </c>
      <c r="D154" s="199"/>
    </row>
    <row r="155" spans="1:4" ht="41.4">
      <c r="A155" s="196" t="s">
        <v>24</v>
      </c>
      <c r="B155" s="197" t="s">
        <v>1167</v>
      </c>
      <c r="C155" s="198" t="s">
        <v>587</v>
      </c>
      <c r="D155" s="199"/>
    </row>
    <row r="156" spans="1:4">
      <c r="A156" s="196" t="s">
        <v>29</v>
      </c>
      <c r="B156" s="197" t="s">
        <v>1531</v>
      </c>
      <c r="C156" s="198" t="s">
        <v>561</v>
      </c>
      <c r="D156" s="199"/>
    </row>
    <row r="157" spans="1:4">
      <c r="A157" s="196" t="s">
        <v>31</v>
      </c>
      <c r="B157" s="197"/>
      <c r="C157" s="198"/>
      <c r="D157" s="199"/>
    </row>
    <row r="158" spans="1:4">
      <c r="A158" s="196" t="s">
        <v>32</v>
      </c>
      <c r="B158" s="197"/>
      <c r="C158" s="198"/>
      <c r="D158" s="199"/>
    </row>
    <row r="159" spans="1:4">
      <c r="A159" s="510"/>
    </row>
    <row r="160" spans="1:4" ht="42" customHeight="1">
      <c r="A160" s="190">
        <v>2.8</v>
      </c>
      <c r="B160" s="191" t="s">
        <v>1168</v>
      </c>
      <c r="C160" s="217"/>
      <c r="D160" s="218"/>
    </row>
    <row r="161" spans="1:4" ht="41.4">
      <c r="A161" s="196" t="s">
        <v>19</v>
      </c>
      <c r="B161" s="197" t="s">
        <v>1169</v>
      </c>
      <c r="C161" s="198" t="s">
        <v>587</v>
      </c>
      <c r="D161" s="199"/>
    </row>
    <row r="162" spans="1:4" ht="41.4">
      <c r="A162" s="196" t="s">
        <v>24</v>
      </c>
      <c r="B162" s="197" t="s">
        <v>1169</v>
      </c>
      <c r="C162" s="198" t="s">
        <v>587</v>
      </c>
      <c r="D162" s="199"/>
    </row>
    <row r="163" spans="1:4" ht="41.4">
      <c r="A163" s="196" t="s">
        <v>29</v>
      </c>
      <c r="B163" s="197" t="s">
        <v>1169</v>
      </c>
      <c r="C163" s="198" t="s">
        <v>561</v>
      </c>
      <c r="D163" s="199"/>
    </row>
    <row r="164" spans="1:4">
      <c r="A164" s="196" t="s">
        <v>31</v>
      </c>
      <c r="B164" s="197"/>
      <c r="C164" s="198"/>
      <c r="D164" s="199"/>
    </row>
    <row r="165" spans="1:4">
      <c r="A165" s="196" t="s">
        <v>32</v>
      </c>
      <c r="B165" s="197"/>
      <c r="C165" s="198"/>
      <c r="D165" s="199"/>
    </row>
    <row r="166" spans="1:4">
      <c r="A166" s="510"/>
    </row>
    <row r="167" spans="1:4" ht="55.2">
      <c r="A167" s="403">
        <v>3.1</v>
      </c>
      <c r="B167" s="200" t="s">
        <v>1170</v>
      </c>
      <c r="C167" s="209"/>
      <c r="D167" s="210"/>
    </row>
    <row r="168" spans="1:4" ht="41.4">
      <c r="A168" s="404"/>
      <c r="B168" s="183" t="s">
        <v>1171</v>
      </c>
      <c r="C168" s="184"/>
      <c r="D168" s="204"/>
    </row>
    <row r="169" spans="1:4" ht="27.6">
      <c r="A169" s="404"/>
      <c r="B169" s="183" t="s">
        <v>1172</v>
      </c>
      <c r="C169" s="184"/>
      <c r="D169" s="204"/>
    </row>
    <row r="170" spans="1:4" ht="110.4">
      <c r="A170" s="405"/>
      <c r="B170" s="203" t="s">
        <v>1173</v>
      </c>
      <c r="C170" s="205"/>
      <c r="D170" s="206"/>
    </row>
    <row r="171" spans="1:4" ht="69">
      <c r="A171" s="196" t="s">
        <v>19</v>
      </c>
      <c r="B171" s="515" t="s">
        <v>1174</v>
      </c>
      <c r="C171" s="519" t="s">
        <v>587</v>
      </c>
      <c r="D171" s="199"/>
    </row>
    <row r="172" spans="1:4" ht="69">
      <c r="A172" s="196" t="s">
        <v>24</v>
      </c>
      <c r="B172" s="515" t="s">
        <v>1175</v>
      </c>
      <c r="C172" s="519" t="s">
        <v>587</v>
      </c>
      <c r="D172" s="199"/>
    </row>
    <row r="173" spans="1:4" ht="41.4">
      <c r="A173" s="196" t="s">
        <v>29</v>
      </c>
      <c r="B173" s="197" t="s">
        <v>1532</v>
      </c>
      <c r="C173" s="198" t="s">
        <v>561</v>
      </c>
      <c r="D173" s="199"/>
    </row>
    <row r="174" spans="1:4">
      <c r="A174" s="196" t="s">
        <v>31</v>
      </c>
      <c r="B174" s="197"/>
      <c r="C174" s="198"/>
      <c r="D174" s="199"/>
    </row>
    <row r="175" spans="1:4">
      <c r="A175" s="196" t="s">
        <v>32</v>
      </c>
      <c r="B175" s="197"/>
      <c r="C175" s="198"/>
      <c r="D175" s="199"/>
    </row>
    <row r="176" spans="1:4">
      <c r="A176" s="510"/>
    </row>
    <row r="177" spans="1:4" ht="41.4">
      <c r="A177" s="403">
        <v>3.2</v>
      </c>
      <c r="B177" s="203" t="s">
        <v>1176</v>
      </c>
      <c r="C177" s="209"/>
      <c r="D177" s="210"/>
    </row>
    <row r="178" spans="1:4" ht="41.4">
      <c r="A178" s="404"/>
      <c r="B178" s="183" t="s">
        <v>1177</v>
      </c>
      <c r="C178" s="184"/>
      <c r="D178" s="204"/>
    </row>
    <row r="179" spans="1:4" ht="55.2">
      <c r="A179" s="404"/>
      <c r="B179" s="183" t="s">
        <v>1178</v>
      </c>
      <c r="C179" s="184"/>
      <c r="D179" s="204"/>
    </row>
    <row r="180" spans="1:4" ht="27.6">
      <c r="A180" s="405"/>
      <c r="B180" s="211" t="s">
        <v>1179</v>
      </c>
      <c r="C180" s="205"/>
      <c r="D180" s="206"/>
    </row>
    <row r="181" spans="1:4" ht="27.6">
      <c r="A181" s="196" t="s">
        <v>19</v>
      </c>
      <c r="B181" s="197" t="s">
        <v>1180</v>
      </c>
      <c r="C181" s="198" t="s">
        <v>587</v>
      </c>
      <c r="D181" s="199"/>
    </row>
    <row r="182" spans="1:4" ht="27.6">
      <c r="A182" s="196" t="s">
        <v>24</v>
      </c>
      <c r="B182" s="197" t="s">
        <v>1180</v>
      </c>
      <c r="C182" s="198" t="s">
        <v>587</v>
      </c>
      <c r="D182" s="199"/>
    </row>
    <row r="183" spans="1:4" ht="27.6">
      <c r="A183" s="196" t="s">
        <v>29</v>
      </c>
      <c r="B183" s="197" t="s">
        <v>1180</v>
      </c>
      <c r="C183" s="198" t="s">
        <v>561</v>
      </c>
      <c r="D183" s="199"/>
    </row>
    <row r="184" spans="1:4">
      <c r="A184" s="196" t="s">
        <v>31</v>
      </c>
      <c r="B184" s="197"/>
      <c r="C184" s="198"/>
      <c r="D184" s="199"/>
    </row>
    <row r="185" spans="1:4">
      <c r="A185" s="196" t="s">
        <v>32</v>
      </c>
      <c r="B185" s="197"/>
      <c r="C185" s="198"/>
      <c r="D185" s="199"/>
    </row>
    <row r="186" spans="1:4">
      <c r="A186" s="510"/>
    </row>
    <row r="187" spans="1:4" ht="55.2">
      <c r="A187" s="403">
        <v>4.0999999999999996</v>
      </c>
      <c r="B187" s="200" t="s">
        <v>1181</v>
      </c>
      <c r="C187" s="209"/>
      <c r="D187" s="210"/>
    </row>
    <row r="188" spans="1:4" ht="27.6">
      <c r="A188" s="196" t="s">
        <v>19</v>
      </c>
      <c r="B188" s="197" t="s">
        <v>1182</v>
      </c>
      <c r="C188" s="198" t="s">
        <v>587</v>
      </c>
      <c r="D188" s="199"/>
    </row>
    <row r="189" spans="1:4" ht="27.6">
      <c r="A189" s="196" t="s">
        <v>24</v>
      </c>
      <c r="B189" s="197" t="s">
        <v>1182</v>
      </c>
      <c r="C189" s="198" t="s">
        <v>587</v>
      </c>
      <c r="D189" s="199"/>
    </row>
    <row r="190" spans="1:4" ht="27.6">
      <c r="A190" s="196" t="s">
        <v>29</v>
      </c>
      <c r="B190" s="197" t="s">
        <v>1182</v>
      </c>
      <c r="C190" s="198" t="s">
        <v>561</v>
      </c>
      <c r="D190" s="199"/>
    </row>
    <row r="191" spans="1:4">
      <c r="A191" s="196" t="s">
        <v>31</v>
      </c>
      <c r="B191" s="197"/>
      <c r="C191" s="198"/>
      <c r="D191" s="199"/>
    </row>
    <row r="192" spans="1:4">
      <c r="A192" s="196" t="s">
        <v>32</v>
      </c>
      <c r="B192" s="197"/>
      <c r="C192" s="198"/>
      <c r="D192" s="199"/>
    </row>
    <row r="193" spans="1:4">
      <c r="A193" s="510"/>
    </row>
    <row r="194" spans="1:4" ht="41.4">
      <c r="A194" s="190">
        <v>4.2</v>
      </c>
      <c r="B194" s="191" t="s">
        <v>1183</v>
      </c>
      <c r="C194" s="207"/>
      <c r="D194" s="208"/>
    </row>
    <row r="195" spans="1:4" ht="41.4">
      <c r="A195" s="196" t="s">
        <v>19</v>
      </c>
      <c r="B195" s="197" t="s">
        <v>1184</v>
      </c>
      <c r="C195" s="198" t="s">
        <v>587</v>
      </c>
      <c r="D195" s="199"/>
    </row>
    <row r="196" spans="1:4" ht="41.4">
      <c r="A196" s="196" t="s">
        <v>24</v>
      </c>
      <c r="B196" s="197" t="s">
        <v>1184</v>
      </c>
      <c r="C196" s="198" t="s">
        <v>587</v>
      </c>
      <c r="D196" s="199"/>
    </row>
    <row r="197" spans="1:4" ht="41.4">
      <c r="A197" s="196" t="s">
        <v>29</v>
      </c>
      <c r="B197" s="197" t="s">
        <v>1184</v>
      </c>
      <c r="C197" s="198" t="s">
        <v>561</v>
      </c>
      <c r="D197" s="199"/>
    </row>
    <row r="198" spans="1:4">
      <c r="A198" s="196" t="s">
        <v>31</v>
      </c>
      <c r="B198" s="197"/>
      <c r="C198" s="198"/>
      <c r="D198" s="199"/>
    </row>
    <row r="199" spans="1:4">
      <c r="A199" s="196" t="s">
        <v>32</v>
      </c>
      <c r="B199" s="197"/>
      <c r="C199" s="198"/>
      <c r="D199" s="199"/>
    </row>
    <row r="201" spans="1:4" ht="41.4">
      <c r="A201" s="190">
        <v>4.3</v>
      </c>
      <c r="B201" s="191" t="s">
        <v>1185</v>
      </c>
      <c r="C201" s="207"/>
      <c r="D201" s="208"/>
    </row>
    <row r="202" spans="1:4" ht="27.6">
      <c r="A202" s="196" t="s">
        <v>19</v>
      </c>
      <c r="B202" s="197" t="s">
        <v>1186</v>
      </c>
      <c r="C202" s="198" t="s">
        <v>587</v>
      </c>
      <c r="D202" s="199"/>
    </row>
    <row r="203" spans="1:4" ht="27.6">
      <c r="A203" s="196" t="s">
        <v>24</v>
      </c>
      <c r="B203" s="197" t="s">
        <v>1186</v>
      </c>
      <c r="C203" s="198" t="s">
        <v>587</v>
      </c>
      <c r="D203" s="199"/>
    </row>
    <row r="204" spans="1:4" ht="27.6">
      <c r="A204" s="196" t="s">
        <v>29</v>
      </c>
      <c r="B204" s="197" t="s">
        <v>1186</v>
      </c>
      <c r="C204" s="198" t="s">
        <v>561</v>
      </c>
      <c r="D204" s="199"/>
    </row>
    <row r="205" spans="1:4">
      <c r="A205" s="196" t="s">
        <v>31</v>
      </c>
      <c r="B205" s="197"/>
      <c r="C205" s="198"/>
      <c r="D205" s="199"/>
    </row>
    <row r="206" spans="1:4">
      <c r="A206" s="196" t="s">
        <v>32</v>
      </c>
      <c r="B206" s="197"/>
      <c r="C206" s="198"/>
      <c r="D206" s="199"/>
    </row>
    <row r="207" spans="1:4">
      <c r="A207" s="510"/>
    </row>
    <row r="208" spans="1:4" ht="69">
      <c r="A208" s="403">
        <v>5.0999999999999996</v>
      </c>
      <c r="B208" s="200" t="s">
        <v>1187</v>
      </c>
      <c r="C208" s="209"/>
      <c r="D208" s="210"/>
    </row>
    <row r="209" spans="1:4" ht="55.2">
      <c r="A209" s="196" t="s">
        <v>19</v>
      </c>
      <c r="B209" s="523" t="s">
        <v>1188</v>
      </c>
      <c r="C209" s="526" t="s">
        <v>587</v>
      </c>
      <c r="D209" s="199"/>
    </row>
    <row r="210" spans="1:4" ht="55.2">
      <c r="A210" s="196" t="s">
        <v>24</v>
      </c>
      <c r="B210" s="523" t="s">
        <v>1189</v>
      </c>
      <c r="C210" s="526" t="s">
        <v>587</v>
      </c>
      <c r="D210" s="199"/>
    </row>
    <row r="211" spans="1:4" ht="41.4">
      <c r="A211" s="196" t="s">
        <v>29</v>
      </c>
      <c r="B211" s="197" t="s">
        <v>1533</v>
      </c>
      <c r="C211" s="198" t="s">
        <v>561</v>
      </c>
      <c r="D211" s="199"/>
    </row>
    <row r="212" spans="1:4">
      <c r="A212" s="196" t="s">
        <v>31</v>
      </c>
      <c r="B212" s="197"/>
      <c r="C212" s="198"/>
      <c r="D212" s="199"/>
    </row>
    <row r="213" spans="1:4">
      <c r="A213" s="196" t="s">
        <v>32</v>
      </c>
      <c r="B213" s="197"/>
      <c r="C213" s="198"/>
      <c r="D213" s="199"/>
    </row>
    <row r="214" spans="1:4">
      <c r="A214" s="510"/>
    </row>
    <row r="215" spans="1:4" ht="41.4">
      <c r="A215" s="190">
        <v>5.2</v>
      </c>
      <c r="B215" s="191" t="s">
        <v>1190</v>
      </c>
      <c r="C215" s="207"/>
      <c r="D215" s="208"/>
    </row>
    <row r="216" spans="1:4">
      <c r="A216" s="196" t="s">
        <v>19</v>
      </c>
      <c r="B216" s="523" t="s">
        <v>1191</v>
      </c>
      <c r="C216" s="526" t="s">
        <v>587</v>
      </c>
      <c r="D216" s="199"/>
    </row>
    <row r="217" spans="1:4">
      <c r="A217" s="196" t="s">
        <v>24</v>
      </c>
      <c r="B217" s="523" t="s">
        <v>1191</v>
      </c>
      <c r="C217" s="526" t="s">
        <v>587</v>
      </c>
      <c r="D217" s="199"/>
    </row>
    <row r="218" spans="1:4" ht="41.4">
      <c r="A218" s="196" t="s">
        <v>29</v>
      </c>
      <c r="B218" s="197" t="s">
        <v>1533</v>
      </c>
      <c r="C218" s="198" t="s">
        <v>561</v>
      </c>
      <c r="D218" s="199"/>
    </row>
    <row r="219" spans="1:4">
      <c r="A219" s="196" t="s">
        <v>31</v>
      </c>
      <c r="B219" s="197"/>
      <c r="C219" s="198"/>
      <c r="D219" s="199"/>
    </row>
    <row r="220" spans="1:4">
      <c r="A220" s="196" t="s">
        <v>32</v>
      </c>
      <c r="B220" s="197"/>
      <c r="C220" s="198"/>
      <c r="D220" s="199"/>
    </row>
    <row r="221" spans="1:4">
      <c r="A221" s="510"/>
    </row>
    <row r="222" spans="1:4" ht="55.2">
      <c r="A222" s="190">
        <v>5.3</v>
      </c>
      <c r="B222" s="191" t="s">
        <v>1192</v>
      </c>
      <c r="C222" s="207"/>
      <c r="D222" s="208"/>
    </row>
    <row r="223" spans="1:4" ht="27.6">
      <c r="A223" s="196" t="s">
        <v>19</v>
      </c>
      <c r="B223" s="523" t="s">
        <v>1193</v>
      </c>
      <c r="C223" s="526" t="s">
        <v>587</v>
      </c>
      <c r="D223" s="199"/>
    </row>
    <row r="224" spans="1:4">
      <c r="A224" s="196" t="s">
        <v>24</v>
      </c>
      <c r="B224" s="523" t="s">
        <v>1194</v>
      </c>
      <c r="C224" s="526" t="s">
        <v>587</v>
      </c>
      <c r="D224" s="199"/>
    </row>
    <row r="225" spans="1:4" ht="41.4">
      <c r="A225" s="196" t="s">
        <v>29</v>
      </c>
      <c r="B225" s="197" t="s">
        <v>1533</v>
      </c>
      <c r="C225" s="198" t="s">
        <v>561</v>
      </c>
      <c r="D225" s="199"/>
    </row>
    <row r="226" spans="1:4">
      <c r="A226" s="196" t="s">
        <v>31</v>
      </c>
      <c r="B226" s="197"/>
      <c r="C226" s="198"/>
      <c r="D226" s="199"/>
    </row>
    <row r="227" spans="1:4">
      <c r="A227" s="196" t="s">
        <v>32</v>
      </c>
      <c r="B227" s="197"/>
      <c r="C227" s="198"/>
      <c r="D227" s="199"/>
    </row>
    <row r="228" spans="1:4">
      <c r="A228" s="510"/>
    </row>
    <row r="229" spans="1:4" ht="55.2">
      <c r="A229" s="190">
        <v>5.4</v>
      </c>
      <c r="B229" s="191" t="s">
        <v>1195</v>
      </c>
      <c r="C229" s="207"/>
      <c r="D229" s="208"/>
    </row>
    <row r="230" spans="1:4" ht="55.2">
      <c r="A230" s="196" t="s">
        <v>19</v>
      </c>
      <c r="B230" s="523" t="s">
        <v>1196</v>
      </c>
      <c r="C230" s="526" t="s">
        <v>587</v>
      </c>
      <c r="D230" s="199"/>
    </row>
    <row r="231" spans="1:4" ht="69">
      <c r="A231" s="196" t="s">
        <v>24</v>
      </c>
      <c r="B231" s="525" t="s">
        <v>1197</v>
      </c>
      <c r="C231" s="527" t="s">
        <v>1198</v>
      </c>
      <c r="D231" s="520" t="s">
        <v>990</v>
      </c>
    </row>
    <row r="232" spans="1:4" ht="110.4">
      <c r="A232" s="196" t="s">
        <v>29</v>
      </c>
      <c r="B232" s="197" t="s">
        <v>1614</v>
      </c>
      <c r="C232" s="198" t="s">
        <v>561</v>
      </c>
      <c r="D232" s="199"/>
    </row>
    <row r="233" spans="1:4">
      <c r="A233" s="196" t="s">
        <v>31</v>
      </c>
      <c r="B233" s="197"/>
      <c r="C233" s="198"/>
      <c r="D233" s="199"/>
    </row>
    <row r="234" spans="1:4">
      <c r="A234" s="196" t="s">
        <v>32</v>
      </c>
      <c r="B234" s="197"/>
      <c r="C234" s="198"/>
      <c r="D234" s="199"/>
    </row>
    <row r="235" spans="1:4">
      <c r="A235" s="510"/>
    </row>
    <row r="236" spans="1:4" ht="41.4">
      <c r="A236" s="190">
        <v>5.5</v>
      </c>
      <c r="B236" s="191" t="s">
        <v>1199</v>
      </c>
      <c r="C236" s="207"/>
      <c r="D236" s="208"/>
    </row>
    <row r="237" spans="1:4">
      <c r="A237" s="196" t="s">
        <v>19</v>
      </c>
      <c r="B237" s="197" t="s">
        <v>1200</v>
      </c>
      <c r="C237" s="198" t="s">
        <v>587</v>
      </c>
      <c r="D237" s="199"/>
    </row>
    <row r="238" spans="1:4">
      <c r="A238" s="196" t="s">
        <v>24</v>
      </c>
      <c r="B238" s="197" t="s">
        <v>1200</v>
      </c>
      <c r="C238" s="198" t="s">
        <v>587</v>
      </c>
      <c r="D238" s="199"/>
    </row>
    <row r="239" spans="1:4">
      <c r="A239" s="196" t="s">
        <v>29</v>
      </c>
      <c r="B239" s="197" t="s">
        <v>1534</v>
      </c>
      <c r="C239" s="198" t="s">
        <v>561</v>
      </c>
      <c r="D239" s="199"/>
    </row>
    <row r="240" spans="1:4">
      <c r="A240" s="196" t="s">
        <v>31</v>
      </c>
      <c r="B240" s="197"/>
      <c r="C240" s="198"/>
      <c r="D240" s="199"/>
    </row>
    <row r="241" spans="1:4">
      <c r="A241" s="196" t="s">
        <v>32</v>
      </c>
      <c r="B241" s="197"/>
      <c r="C241" s="198"/>
      <c r="D241" s="199"/>
    </row>
    <row r="242" spans="1:4">
      <c r="A242" s="510"/>
    </row>
    <row r="243" spans="1:4" ht="43.5" customHeight="1">
      <c r="A243" s="403">
        <v>5.6</v>
      </c>
      <c r="B243" s="274" t="s">
        <v>1201</v>
      </c>
      <c r="C243" s="221"/>
      <c r="D243" s="222"/>
    </row>
    <row r="244" spans="1:4">
      <c r="A244" s="404"/>
      <c r="B244" s="521" t="s">
        <v>1202</v>
      </c>
      <c r="C244" s="184"/>
      <c r="D244" s="204"/>
    </row>
    <row r="245" spans="1:4">
      <c r="A245" s="404"/>
      <c r="B245" s="521" t="s">
        <v>1203</v>
      </c>
      <c r="C245" s="184"/>
      <c r="D245" s="204"/>
    </row>
    <row r="246" spans="1:4">
      <c r="A246" s="404"/>
      <c r="B246" s="521" t="s">
        <v>1204</v>
      </c>
      <c r="C246" s="184"/>
      <c r="D246" s="204"/>
    </row>
    <row r="247" spans="1:4">
      <c r="A247" s="404"/>
      <c r="B247" s="521" t="s">
        <v>1205</v>
      </c>
      <c r="C247" s="184"/>
      <c r="D247" s="204"/>
    </row>
    <row r="248" spans="1:4" ht="27.6">
      <c r="A248" s="405"/>
      <c r="B248" s="275" t="s">
        <v>1206</v>
      </c>
      <c r="C248" s="229"/>
      <c r="D248" s="230"/>
    </row>
    <row r="249" spans="1:4" ht="41.4">
      <c r="A249" s="196" t="s">
        <v>19</v>
      </c>
      <c r="B249" s="523" t="s">
        <v>1207</v>
      </c>
      <c r="C249" s="526" t="s">
        <v>587</v>
      </c>
      <c r="D249" s="199"/>
    </row>
    <row r="250" spans="1:4" ht="41.4">
      <c r="A250" s="196" t="s">
        <v>24</v>
      </c>
      <c r="B250" s="523" t="s">
        <v>1207</v>
      </c>
      <c r="C250" s="526" t="s">
        <v>587</v>
      </c>
      <c r="D250" s="199"/>
    </row>
    <row r="251" spans="1:4" ht="41.4">
      <c r="A251" s="196" t="s">
        <v>29</v>
      </c>
      <c r="B251" s="197" t="s">
        <v>1533</v>
      </c>
      <c r="C251" s="198" t="s">
        <v>561</v>
      </c>
      <c r="D251" s="199"/>
    </row>
    <row r="252" spans="1:4">
      <c r="A252" s="196" t="s">
        <v>31</v>
      </c>
      <c r="B252" s="197"/>
      <c r="C252" s="198"/>
      <c r="D252" s="199"/>
    </row>
    <row r="253" spans="1:4">
      <c r="A253" s="196" t="s">
        <v>32</v>
      </c>
      <c r="B253" s="197"/>
      <c r="C253" s="198"/>
      <c r="D253" s="199"/>
    </row>
    <row r="254" spans="1:4">
      <c r="A254" s="510"/>
    </row>
    <row r="255" spans="1:4" ht="41.4">
      <c r="A255" s="212">
        <v>5.7</v>
      </c>
      <c r="B255" s="213" t="s">
        <v>1208</v>
      </c>
      <c r="C255" s="219" t="s">
        <v>1209</v>
      </c>
      <c r="D255" s="220" t="s">
        <v>1209</v>
      </c>
    </row>
    <row r="256" spans="1:4">
      <c r="A256" s="510"/>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1733-EEED-41F6-A9DB-20EE17BDAC41}">
  <dimension ref="A1:D39"/>
  <sheetViews>
    <sheetView workbookViewId="0">
      <selection activeCell="B17" sqref="B17"/>
    </sheetView>
  </sheetViews>
  <sheetFormatPr defaultRowHeight="13.8"/>
  <cols>
    <col min="2" max="2" width="78.44140625" customWidth="1"/>
  </cols>
  <sheetData>
    <row r="1" spans="1:4" s="186" customFormat="1">
      <c r="A1" s="182" t="s">
        <v>1210</v>
      </c>
      <c r="B1" s="183"/>
      <c r="C1" s="184"/>
      <c r="D1" s="185"/>
    </row>
    <row r="2" spans="1:4" s="186" customFormat="1" ht="49.5" customHeight="1">
      <c r="A2" s="610" t="s">
        <v>1211</v>
      </c>
      <c r="B2" s="611"/>
      <c r="C2" s="611"/>
      <c r="D2" s="611"/>
    </row>
    <row r="3" spans="1:4" s="186" customFormat="1" ht="27.6">
      <c r="A3" s="187" t="s">
        <v>1089</v>
      </c>
      <c r="B3" s="188" t="s">
        <v>1212</v>
      </c>
      <c r="C3" s="189" t="s">
        <v>1091</v>
      </c>
      <c r="D3" s="188" t="s">
        <v>554</v>
      </c>
    </row>
    <row r="4" spans="1:4" s="186" customFormat="1">
      <c r="A4" s="190">
        <v>1.1000000000000001</v>
      </c>
      <c r="B4" s="191" t="s">
        <v>1213</v>
      </c>
      <c r="C4" s="215"/>
      <c r="D4" s="216"/>
    </row>
    <row r="5" spans="1:4" s="186" customFormat="1">
      <c r="A5" s="192" t="s">
        <v>19</v>
      </c>
      <c r="B5" s="193"/>
      <c r="C5" s="194"/>
      <c r="D5" s="195"/>
    </row>
    <row r="6" spans="1:4" s="186" customFormat="1">
      <c r="A6" s="196" t="s">
        <v>24</v>
      </c>
      <c r="B6" s="197"/>
      <c r="C6" s="198"/>
      <c r="D6" s="199"/>
    </row>
    <row r="7" spans="1:4" s="186" customFormat="1">
      <c r="A7" s="196" t="s">
        <v>29</v>
      </c>
      <c r="B7" s="197"/>
      <c r="C7" s="198"/>
      <c r="D7" s="199"/>
    </row>
    <row r="8" spans="1:4" s="186" customFormat="1">
      <c r="A8" s="196" t="s">
        <v>31</v>
      </c>
      <c r="B8" s="197"/>
      <c r="C8" s="198"/>
      <c r="D8" s="199"/>
    </row>
    <row r="9" spans="1:4" s="186" customFormat="1">
      <c r="A9" s="196" t="s">
        <v>32</v>
      </c>
      <c r="B9" s="197"/>
      <c r="C9" s="198"/>
      <c r="D9" s="199"/>
    </row>
    <row r="10" spans="1:4" ht="27.6">
      <c r="A10" s="190">
        <v>1.2</v>
      </c>
      <c r="B10" s="191" t="s">
        <v>1214</v>
      </c>
      <c r="C10" s="215"/>
      <c r="D10" s="216"/>
    </row>
    <row r="11" spans="1:4">
      <c r="A11" s="192" t="s">
        <v>19</v>
      </c>
      <c r="B11" s="193"/>
      <c r="C11" s="194"/>
      <c r="D11" s="195"/>
    </row>
    <row r="12" spans="1:4">
      <c r="A12" s="196" t="s">
        <v>24</v>
      </c>
      <c r="B12" s="197"/>
      <c r="C12" s="198"/>
      <c r="D12" s="199"/>
    </row>
    <row r="13" spans="1:4">
      <c r="A13" s="196" t="s">
        <v>29</v>
      </c>
      <c r="B13" s="197"/>
      <c r="C13" s="198"/>
      <c r="D13" s="199"/>
    </row>
    <row r="14" spans="1:4">
      <c r="A14" s="196" t="s">
        <v>31</v>
      </c>
      <c r="B14" s="197"/>
      <c r="C14" s="198"/>
      <c r="D14" s="199"/>
    </row>
    <row r="15" spans="1:4">
      <c r="A15" s="196" t="s">
        <v>32</v>
      </c>
      <c r="B15" s="197"/>
      <c r="C15" s="198"/>
      <c r="D15" s="199"/>
    </row>
    <row r="16" spans="1:4" ht="30.75" customHeight="1">
      <c r="A16" s="190">
        <v>1.3</v>
      </c>
      <c r="B16" s="191" t="s">
        <v>1215</v>
      </c>
      <c r="C16" s="215"/>
      <c r="D16" s="216"/>
    </row>
    <row r="17" spans="1:4">
      <c r="A17" s="192" t="s">
        <v>19</v>
      </c>
      <c r="B17" s="193"/>
      <c r="C17" s="194"/>
      <c r="D17" s="195"/>
    </row>
    <row r="18" spans="1:4">
      <c r="A18" s="196" t="s">
        <v>24</v>
      </c>
      <c r="B18" s="197"/>
      <c r="C18" s="198"/>
      <c r="D18" s="199"/>
    </row>
    <row r="19" spans="1:4">
      <c r="A19" s="196" t="s">
        <v>29</v>
      </c>
      <c r="B19" s="197"/>
      <c r="C19" s="198"/>
      <c r="D19" s="199"/>
    </row>
    <row r="20" spans="1:4">
      <c r="A20" s="196" t="s">
        <v>31</v>
      </c>
      <c r="B20" s="197"/>
      <c r="C20" s="198"/>
      <c r="D20" s="199"/>
    </row>
    <row r="21" spans="1:4">
      <c r="A21" s="196" t="s">
        <v>32</v>
      </c>
      <c r="B21" s="197"/>
      <c r="C21" s="198"/>
      <c r="D21" s="199"/>
    </row>
    <row r="22" spans="1:4" ht="27.6">
      <c r="A22" s="190">
        <v>1.4</v>
      </c>
      <c r="B22" s="191" t="s">
        <v>1216</v>
      </c>
      <c r="C22" s="215"/>
      <c r="D22" s="216"/>
    </row>
    <row r="23" spans="1:4">
      <c r="A23" s="192" t="s">
        <v>19</v>
      </c>
      <c r="B23" s="193"/>
      <c r="C23" s="194"/>
      <c r="D23" s="195"/>
    </row>
    <row r="24" spans="1:4">
      <c r="A24" s="196" t="s">
        <v>24</v>
      </c>
      <c r="B24" s="197"/>
      <c r="C24" s="198"/>
      <c r="D24" s="199"/>
    </row>
    <row r="25" spans="1:4">
      <c r="A25" s="196" t="s">
        <v>29</v>
      </c>
      <c r="B25" s="197"/>
      <c r="C25" s="198"/>
      <c r="D25" s="199"/>
    </row>
    <row r="26" spans="1:4">
      <c r="A26" s="196" t="s">
        <v>31</v>
      </c>
      <c r="B26" s="197"/>
      <c r="C26" s="198"/>
      <c r="D26" s="199"/>
    </row>
    <row r="27" spans="1:4">
      <c r="A27" s="196" t="s">
        <v>32</v>
      </c>
      <c r="B27" s="197"/>
      <c r="C27" s="198"/>
      <c r="D27" s="199"/>
    </row>
    <row r="28" spans="1:4">
      <c r="A28" s="190">
        <v>1.5</v>
      </c>
      <c r="B28" s="191" t="s">
        <v>1217</v>
      </c>
      <c r="C28" s="215"/>
      <c r="D28" s="216"/>
    </row>
    <row r="29" spans="1:4">
      <c r="A29" s="192" t="s">
        <v>19</v>
      </c>
      <c r="B29" s="193"/>
      <c r="C29" s="194"/>
      <c r="D29" s="195"/>
    </row>
    <row r="30" spans="1:4">
      <c r="A30" s="196" t="s">
        <v>24</v>
      </c>
      <c r="B30" s="197"/>
      <c r="C30" s="198"/>
      <c r="D30" s="199"/>
    </row>
    <row r="31" spans="1:4">
      <c r="A31" s="196" t="s">
        <v>29</v>
      </c>
      <c r="B31" s="197"/>
      <c r="C31" s="198"/>
      <c r="D31" s="199"/>
    </row>
    <row r="32" spans="1:4">
      <c r="A32" s="196" t="s">
        <v>31</v>
      </c>
      <c r="B32" s="197"/>
      <c r="C32" s="198"/>
      <c r="D32" s="199"/>
    </row>
    <row r="33" spans="1:4">
      <c r="A33" s="196" t="s">
        <v>32</v>
      </c>
      <c r="B33" s="197"/>
      <c r="C33" s="198"/>
      <c r="D33" s="199"/>
    </row>
    <row r="34" spans="1:4" ht="179.4">
      <c r="A34" s="190">
        <v>1.1000000000000001</v>
      </c>
      <c r="B34" s="191" t="s">
        <v>1218</v>
      </c>
      <c r="C34" s="215"/>
      <c r="D34" s="216"/>
    </row>
    <row r="35" spans="1:4">
      <c r="A35" s="192" t="s">
        <v>19</v>
      </c>
      <c r="B35" s="193"/>
      <c r="C35" s="194"/>
      <c r="D35" s="195"/>
    </row>
    <row r="36" spans="1:4">
      <c r="A36" s="196" t="s">
        <v>24</v>
      </c>
      <c r="B36" s="197"/>
      <c r="C36" s="198"/>
      <c r="D36" s="199"/>
    </row>
    <row r="37" spans="1:4">
      <c r="A37" s="196" t="s">
        <v>29</v>
      </c>
      <c r="B37" s="197"/>
      <c r="C37" s="198"/>
      <c r="D37" s="199"/>
    </row>
    <row r="38" spans="1:4">
      <c r="A38" s="196" t="s">
        <v>31</v>
      </c>
      <c r="B38" s="197"/>
      <c r="C38" s="198"/>
      <c r="D38" s="199"/>
    </row>
    <row r="39" spans="1:4">
      <c r="A39" s="196" t="s">
        <v>32</v>
      </c>
      <c r="B39" s="197"/>
      <c r="C39" s="198"/>
      <c r="D39" s="199"/>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89F8-C766-4C28-BC1F-566731DEA367}">
  <sheetPr>
    <tabColor rgb="FF92D050"/>
  </sheetPr>
  <dimension ref="A1:X30"/>
  <sheetViews>
    <sheetView topLeftCell="I8" zoomScaleNormal="100" zoomScaleSheetLayoutView="85" workbookViewId="0">
      <selection activeCell="N24" sqref="N24"/>
    </sheetView>
  </sheetViews>
  <sheetFormatPr defaultColWidth="8.5546875" defaultRowHeight="13.2"/>
  <cols>
    <col min="1" max="1" width="4.44140625" style="81" customWidth="1"/>
    <col min="2" max="2" width="9.77734375" style="81" customWidth="1"/>
    <col min="3" max="3" width="28.44140625" style="81" customWidth="1"/>
    <col min="4" max="4" width="14.44140625" style="81" customWidth="1"/>
    <col min="5" max="5" width="13.5546875" style="81" customWidth="1"/>
    <col min="6" max="6" width="19.5546875" style="81" customWidth="1"/>
    <col min="7" max="7" width="17.44140625" style="33" customWidth="1"/>
    <col min="8" max="10" width="19" style="81" customWidth="1"/>
    <col min="11" max="11" width="11.5546875" style="81" customWidth="1"/>
    <col min="12" max="12" width="23.5546875" style="81" customWidth="1"/>
    <col min="13" max="13" width="19" style="81" customWidth="1"/>
    <col min="14" max="14" width="13.44140625" style="81" customWidth="1"/>
    <col min="15" max="15" width="10.5546875" style="81" customWidth="1"/>
    <col min="16" max="16" width="11.44140625" style="81" customWidth="1"/>
    <col min="17" max="19" width="13.5546875" style="81" customWidth="1"/>
    <col min="20" max="20" width="11.44140625" style="81" customWidth="1"/>
    <col min="21" max="21" width="18.44140625" style="81" customWidth="1"/>
    <col min="22" max="22" width="18.5546875" style="81" customWidth="1"/>
    <col min="23" max="23" width="28" style="81" customWidth="1"/>
    <col min="24" max="24" width="13.5546875" style="81" customWidth="1"/>
    <col min="25" max="16384" width="8.5546875" style="81"/>
  </cols>
  <sheetData>
    <row r="1" spans="1:24" s="276" customFormat="1" ht="25.5" hidden="1" customHeight="1">
      <c r="G1" s="277"/>
      <c r="L1" s="278" t="s">
        <v>1219</v>
      </c>
      <c r="V1" s="276" t="s">
        <v>1220</v>
      </c>
      <c r="W1" s="279" t="s">
        <v>1221</v>
      </c>
      <c r="X1" s="276" t="s">
        <v>1222</v>
      </c>
    </row>
    <row r="2" spans="1:24" s="276" customFormat="1" ht="39.6" hidden="1">
      <c r="G2" s="277"/>
      <c r="L2" s="278" t="s">
        <v>1219</v>
      </c>
      <c r="V2" s="276" t="s">
        <v>1223</v>
      </c>
      <c r="W2" s="279" t="s">
        <v>153</v>
      </c>
      <c r="X2" s="276" t="s">
        <v>1224</v>
      </c>
    </row>
    <row r="3" spans="1:24" s="276" customFormat="1" ht="26.4" hidden="1">
      <c r="G3" s="277"/>
      <c r="L3" s="278" t="s">
        <v>1219</v>
      </c>
      <c r="V3" s="276" t="s">
        <v>1225</v>
      </c>
      <c r="W3" s="279" t="s">
        <v>155</v>
      </c>
      <c r="X3" s="276" t="s">
        <v>1226</v>
      </c>
    </row>
    <row r="4" spans="1:24" s="276" customFormat="1" hidden="1">
      <c r="G4" s="277"/>
      <c r="L4" s="278" t="s">
        <v>1219</v>
      </c>
      <c r="V4" s="276" t="s">
        <v>1227</v>
      </c>
      <c r="W4" s="279" t="s">
        <v>156</v>
      </c>
    </row>
    <row r="5" spans="1:24" s="276" customFormat="1" hidden="1">
      <c r="G5" s="277"/>
      <c r="L5" s="278" t="s">
        <v>1219</v>
      </c>
      <c r="V5" s="276" t="s">
        <v>1228</v>
      </c>
      <c r="W5" s="279" t="s">
        <v>157</v>
      </c>
    </row>
    <row r="6" spans="1:24" s="276" customFormat="1" hidden="1">
      <c r="G6" s="277"/>
      <c r="L6" s="278" t="s">
        <v>1219</v>
      </c>
      <c r="W6" s="279" t="s">
        <v>158</v>
      </c>
    </row>
    <row r="7" spans="1:24" s="276" customFormat="1" hidden="1">
      <c r="G7" s="277"/>
      <c r="L7" s="278" t="s">
        <v>1219</v>
      </c>
      <c r="W7" s="279" t="s">
        <v>159</v>
      </c>
    </row>
    <row r="8" spans="1:24" s="232" customFormat="1" ht="27" customHeight="1" thickBot="1">
      <c r="A8" s="231" t="s">
        <v>1229</v>
      </c>
      <c r="B8" s="233"/>
      <c r="C8" s="231"/>
      <c r="D8" s="280"/>
      <c r="E8" s="280"/>
      <c r="F8" s="232" t="s">
        <v>1230</v>
      </c>
      <c r="L8" s="231" t="s">
        <v>1231</v>
      </c>
      <c r="M8" s="233"/>
      <c r="P8" s="233"/>
      <c r="Q8" s="233"/>
      <c r="R8" s="233"/>
      <c r="S8" s="233"/>
      <c r="T8" s="233"/>
      <c r="U8" s="233"/>
      <c r="V8" s="233"/>
    </row>
    <row r="9" spans="1:24" s="232" customFormat="1" ht="40.5" customHeight="1" thickBot="1">
      <c r="A9" s="231"/>
      <c r="B9" s="281"/>
      <c r="C9" s="282" t="s">
        <v>1232</v>
      </c>
      <c r="D9" s="283"/>
      <c r="E9" s="284"/>
      <c r="F9" s="612" t="s">
        <v>1233</v>
      </c>
      <c r="G9" s="613"/>
      <c r="H9" s="613"/>
      <c r="I9" s="613"/>
      <c r="J9" s="614"/>
      <c r="K9" s="285"/>
      <c r="L9" s="231" t="s">
        <v>1234</v>
      </c>
      <c r="M9" s="233"/>
      <c r="P9" s="233"/>
      <c r="Q9" s="233"/>
      <c r="R9" s="233"/>
      <c r="S9" s="233"/>
      <c r="T9" s="233"/>
      <c r="U9" s="233"/>
      <c r="V9" s="231"/>
    </row>
    <row r="10" spans="1:24" s="235" customFormat="1" ht="26.25" customHeight="1" thickBot="1">
      <c r="A10" s="286"/>
      <c r="B10" s="287" t="s">
        <v>1235</v>
      </c>
      <c r="C10" s="288" t="s">
        <v>1236</v>
      </c>
      <c r="D10" s="289" t="s">
        <v>1237</v>
      </c>
      <c r="E10" s="289" t="s">
        <v>1238</v>
      </c>
      <c r="F10" s="290" t="s">
        <v>1239</v>
      </c>
      <c r="G10" s="290" t="s">
        <v>1240</v>
      </c>
      <c r="H10" s="290" t="s">
        <v>1241</v>
      </c>
      <c r="I10" s="290" t="s">
        <v>1242</v>
      </c>
      <c r="J10" s="291" t="s">
        <v>84</v>
      </c>
      <c r="K10" s="292" t="s">
        <v>1243</v>
      </c>
      <c r="L10" s="293" t="s">
        <v>1244</v>
      </c>
      <c r="M10" s="234" t="s">
        <v>1245</v>
      </c>
      <c r="N10" s="234" t="s">
        <v>189</v>
      </c>
      <c r="O10" s="234" t="s">
        <v>1246</v>
      </c>
      <c r="P10" s="234" t="s">
        <v>1247</v>
      </c>
      <c r="Q10" s="234" t="s">
        <v>1248</v>
      </c>
      <c r="R10" s="234" t="s">
        <v>1249</v>
      </c>
      <c r="S10" s="234" t="s">
        <v>1250</v>
      </c>
      <c r="T10" s="234" t="s">
        <v>1251</v>
      </c>
      <c r="U10" s="234" t="s">
        <v>1252</v>
      </c>
      <c r="W10" s="235" t="s">
        <v>1253</v>
      </c>
      <c r="X10" s="294" t="s">
        <v>166</v>
      </c>
    </row>
    <row r="11" spans="1:24" s="298" customFormat="1">
      <c r="A11" s="294"/>
      <c r="B11" s="295"/>
      <c r="C11" s="296"/>
      <c r="D11" s="294"/>
      <c r="E11" s="294"/>
      <c r="F11" s="296"/>
      <c r="G11" s="297"/>
      <c r="H11" s="296"/>
      <c r="I11" s="296"/>
      <c r="J11" s="296"/>
      <c r="K11" s="296"/>
      <c r="L11" s="294"/>
      <c r="M11" s="294"/>
      <c r="N11" s="294"/>
      <c r="O11" s="294"/>
      <c r="P11" s="294"/>
      <c r="Q11" s="294"/>
      <c r="R11" s="294"/>
      <c r="S11" s="294"/>
      <c r="T11" s="294"/>
      <c r="U11" s="295"/>
      <c r="X11" s="294" t="s">
        <v>1254</v>
      </c>
    </row>
    <row r="12" spans="1:24" ht="27.6">
      <c r="A12" s="80">
        <v>1</v>
      </c>
      <c r="B12" s="528" t="s">
        <v>1255</v>
      </c>
      <c r="C12" s="529" t="s">
        <v>1256</v>
      </c>
      <c r="D12" s="80" t="s">
        <v>19</v>
      </c>
      <c r="E12" s="80" t="s">
        <v>541</v>
      </c>
      <c r="F12" s="529" t="s">
        <v>1541</v>
      </c>
      <c r="G12" s="329" t="s">
        <v>1542</v>
      </c>
      <c r="H12" s="529" t="s">
        <v>1543</v>
      </c>
      <c r="I12" s="529" t="s">
        <v>1544</v>
      </c>
      <c r="J12" s="529" t="s">
        <v>5</v>
      </c>
      <c r="K12" s="80">
        <v>1</v>
      </c>
      <c r="L12" s="80" t="s">
        <v>1256</v>
      </c>
      <c r="M12" s="80"/>
      <c r="N12" s="80" t="s">
        <v>1222</v>
      </c>
      <c r="O12" s="80">
        <v>65.2</v>
      </c>
      <c r="P12" s="80" t="s">
        <v>1228</v>
      </c>
      <c r="Q12" s="80" t="s">
        <v>1257</v>
      </c>
      <c r="R12" s="80" t="s">
        <v>166</v>
      </c>
      <c r="S12" s="80" t="s">
        <v>1258</v>
      </c>
      <c r="T12" s="80" t="s">
        <v>248</v>
      </c>
      <c r="U12" s="79" t="s">
        <v>1259</v>
      </c>
      <c r="W12" s="81" t="s">
        <v>159</v>
      </c>
      <c r="X12" s="80" t="s">
        <v>1260</v>
      </c>
    </row>
    <row r="13" spans="1:24" ht="27.6">
      <c r="A13" s="80">
        <v>2</v>
      </c>
      <c r="B13" s="528" t="s">
        <v>1261</v>
      </c>
      <c r="C13" s="80" t="s">
        <v>1262</v>
      </c>
      <c r="D13" s="80" t="s">
        <v>19</v>
      </c>
      <c r="E13" s="80" t="s">
        <v>541</v>
      </c>
      <c r="F13" s="529" t="s">
        <v>1541</v>
      </c>
      <c r="G13" s="329" t="s">
        <v>1542</v>
      </c>
      <c r="H13" s="529" t="s">
        <v>1543</v>
      </c>
      <c r="I13" s="529" t="s">
        <v>1544</v>
      </c>
      <c r="J13" s="80" t="s">
        <v>5</v>
      </c>
      <c r="K13" s="80">
        <v>1</v>
      </c>
      <c r="L13" s="80" t="s">
        <v>1262</v>
      </c>
      <c r="M13" s="80"/>
      <c r="N13" s="80" t="s">
        <v>1222</v>
      </c>
      <c r="O13" s="80">
        <v>4.5999999999999996</v>
      </c>
      <c r="P13" s="80" t="s">
        <v>1228</v>
      </c>
      <c r="Q13" s="80" t="s">
        <v>1257</v>
      </c>
      <c r="R13" s="294" t="s">
        <v>166</v>
      </c>
      <c r="S13" s="80" t="s">
        <v>1258</v>
      </c>
      <c r="T13" s="80" t="s">
        <v>248</v>
      </c>
      <c r="U13" s="79" t="s">
        <v>1263</v>
      </c>
      <c r="W13" s="81" t="s">
        <v>159</v>
      </c>
    </row>
    <row r="14" spans="1:24" ht="27.6">
      <c r="A14" s="80">
        <v>3</v>
      </c>
      <c r="B14" s="528" t="s">
        <v>1264</v>
      </c>
      <c r="C14" s="80" t="s">
        <v>1265</v>
      </c>
      <c r="D14" s="80" t="s">
        <v>19</v>
      </c>
      <c r="E14" s="80" t="s">
        <v>541</v>
      </c>
      <c r="F14" s="529" t="s">
        <v>1541</v>
      </c>
      <c r="G14" s="329" t="s">
        <v>1542</v>
      </c>
      <c r="H14" s="529" t="s">
        <v>1543</v>
      </c>
      <c r="I14" s="529" t="s">
        <v>1544</v>
      </c>
      <c r="J14" s="80" t="s">
        <v>5</v>
      </c>
      <c r="K14" s="80">
        <v>1</v>
      </c>
      <c r="L14" s="80" t="s">
        <v>1265</v>
      </c>
      <c r="M14" s="80"/>
      <c r="N14" s="80" t="s">
        <v>1222</v>
      </c>
      <c r="O14" s="80">
        <v>14.4</v>
      </c>
      <c r="P14" s="80" t="s">
        <v>1228</v>
      </c>
      <c r="Q14" s="80" t="s">
        <v>1257</v>
      </c>
      <c r="R14" s="294" t="s">
        <v>166</v>
      </c>
      <c r="S14" s="80" t="s">
        <v>1258</v>
      </c>
      <c r="T14" s="80" t="s">
        <v>248</v>
      </c>
      <c r="U14" s="79" t="s">
        <v>1259</v>
      </c>
      <c r="W14" s="81" t="s">
        <v>159</v>
      </c>
    </row>
    <row r="15" spans="1:24" ht="27.6">
      <c r="A15" s="80">
        <v>4</v>
      </c>
      <c r="B15" s="528" t="s">
        <v>1266</v>
      </c>
      <c r="C15" s="80" t="s">
        <v>1267</v>
      </c>
      <c r="D15" s="80" t="s">
        <v>19</v>
      </c>
      <c r="E15" s="80" t="s">
        <v>541</v>
      </c>
      <c r="F15" s="529" t="s">
        <v>1541</v>
      </c>
      <c r="G15" s="329" t="s">
        <v>1542</v>
      </c>
      <c r="H15" s="529" t="s">
        <v>1543</v>
      </c>
      <c r="I15" s="529" t="s">
        <v>1544</v>
      </c>
      <c r="J15" s="80" t="s">
        <v>5</v>
      </c>
      <c r="K15" s="80">
        <v>1</v>
      </c>
      <c r="L15" s="80" t="s">
        <v>1267</v>
      </c>
      <c r="M15" s="80"/>
      <c r="N15" s="80" t="s">
        <v>1222</v>
      </c>
      <c r="O15" s="80">
        <v>23.9</v>
      </c>
      <c r="P15" s="80" t="s">
        <v>1228</v>
      </c>
      <c r="Q15" s="80" t="s">
        <v>1257</v>
      </c>
      <c r="R15" s="294" t="s">
        <v>166</v>
      </c>
      <c r="S15" s="80" t="s">
        <v>1258</v>
      </c>
      <c r="T15" s="80" t="s">
        <v>248</v>
      </c>
      <c r="U15" s="79" t="s">
        <v>1268</v>
      </c>
      <c r="W15" s="81" t="s">
        <v>159</v>
      </c>
    </row>
    <row r="16" spans="1:24" ht="27.6">
      <c r="A16" s="80">
        <v>5</v>
      </c>
      <c r="B16" s="528" t="s">
        <v>1269</v>
      </c>
      <c r="C16" s="80" t="s">
        <v>1270</v>
      </c>
      <c r="D16" s="80" t="s">
        <v>19</v>
      </c>
      <c r="E16" s="80" t="s">
        <v>541</v>
      </c>
      <c r="F16" s="529" t="s">
        <v>1541</v>
      </c>
      <c r="G16" s="329" t="s">
        <v>1542</v>
      </c>
      <c r="H16" s="529" t="s">
        <v>1543</v>
      </c>
      <c r="I16" s="529" t="s">
        <v>1544</v>
      </c>
      <c r="J16" s="80" t="s">
        <v>5</v>
      </c>
      <c r="K16" s="80">
        <v>1</v>
      </c>
      <c r="L16" s="80" t="s">
        <v>1270</v>
      </c>
      <c r="M16" s="80"/>
      <c r="N16" s="80" t="s">
        <v>1222</v>
      </c>
      <c r="O16" s="80">
        <v>22.4</v>
      </c>
      <c r="P16" s="80" t="s">
        <v>1228</v>
      </c>
      <c r="Q16" s="80" t="s">
        <v>1257</v>
      </c>
      <c r="R16" s="294" t="s">
        <v>166</v>
      </c>
      <c r="S16" s="80" t="s">
        <v>1258</v>
      </c>
      <c r="T16" s="80" t="s">
        <v>248</v>
      </c>
      <c r="U16" s="79" t="s">
        <v>1271</v>
      </c>
      <c r="W16" s="81" t="s">
        <v>159</v>
      </c>
    </row>
    <row r="17" spans="1:23" ht="27.6">
      <c r="A17" s="80">
        <v>6</v>
      </c>
      <c r="B17" s="528" t="s">
        <v>1272</v>
      </c>
      <c r="C17" s="80" t="s">
        <v>1273</v>
      </c>
      <c r="D17" s="80" t="s">
        <v>19</v>
      </c>
      <c r="E17" s="80" t="s">
        <v>541</v>
      </c>
      <c r="F17" s="529" t="s">
        <v>1541</v>
      </c>
      <c r="G17" s="329" t="s">
        <v>1542</v>
      </c>
      <c r="H17" s="529" t="s">
        <v>1543</v>
      </c>
      <c r="I17" s="529" t="s">
        <v>1544</v>
      </c>
      <c r="J17" s="80" t="s">
        <v>5</v>
      </c>
      <c r="K17" s="80">
        <v>1</v>
      </c>
      <c r="L17" s="80" t="s">
        <v>1273</v>
      </c>
      <c r="M17" s="80"/>
      <c r="N17" s="80" t="s">
        <v>1222</v>
      </c>
      <c r="O17" s="80">
        <v>37.5</v>
      </c>
      <c r="P17" s="80" t="s">
        <v>1228</v>
      </c>
      <c r="Q17" s="80" t="s">
        <v>1257</v>
      </c>
      <c r="R17" s="294" t="s">
        <v>166</v>
      </c>
      <c r="S17" s="80" t="s">
        <v>1258</v>
      </c>
      <c r="T17" s="80" t="s">
        <v>248</v>
      </c>
      <c r="U17" s="79" t="s">
        <v>1274</v>
      </c>
      <c r="W17" s="81" t="s">
        <v>159</v>
      </c>
    </row>
    <row r="18" spans="1:23" ht="27.6">
      <c r="A18" s="80">
        <v>7</v>
      </c>
      <c r="B18" s="528" t="s">
        <v>1275</v>
      </c>
      <c r="C18" s="80" t="s">
        <v>1276</v>
      </c>
      <c r="D18" s="80" t="s">
        <v>19</v>
      </c>
      <c r="E18" s="80" t="s">
        <v>541</v>
      </c>
      <c r="F18" s="529" t="s">
        <v>1541</v>
      </c>
      <c r="G18" s="329" t="s">
        <v>1542</v>
      </c>
      <c r="H18" s="529" t="s">
        <v>1543</v>
      </c>
      <c r="I18" s="529" t="s">
        <v>1544</v>
      </c>
      <c r="J18" s="80" t="s">
        <v>5</v>
      </c>
      <c r="K18" s="80">
        <v>1</v>
      </c>
      <c r="L18" s="80" t="s">
        <v>1276</v>
      </c>
      <c r="M18" s="80"/>
      <c r="N18" s="80" t="s">
        <v>1222</v>
      </c>
      <c r="O18" s="80">
        <v>46.2</v>
      </c>
      <c r="P18" s="80" t="s">
        <v>1228</v>
      </c>
      <c r="Q18" s="80" t="s">
        <v>1257</v>
      </c>
      <c r="R18" s="294" t="s">
        <v>166</v>
      </c>
      <c r="S18" s="80" t="s">
        <v>1258</v>
      </c>
      <c r="T18" s="80" t="s">
        <v>248</v>
      </c>
      <c r="U18" s="79" t="s">
        <v>1277</v>
      </c>
      <c r="W18" s="81" t="s">
        <v>159</v>
      </c>
    </row>
    <row r="19" spans="1:23" ht="27.6">
      <c r="A19" s="80">
        <v>8</v>
      </c>
      <c r="B19" s="528" t="s">
        <v>1278</v>
      </c>
      <c r="C19" s="80" t="s">
        <v>1279</v>
      </c>
      <c r="D19" s="80" t="s">
        <v>19</v>
      </c>
      <c r="E19" s="80" t="s">
        <v>541</v>
      </c>
      <c r="F19" s="529" t="s">
        <v>1541</v>
      </c>
      <c r="G19" s="329" t="s">
        <v>1542</v>
      </c>
      <c r="H19" s="529" t="s">
        <v>1543</v>
      </c>
      <c r="I19" s="529" t="s">
        <v>1544</v>
      </c>
      <c r="J19" s="80" t="s">
        <v>5</v>
      </c>
      <c r="K19" s="80">
        <v>1</v>
      </c>
      <c r="L19" s="80" t="s">
        <v>1279</v>
      </c>
      <c r="M19" s="80"/>
      <c r="N19" s="80" t="s">
        <v>1222</v>
      </c>
      <c r="O19" s="80">
        <v>6.2</v>
      </c>
      <c r="P19" s="80" t="s">
        <v>1228</v>
      </c>
      <c r="Q19" s="80" t="s">
        <v>1257</v>
      </c>
      <c r="R19" s="294" t="s">
        <v>166</v>
      </c>
      <c r="S19" s="80" t="s">
        <v>1258</v>
      </c>
      <c r="T19" s="80" t="s">
        <v>248</v>
      </c>
      <c r="U19" s="79"/>
      <c r="W19" s="81" t="s">
        <v>159</v>
      </c>
    </row>
    <row r="20" spans="1:23" ht="27.6">
      <c r="A20" s="80">
        <v>9</v>
      </c>
      <c r="B20" s="528" t="s">
        <v>1280</v>
      </c>
      <c r="C20" s="80" t="s">
        <v>1281</v>
      </c>
      <c r="D20" s="80" t="s">
        <v>19</v>
      </c>
      <c r="E20" s="80" t="s">
        <v>541</v>
      </c>
      <c r="F20" s="529" t="s">
        <v>1541</v>
      </c>
      <c r="G20" s="329" t="s">
        <v>1542</v>
      </c>
      <c r="H20" s="529" t="s">
        <v>1543</v>
      </c>
      <c r="I20" s="529" t="s">
        <v>1544</v>
      </c>
      <c r="J20" s="80" t="s">
        <v>5</v>
      </c>
      <c r="K20" s="80">
        <v>1</v>
      </c>
      <c r="L20" s="80" t="s">
        <v>1281</v>
      </c>
      <c r="M20" s="80"/>
      <c r="N20" s="80" t="s">
        <v>1222</v>
      </c>
      <c r="O20" s="80">
        <v>13.6</v>
      </c>
      <c r="P20" s="80" t="s">
        <v>1228</v>
      </c>
      <c r="Q20" s="80" t="s">
        <v>1257</v>
      </c>
      <c r="R20" s="294" t="s">
        <v>166</v>
      </c>
      <c r="S20" s="80" t="s">
        <v>1258</v>
      </c>
      <c r="T20" s="80" t="s">
        <v>248</v>
      </c>
      <c r="U20" s="79" t="s">
        <v>1259</v>
      </c>
      <c r="W20" s="81" t="s">
        <v>159</v>
      </c>
    </row>
    <row r="21" spans="1:23" ht="27.6">
      <c r="A21" s="80">
        <v>10</v>
      </c>
      <c r="B21" s="528" t="s">
        <v>1282</v>
      </c>
      <c r="C21" s="80" t="s">
        <v>1283</v>
      </c>
      <c r="D21" s="80" t="s">
        <v>19</v>
      </c>
      <c r="E21" s="80" t="s">
        <v>541</v>
      </c>
      <c r="F21" s="529" t="s">
        <v>1541</v>
      </c>
      <c r="G21" s="329" t="s">
        <v>1542</v>
      </c>
      <c r="H21" s="529" t="s">
        <v>1543</v>
      </c>
      <c r="I21" s="529" t="s">
        <v>1544</v>
      </c>
      <c r="J21" s="80" t="s">
        <v>5</v>
      </c>
      <c r="K21" s="80">
        <v>1</v>
      </c>
      <c r="L21" s="80" t="s">
        <v>1283</v>
      </c>
      <c r="M21" s="80"/>
      <c r="N21" s="80" t="s">
        <v>1222</v>
      </c>
      <c r="O21" s="80">
        <v>33.9</v>
      </c>
      <c r="P21" s="80" t="s">
        <v>1228</v>
      </c>
      <c r="Q21" s="80" t="s">
        <v>1257</v>
      </c>
      <c r="R21" s="294" t="s">
        <v>166</v>
      </c>
      <c r="S21" s="80" t="s">
        <v>1258</v>
      </c>
      <c r="T21" s="80" t="s">
        <v>248</v>
      </c>
      <c r="U21" s="79" t="s">
        <v>1284</v>
      </c>
      <c r="W21" s="81" t="s">
        <v>159</v>
      </c>
    </row>
    <row r="22" spans="1:23" ht="27.6">
      <c r="A22" s="80">
        <v>11</v>
      </c>
      <c r="B22" s="528" t="s">
        <v>1285</v>
      </c>
      <c r="C22" s="80" t="s">
        <v>1286</v>
      </c>
      <c r="D22" s="80" t="s">
        <v>19</v>
      </c>
      <c r="E22" s="80" t="s">
        <v>541</v>
      </c>
      <c r="F22" s="529" t="s">
        <v>1541</v>
      </c>
      <c r="G22" s="329" t="s">
        <v>1542</v>
      </c>
      <c r="H22" s="529" t="s">
        <v>1543</v>
      </c>
      <c r="I22" s="529" t="s">
        <v>1544</v>
      </c>
      <c r="J22" s="80" t="s">
        <v>5</v>
      </c>
      <c r="K22" s="80">
        <v>1</v>
      </c>
      <c r="L22" s="80" t="s">
        <v>1286</v>
      </c>
      <c r="M22" s="80"/>
      <c r="N22" s="80" t="s">
        <v>1222</v>
      </c>
      <c r="O22" s="80">
        <v>12.7</v>
      </c>
      <c r="P22" s="80" t="s">
        <v>1228</v>
      </c>
      <c r="Q22" s="80" t="s">
        <v>1257</v>
      </c>
      <c r="R22" s="294" t="s">
        <v>166</v>
      </c>
      <c r="S22" s="80" t="s">
        <v>1258</v>
      </c>
      <c r="T22" s="80" t="s">
        <v>248</v>
      </c>
      <c r="U22" s="79" t="s">
        <v>1271</v>
      </c>
      <c r="W22" s="81" t="s">
        <v>159</v>
      </c>
    </row>
    <row r="23" spans="1:23" ht="27.6">
      <c r="A23" s="80">
        <v>12</v>
      </c>
      <c r="B23" s="528" t="s">
        <v>1287</v>
      </c>
      <c r="C23" s="80" t="s">
        <v>1288</v>
      </c>
      <c r="D23" s="80" t="s">
        <v>19</v>
      </c>
      <c r="E23" s="80" t="s">
        <v>541</v>
      </c>
      <c r="F23" s="529" t="s">
        <v>1541</v>
      </c>
      <c r="G23" s="329" t="s">
        <v>1542</v>
      </c>
      <c r="H23" s="529" t="s">
        <v>1543</v>
      </c>
      <c r="I23" s="529" t="s">
        <v>1544</v>
      </c>
      <c r="J23" s="80" t="s">
        <v>5</v>
      </c>
      <c r="K23" s="80">
        <v>1</v>
      </c>
      <c r="L23" s="80" t="s">
        <v>1288</v>
      </c>
      <c r="M23" s="80"/>
      <c r="N23" s="80" t="s">
        <v>1222</v>
      </c>
      <c r="O23" s="80">
        <v>18.100000000000001</v>
      </c>
      <c r="P23" s="80" t="s">
        <v>1228</v>
      </c>
      <c r="Q23" s="80" t="s">
        <v>1257</v>
      </c>
      <c r="R23" s="294" t="s">
        <v>166</v>
      </c>
      <c r="S23" s="80" t="s">
        <v>1258</v>
      </c>
      <c r="T23" s="80" t="s">
        <v>248</v>
      </c>
      <c r="U23" s="79" t="s">
        <v>1274</v>
      </c>
      <c r="W23" s="81" t="s">
        <v>159</v>
      </c>
    </row>
    <row r="24" spans="1:23" ht="27.6">
      <c r="A24" s="80">
        <v>13</v>
      </c>
      <c r="B24" s="555" t="s">
        <v>1535</v>
      </c>
      <c r="C24" s="80" t="s">
        <v>1289</v>
      </c>
      <c r="D24" s="573">
        <v>45331</v>
      </c>
      <c r="E24" s="80"/>
      <c r="F24" s="529" t="s">
        <v>1541</v>
      </c>
      <c r="G24" s="329" t="s">
        <v>1542</v>
      </c>
      <c r="H24" s="529" t="s">
        <v>1543</v>
      </c>
      <c r="I24" s="529" t="s">
        <v>1544</v>
      </c>
      <c r="J24" s="80" t="s">
        <v>5</v>
      </c>
      <c r="K24" s="80">
        <v>1</v>
      </c>
      <c r="L24" s="80" t="s">
        <v>1289</v>
      </c>
      <c r="M24" s="80"/>
      <c r="N24" s="80" t="s">
        <v>1222</v>
      </c>
      <c r="O24" s="80">
        <v>23.7</v>
      </c>
      <c r="P24" s="80" t="s">
        <v>1228</v>
      </c>
      <c r="Q24" s="80" t="s">
        <v>1257</v>
      </c>
      <c r="R24" s="294" t="s">
        <v>166</v>
      </c>
      <c r="S24" s="80" t="s">
        <v>1258</v>
      </c>
      <c r="T24" s="80"/>
      <c r="U24" s="79"/>
    </row>
    <row r="25" spans="1:23" ht="27.6">
      <c r="A25" s="80">
        <v>16</v>
      </c>
      <c r="B25" s="555" t="s">
        <v>1536</v>
      </c>
      <c r="C25" s="80" t="s">
        <v>1290</v>
      </c>
      <c r="D25" s="573">
        <v>45331</v>
      </c>
      <c r="E25" s="80"/>
      <c r="F25" s="529" t="s">
        <v>1541</v>
      </c>
      <c r="G25" s="329" t="s">
        <v>1542</v>
      </c>
      <c r="H25" s="529" t="s">
        <v>1543</v>
      </c>
      <c r="I25" s="529" t="s">
        <v>1544</v>
      </c>
      <c r="J25" s="80" t="s">
        <v>5</v>
      </c>
      <c r="K25" s="80">
        <v>1</v>
      </c>
      <c r="L25" s="80" t="s">
        <v>1290</v>
      </c>
      <c r="M25" s="80"/>
      <c r="N25" s="80" t="s">
        <v>1222</v>
      </c>
      <c r="O25" s="80">
        <v>19.28</v>
      </c>
      <c r="P25" s="80" t="s">
        <v>1228</v>
      </c>
      <c r="Q25" s="80" t="s">
        <v>1257</v>
      </c>
      <c r="R25" s="294" t="s">
        <v>166</v>
      </c>
      <c r="S25" s="80" t="s">
        <v>1258</v>
      </c>
      <c r="T25" s="80"/>
      <c r="U25" s="79"/>
    </row>
    <row r="26" spans="1:23" ht="27.6">
      <c r="A26" s="80">
        <v>17</v>
      </c>
      <c r="B26" s="555" t="s">
        <v>1537</v>
      </c>
      <c r="C26" s="80" t="s">
        <v>1291</v>
      </c>
      <c r="D26" s="573">
        <v>45331</v>
      </c>
      <c r="E26" s="80"/>
      <c r="F26" s="529" t="s">
        <v>1541</v>
      </c>
      <c r="G26" s="329" t="s">
        <v>1542</v>
      </c>
      <c r="H26" s="529" t="s">
        <v>1543</v>
      </c>
      <c r="I26" s="529" t="s">
        <v>1544</v>
      </c>
      <c r="J26" s="80" t="s">
        <v>5</v>
      </c>
      <c r="K26" s="80">
        <v>1</v>
      </c>
      <c r="L26" s="80" t="s">
        <v>1291</v>
      </c>
      <c r="M26" s="80"/>
      <c r="N26" s="80" t="s">
        <v>1222</v>
      </c>
      <c r="O26" s="80">
        <v>11.03</v>
      </c>
      <c r="P26" s="80" t="s">
        <v>1228</v>
      </c>
      <c r="Q26" s="80" t="s">
        <v>1257</v>
      </c>
      <c r="R26" s="294" t="s">
        <v>166</v>
      </c>
      <c r="S26" s="80" t="s">
        <v>1258</v>
      </c>
      <c r="T26" s="80"/>
      <c r="U26" s="79"/>
    </row>
    <row r="27" spans="1:23" ht="27.6">
      <c r="A27" s="80">
        <v>18</v>
      </c>
      <c r="B27" s="555" t="s">
        <v>1538</v>
      </c>
      <c r="C27" s="80" t="s">
        <v>1292</v>
      </c>
      <c r="D27" s="573">
        <v>45331</v>
      </c>
      <c r="E27" s="80"/>
      <c r="F27" s="529" t="s">
        <v>1541</v>
      </c>
      <c r="G27" s="329" t="s">
        <v>1542</v>
      </c>
      <c r="H27" s="529" t="s">
        <v>1543</v>
      </c>
      <c r="I27" s="529" t="s">
        <v>1544</v>
      </c>
      <c r="J27" s="80" t="s">
        <v>5</v>
      </c>
      <c r="K27" s="80">
        <v>1</v>
      </c>
      <c r="L27" s="80" t="s">
        <v>1292</v>
      </c>
      <c r="M27" s="80"/>
      <c r="N27" s="80" t="s">
        <v>1222</v>
      </c>
      <c r="O27" s="80">
        <v>15.69</v>
      </c>
      <c r="P27" s="80" t="s">
        <v>1228</v>
      </c>
      <c r="Q27" s="80" t="s">
        <v>1257</v>
      </c>
      <c r="R27" s="294" t="s">
        <v>166</v>
      </c>
      <c r="S27" s="80" t="s">
        <v>1258</v>
      </c>
      <c r="T27" s="80"/>
      <c r="U27" s="79"/>
    </row>
    <row r="28" spans="1:23" ht="27.6">
      <c r="A28" s="80">
        <v>19</v>
      </c>
      <c r="B28" s="555" t="s">
        <v>1539</v>
      </c>
      <c r="C28" s="80" t="s">
        <v>1293</v>
      </c>
      <c r="D28" s="573">
        <v>45331</v>
      </c>
      <c r="E28" s="80"/>
      <c r="F28" s="529" t="s">
        <v>1541</v>
      </c>
      <c r="G28" s="329" t="s">
        <v>1542</v>
      </c>
      <c r="H28" s="529" t="s">
        <v>1543</v>
      </c>
      <c r="I28" s="529" t="s">
        <v>1544</v>
      </c>
      <c r="J28" s="80" t="s">
        <v>5</v>
      </c>
      <c r="K28" s="80">
        <v>1</v>
      </c>
      <c r="L28" s="80" t="s">
        <v>1293</v>
      </c>
      <c r="M28" s="80"/>
      <c r="N28" s="80" t="s">
        <v>1222</v>
      </c>
      <c r="O28" s="80">
        <v>45</v>
      </c>
      <c r="P28" s="80" t="s">
        <v>1228</v>
      </c>
      <c r="Q28" s="80" t="s">
        <v>1257</v>
      </c>
      <c r="R28" s="294" t="s">
        <v>166</v>
      </c>
      <c r="S28" s="80" t="s">
        <v>1258</v>
      </c>
      <c r="T28" s="80"/>
      <c r="U28" s="79" t="s">
        <v>1545</v>
      </c>
    </row>
    <row r="29" spans="1:23" ht="27.6">
      <c r="A29" s="80">
        <v>20</v>
      </c>
      <c r="B29" s="555" t="s">
        <v>1540</v>
      </c>
      <c r="C29" s="556" t="s">
        <v>1294</v>
      </c>
      <c r="D29" s="573">
        <v>45331</v>
      </c>
      <c r="E29" s="80"/>
      <c r="F29" s="529" t="s">
        <v>1541</v>
      </c>
      <c r="G29" s="329" t="s">
        <v>1542</v>
      </c>
      <c r="H29" s="529" t="s">
        <v>1543</v>
      </c>
      <c r="I29" s="529" t="s">
        <v>1544</v>
      </c>
      <c r="J29" s="80" t="s">
        <v>5</v>
      </c>
      <c r="K29" s="82">
        <v>1</v>
      </c>
      <c r="L29" s="80" t="s">
        <v>1294</v>
      </c>
      <c r="M29" s="80"/>
      <c r="N29" s="80" t="s">
        <v>1222</v>
      </c>
      <c r="O29" s="80">
        <v>73.199999999999989</v>
      </c>
      <c r="P29" s="80" t="s">
        <v>1228</v>
      </c>
      <c r="Q29" s="80" t="s">
        <v>1257</v>
      </c>
      <c r="R29" s="294" t="s">
        <v>166</v>
      </c>
      <c r="S29" s="80" t="s">
        <v>1258</v>
      </c>
      <c r="T29" s="80"/>
      <c r="U29" s="79" t="s">
        <v>1545</v>
      </c>
    </row>
    <row r="30" spans="1:23">
      <c r="A30" s="82" t="s">
        <v>1295</v>
      </c>
      <c r="O30" s="276">
        <f>SUM(O12:O29)</f>
        <v>486.59999999999991</v>
      </c>
      <c r="R30" s="294"/>
    </row>
  </sheetData>
  <autoFilter ref="A2:K2" xr:uid="{E7AAFF2E-6CD8-4F25-A607-AC5BF2BC1C54}"/>
  <mergeCells count="1">
    <mergeCell ref="F9:J9"/>
  </mergeCells>
  <phoneticPr fontId="5" type="noConversion"/>
  <dataValidations count="3">
    <dataValidation type="list" allowBlank="1" showInputMessage="1" showErrorMessage="1" sqref="R11:R30" xr:uid="{6627B3E2-FD87-4230-81B2-DC1097A32F98}">
      <formula1>$X$10:$X$12</formula1>
    </dataValidation>
    <dataValidation type="list" allowBlank="1" showInputMessage="1" showErrorMessage="1" sqref="N11:N28" xr:uid="{6D6F984C-6ACD-4E94-9FCF-C36F6CAE1AB4}">
      <formula1>$X$1:$X$3</formula1>
    </dataValidation>
    <dataValidation type="list" allowBlank="1" showInputMessage="1" showErrorMessage="1" sqref="P11:P28" xr:uid="{03715AB0-CF35-441C-BF31-8634B2E29621}">
      <formula1>$V$2:$V$5</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5EAF-CD73-44C5-BA0D-5D200AB3DA57}">
  <dimension ref="A1:K28"/>
  <sheetViews>
    <sheetView topLeftCell="A10" zoomScaleNormal="100" workbookViewId="0">
      <selection activeCell="C18" sqref="C18"/>
    </sheetView>
  </sheetViews>
  <sheetFormatPr defaultColWidth="8.5546875" defaultRowHeight="13.2"/>
  <cols>
    <col min="1" max="1" width="16.5546875" style="531" customWidth="1"/>
    <col min="2" max="2" width="32.5546875" style="531" customWidth="1"/>
    <col min="3" max="16384" width="8.5546875" style="531"/>
  </cols>
  <sheetData>
    <row r="1" spans="1:11" ht="15.6">
      <c r="A1" s="530" t="s">
        <v>1296</v>
      </c>
    </row>
    <row r="2" spans="1:11">
      <c r="A2" s="532" t="s">
        <v>1297</v>
      </c>
      <c r="B2" s="532" t="s">
        <v>1298</v>
      </c>
    </row>
    <row r="3" spans="1:11">
      <c r="A3" s="532" t="s">
        <v>1299</v>
      </c>
      <c r="B3" s="532" t="s">
        <v>1300</v>
      </c>
    </row>
    <row r="4" spans="1:11" ht="87.75" customHeight="1">
      <c r="A4" s="532" t="s">
        <v>1301</v>
      </c>
      <c r="B4" s="533" t="s">
        <v>1302</v>
      </c>
    </row>
    <row r="5" spans="1:11">
      <c r="A5" s="532" t="s">
        <v>1303</v>
      </c>
      <c r="B5" s="534">
        <v>42268</v>
      </c>
    </row>
    <row r="6" spans="1:11" ht="32.1" customHeight="1">
      <c r="A6" s="616" t="s">
        <v>1304</v>
      </c>
      <c r="B6" s="616"/>
      <c r="C6" s="616"/>
      <c r="D6" s="616"/>
      <c r="E6" s="616"/>
      <c r="F6" s="616"/>
      <c r="G6" s="616"/>
      <c r="H6" s="616"/>
      <c r="I6" s="616"/>
      <c r="J6" s="616"/>
      <c r="K6" s="616"/>
    </row>
    <row r="7" spans="1:11" s="536" customFormat="1">
      <c r="A7" s="535" t="s">
        <v>1305</v>
      </c>
      <c r="B7" s="617" t="s">
        <v>1306</v>
      </c>
      <c r="C7" s="617"/>
      <c r="D7" s="617"/>
      <c r="E7" s="617"/>
      <c r="F7" s="617"/>
      <c r="G7" s="617"/>
      <c r="H7" s="617"/>
      <c r="I7" s="617"/>
      <c r="J7" s="617"/>
      <c r="K7" s="617"/>
    </row>
    <row r="8" spans="1:11" s="536" customFormat="1" ht="27" customHeight="1">
      <c r="A8" s="535"/>
      <c r="B8" s="617" t="s">
        <v>1307</v>
      </c>
      <c r="C8" s="617"/>
      <c r="D8" s="617"/>
      <c r="E8" s="617"/>
      <c r="F8" s="617"/>
      <c r="G8" s="617"/>
      <c r="H8" s="617"/>
      <c r="I8" s="617"/>
      <c r="J8" s="617"/>
      <c r="K8" s="617"/>
    </row>
    <row r="9" spans="1:11" s="536" customFormat="1" ht="16.350000000000001" customHeight="1">
      <c r="A9" s="535"/>
      <c r="B9" s="617" t="s">
        <v>1308</v>
      </c>
      <c r="C9" s="617"/>
      <c r="D9" s="617"/>
      <c r="E9" s="617"/>
      <c r="F9" s="617"/>
      <c r="G9" s="617"/>
      <c r="H9" s="617"/>
      <c r="I9" s="617"/>
      <c r="J9" s="617"/>
      <c r="K9" s="617"/>
    </row>
    <row r="10" spans="1:11" s="536" customFormat="1" ht="40.5" customHeight="1">
      <c r="A10" s="535"/>
      <c r="B10" s="617" t="s">
        <v>1309</v>
      </c>
      <c r="C10" s="617"/>
      <c r="D10" s="617"/>
      <c r="E10" s="617"/>
      <c r="F10" s="617"/>
      <c r="G10" s="617"/>
      <c r="H10" s="617"/>
      <c r="I10" s="617"/>
      <c r="J10" s="617"/>
      <c r="K10" s="617"/>
    </row>
    <row r="11" spans="1:11" ht="13.8">
      <c r="A11" s="537" t="s">
        <v>1310</v>
      </c>
      <c r="B11" s="538" t="s">
        <v>1311</v>
      </c>
      <c r="E11" s="539"/>
      <c r="G11" s="539"/>
    </row>
    <row r="12" spans="1:11" ht="13.8">
      <c r="A12" s="537" t="s">
        <v>1312</v>
      </c>
      <c r="B12" s="538" t="s">
        <v>1313</v>
      </c>
      <c r="E12" s="539"/>
      <c r="G12" s="539"/>
    </row>
    <row r="13" spans="1:11" ht="13.8">
      <c r="A13" s="537" t="s">
        <v>1314</v>
      </c>
      <c r="B13" s="538" t="s">
        <v>1315</v>
      </c>
      <c r="E13" s="539"/>
      <c r="G13" s="539"/>
    </row>
    <row r="14" spans="1:11">
      <c r="E14" s="539"/>
      <c r="G14" s="539"/>
    </row>
    <row r="15" spans="1:11">
      <c r="A15" s="618" t="s">
        <v>1316</v>
      </c>
      <c r="B15" s="619"/>
      <c r="C15" s="540" t="s">
        <v>19</v>
      </c>
      <c r="D15" s="540" t="s">
        <v>24</v>
      </c>
      <c r="E15" s="540" t="s">
        <v>29</v>
      </c>
      <c r="F15" s="540" t="s">
        <v>31</v>
      </c>
      <c r="G15" s="540" t="s">
        <v>32</v>
      </c>
    </row>
    <row r="16" spans="1:11">
      <c r="A16" s="541" t="s">
        <v>109</v>
      </c>
      <c r="B16" s="541" t="s">
        <v>1317</v>
      </c>
      <c r="C16" s="542"/>
      <c r="D16" s="542"/>
      <c r="E16" s="542"/>
      <c r="F16" s="542"/>
      <c r="G16" s="542"/>
    </row>
    <row r="17" spans="1:8">
      <c r="A17" s="543"/>
      <c r="B17" s="541" t="s">
        <v>1318</v>
      </c>
      <c r="C17" s="542"/>
      <c r="D17" s="542"/>
      <c r="E17" s="542"/>
      <c r="F17" s="542"/>
      <c r="G17" s="542"/>
    </row>
    <row r="20" spans="1:8">
      <c r="A20" s="541" t="s">
        <v>1319</v>
      </c>
      <c r="B20" s="541" t="s">
        <v>1320</v>
      </c>
      <c r="C20" s="541" t="s">
        <v>19</v>
      </c>
      <c r="D20" s="541" t="s">
        <v>1321</v>
      </c>
      <c r="E20" s="541" t="s">
        <v>1004</v>
      </c>
    </row>
    <row r="21" spans="1:8">
      <c r="A21" s="531" t="s">
        <v>1322</v>
      </c>
      <c r="B21" s="542"/>
      <c r="C21" s="531">
        <f>ROUNDUP((0.6*SQRT(B21)),0)</f>
        <v>0</v>
      </c>
      <c r="D21" s="531">
        <f>ROUNDUP((0.4*SQRT(B21)),0)</f>
        <v>0</v>
      </c>
      <c r="E21" s="531">
        <f>ROUNDUP((0.6*SQRT(B21)),0)</f>
        <v>0</v>
      </c>
    </row>
    <row r="22" spans="1:8">
      <c r="A22" s="531" t="s">
        <v>1323</v>
      </c>
      <c r="B22" s="542">
        <v>18</v>
      </c>
      <c r="C22" s="531">
        <f>ROUNDUP((0.5*SQRT(B22)),0)</f>
        <v>3</v>
      </c>
      <c r="D22" s="531">
        <f>ROUNDUP((0.3*SQRT(B22)),0)</f>
        <v>2</v>
      </c>
      <c r="E22" s="531">
        <f>ROUNDUP((0.3*SQRT(B22)),0)</f>
        <v>2</v>
      </c>
    </row>
    <row r="24" spans="1:8" ht="58.5" customHeight="1">
      <c r="A24" s="615" t="s">
        <v>1324</v>
      </c>
      <c r="B24" s="615"/>
      <c r="C24" s="615"/>
      <c r="D24" s="615"/>
      <c r="E24" s="615"/>
      <c r="F24" s="615"/>
      <c r="G24" s="615"/>
    </row>
    <row r="26" spans="1:8" ht="105.75" customHeight="1">
      <c r="A26" s="615" t="s">
        <v>1325</v>
      </c>
      <c r="B26" s="615"/>
      <c r="C26" s="615"/>
      <c r="D26" s="615"/>
      <c r="E26" s="615"/>
      <c r="F26" s="615"/>
      <c r="G26" s="615"/>
    </row>
    <row r="28" spans="1:8" ht="159" customHeight="1">
      <c r="A28" s="615" t="s">
        <v>1326</v>
      </c>
      <c r="B28" s="615"/>
      <c r="C28" s="615"/>
      <c r="D28" s="615"/>
      <c r="E28" s="615"/>
      <c r="F28" s="615"/>
      <c r="G28" s="615"/>
      <c r="H28" s="615"/>
    </row>
  </sheetData>
  <mergeCells count="9">
    <mergeCell ref="A24:G24"/>
    <mergeCell ref="A26:G26"/>
    <mergeCell ref="A28:H28"/>
    <mergeCell ref="A6:K6"/>
    <mergeCell ref="B7:K7"/>
    <mergeCell ref="B8:K8"/>
    <mergeCell ref="B9:K9"/>
    <mergeCell ref="B10:K10"/>
    <mergeCell ref="A15:B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FF64C-731E-4E07-AA4D-C4352EF126BE}">
  <sheetPr>
    <tabColor rgb="FF92D050"/>
  </sheetPr>
  <dimension ref="A1:B43"/>
  <sheetViews>
    <sheetView view="pageBreakPreview" zoomScale="110" zoomScaleNormal="100" zoomScaleSheetLayoutView="110" workbookViewId="0">
      <selection activeCell="B36" sqref="B36"/>
    </sheetView>
  </sheetViews>
  <sheetFormatPr defaultColWidth="9" defaultRowHeight="13.2"/>
  <cols>
    <col min="1" max="1" width="40.44140625" style="39" customWidth="1"/>
    <col min="2" max="2" width="46.44140625" style="39" customWidth="1"/>
    <col min="3" max="16384" width="9" style="33"/>
  </cols>
  <sheetData>
    <row r="1" spans="1:2" ht="163.5" customHeight="1">
      <c r="A1" s="84"/>
      <c r="B1" s="31" t="s">
        <v>1327</v>
      </c>
    </row>
    <row r="2" spans="1:2" ht="13.8">
      <c r="A2" s="85" t="s">
        <v>1328</v>
      </c>
      <c r="B2" s="86"/>
    </row>
    <row r="3" spans="1:2" ht="13.8">
      <c r="A3" s="87" t="s">
        <v>1329</v>
      </c>
      <c r="B3" s="88" t="str">
        <f>Cover!D3</f>
        <v>Irish Forest Owners</v>
      </c>
    </row>
    <row r="4" spans="1:2" ht="13.8">
      <c r="A4" s="87" t="s">
        <v>1330</v>
      </c>
      <c r="B4" s="88" t="str">
        <f>Cover!D8</f>
        <v>SA-PEFC-FM-006268</v>
      </c>
    </row>
    <row r="5" spans="1:2" ht="13.8">
      <c r="A5" s="87" t="s">
        <v>84</v>
      </c>
      <c r="B5" s="88" t="s">
        <v>5</v>
      </c>
    </row>
    <row r="6" spans="1:2" ht="13.8">
      <c r="A6" s="87" t="s">
        <v>1331</v>
      </c>
      <c r="B6" s="88">
        <v>18</v>
      </c>
    </row>
    <row r="7" spans="1:2" ht="13.8">
      <c r="A7" s="87" t="s">
        <v>1332</v>
      </c>
      <c r="B7" s="88">
        <v>486.6</v>
      </c>
    </row>
    <row r="8" spans="1:2" ht="13.8">
      <c r="A8" s="89" t="s">
        <v>1333</v>
      </c>
      <c r="B8" s="548" t="s">
        <v>248</v>
      </c>
    </row>
    <row r="9" spans="1:2" ht="13.8">
      <c r="A9" s="48"/>
      <c r="B9" s="48"/>
    </row>
    <row r="10" spans="1:2" ht="13.8">
      <c r="A10" s="90" t="s">
        <v>1334</v>
      </c>
      <c r="B10" s="91"/>
    </row>
    <row r="11" spans="1:2" ht="13.8">
      <c r="A11" s="92" t="s">
        <v>1335</v>
      </c>
      <c r="B11" s="93" t="s">
        <v>1629</v>
      </c>
    </row>
    <row r="12" spans="1:2" ht="13.8">
      <c r="A12" s="92" t="s">
        <v>1336</v>
      </c>
      <c r="B12" s="93"/>
    </row>
    <row r="13" spans="1:2" ht="13.8">
      <c r="A13" s="92" t="s">
        <v>1337</v>
      </c>
      <c r="B13" s="93"/>
    </row>
    <row r="14" spans="1:2" ht="27.6">
      <c r="A14" s="94" t="s">
        <v>1338</v>
      </c>
      <c r="B14" s="95" t="s">
        <v>1630</v>
      </c>
    </row>
    <row r="15" spans="1:2" ht="13.8">
      <c r="A15" s="48"/>
      <c r="B15" s="48"/>
    </row>
    <row r="16" spans="1:2" s="48" customFormat="1" ht="13.8">
      <c r="A16" s="90" t="s">
        <v>1339</v>
      </c>
      <c r="B16" s="91"/>
    </row>
    <row r="17" spans="1:2" s="48" customFormat="1" ht="13.8">
      <c r="A17" s="92" t="s">
        <v>1340</v>
      </c>
      <c r="B17" s="93">
        <v>0</v>
      </c>
    </row>
    <row r="18" spans="1:2" s="48" customFormat="1" ht="13.8">
      <c r="A18" s="92" t="s">
        <v>1341</v>
      </c>
      <c r="B18" s="93">
        <v>0</v>
      </c>
    </row>
    <row r="19" spans="1:2" s="48" customFormat="1" ht="13.8">
      <c r="A19" s="92" t="s">
        <v>1342</v>
      </c>
      <c r="B19" s="93">
        <v>9</v>
      </c>
    </row>
    <row r="20" spans="1:2" s="48" customFormat="1" ht="13.8">
      <c r="A20" s="92" t="s">
        <v>1343</v>
      </c>
      <c r="B20" s="93">
        <v>0</v>
      </c>
    </row>
    <row r="21" spans="1:2" s="48" customFormat="1" ht="13.8">
      <c r="A21" s="92" t="s">
        <v>1344</v>
      </c>
      <c r="B21" s="93" t="s">
        <v>1596</v>
      </c>
    </row>
    <row r="22" spans="1:2" s="48" customFormat="1" ht="13.8">
      <c r="A22" s="96" t="s">
        <v>1345</v>
      </c>
      <c r="B22" s="97" t="s">
        <v>1346</v>
      </c>
    </row>
    <row r="23" spans="1:2" s="48" customFormat="1" ht="13.8"/>
    <row r="24" spans="1:2" s="48" customFormat="1" ht="13.8">
      <c r="A24" s="85" t="s">
        <v>1347</v>
      </c>
      <c r="B24" s="98"/>
    </row>
    <row r="25" spans="1:2" s="48" customFormat="1" ht="41.4">
      <c r="A25" s="620" t="s">
        <v>1348</v>
      </c>
      <c r="B25" s="99" t="s">
        <v>1349</v>
      </c>
    </row>
    <row r="26" spans="1:2" s="48" customFormat="1" ht="13.8">
      <c r="A26" s="621"/>
      <c r="B26" s="99"/>
    </row>
    <row r="27" spans="1:2" s="48" customFormat="1" ht="13.8">
      <c r="A27" s="87"/>
      <c r="B27" s="100"/>
    </row>
    <row r="28" spans="1:2" s="48" customFormat="1" ht="13.8">
      <c r="A28" s="89" t="s">
        <v>1350</v>
      </c>
      <c r="B28" s="572">
        <v>45980</v>
      </c>
    </row>
    <row r="29" spans="1:2" s="48" customFormat="1" ht="13.8">
      <c r="B29" s="52"/>
    </row>
    <row r="30" spans="1:2" s="48" customFormat="1" ht="13.8">
      <c r="A30" s="85" t="s">
        <v>1351</v>
      </c>
      <c r="B30" s="98"/>
    </row>
    <row r="31" spans="1:2" s="39" customFormat="1" ht="13.8">
      <c r="A31" s="621" t="s">
        <v>1352</v>
      </c>
      <c r="B31" s="99" t="s">
        <v>1353</v>
      </c>
    </row>
    <row r="32" spans="1:2" s="39" customFormat="1" ht="13.8">
      <c r="A32" s="621"/>
      <c r="B32" s="99"/>
    </row>
    <row r="33" spans="1:2" s="39" customFormat="1" ht="13.8">
      <c r="A33" s="621"/>
      <c r="B33" s="236"/>
    </row>
    <row r="34" spans="1:2" s="39" customFormat="1" ht="45.75" customHeight="1">
      <c r="A34" s="87" t="s">
        <v>1329</v>
      </c>
      <c r="B34" s="39" t="s">
        <v>1630</v>
      </c>
    </row>
    <row r="35" spans="1:2" s="39" customFormat="1" ht="58.5" customHeight="1">
      <c r="A35" s="101" t="s">
        <v>1354</v>
      </c>
      <c r="B35" s="299" t="s">
        <v>1630</v>
      </c>
    </row>
    <row r="36" spans="1:2" ht="13.8">
      <c r="A36" s="89" t="s">
        <v>1350</v>
      </c>
      <c r="B36" s="574">
        <v>45980</v>
      </c>
    </row>
    <row r="37" spans="1:2" s="102" customFormat="1" ht="10.5" customHeight="1">
      <c r="A37" s="48"/>
      <c r="B37" s="48"/>
    </row>
    <row r="38" spans="1:2" s="102" customFormat="1" ht="10.5" customHeight="1">
      <c r="A38" s="622" t="s">
        <v>1355</v>
      </c>
      <c r="B38" s="622"/>
    </row>
    <row r="39" spans="1:2" s="102" customFormat="1" ht="10.199999999999999">
      <c r="A39" s="579" t="s">
        <v>36</v>
      </c>
      <c r="B39" s="579"/>
    </row>
    <row r="40" spans="1:2" s="102" customFormat="1" ht="10.199999999999999">
      <c r="A40" s="579" t="s">
        <v>1356</v>
      </c>
      <c r="B40" s="579"/>
    </row>
    <row r="41" spans="1:2" s="102" customFormat="1" ht="10.199999999999999">
      <c r="A41" s="103"/>
      <c r="B41" s="103"/>
    </row>
    <row r="42" spans="1:2" s="102" customFormat="1" ht="10.199999999999999">
      <c r="A42" s="579" t="s">
        <v>38</v>
      </c>
      <c r="B42" s="579"/>
    </row>
    <row r="43" spans="1:2">
      <c r="A43" s="579" t="s">
        <v>39</v>
      </c>
      <c r="B43" s="579"/>
    </row>
  </sheetData>
  <mergeCells count="7">
    <mergeCell ref="A43:B43"/>
    <mergeCell ref="A25:A26"/>
    <mergeCell ref="A42:B42"/>
    <mergeCell ref="A38:B38"/>
    <mergeCell ref="A39:B39"/>
    <mergeCell ref="A31:A33"/>
    <mergeCell ref="A40:B40"/>
  </mergeCells>
  <phoneticPr fontId="5" type="noConversion"/>
  <pageMargins left="0.75" right="0.75" top="1" bottom="1" header="0.5" footer="0.5"/>
  <pageSetup paperSize="9" scale="82"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A037-E270-4869-81CF-6502EE019F3D}">
  <sheetPr>
    <tabColor rgb="FF92D050"/>
  </sheetPr>
  <dimension ref="A1:BN110"/>
  <sheetViews>
    <sheetView view="pageBreakPreview" zoomScaleNormal="100" zoomScaleSheetLayoutView="100" workbookViewId="0">
      <selection activeCell="C18" sqref="C18"/>
    </sheetView>
  </sheetViews>
  <sheetFormatPr defaultColWidth="8" defaultRowHeight="13.2"/>
  <cols>
    <col min="1" max="1" width="23.44140625" style="107" customWidth="1"/>
    <col min="2" max="2" width="21.5546875" style="107" customWidth="1"/>
    <col min="3" max="3" width="15.44140625" style="106" customWidth="1"/>
    <col min="4" max="4" width="24.44140625" style="106" customWidth="1"/>
    <col min="5" max="12" width="8" style="106" customWidth="1"/>
    <col min="13" max="16384" width="8" style="107"/>
  </cols>
  <sheetData>
    <row r="1" spans="1:66" ht="143.25" customHeight="1">
      <c r="A1" s="272"/>
      <c r="B1" s="627" t="s">
        <v>1357</v>
      </c>
      <c r="C1" s="627"/>
      <c r="D1" s="104"/>
      <c r="E1" s="105"/>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row>
    <row r="2" spans="1:66" ht="9.75" customHeight="1">
      <c r="A2" s="108"/>
      <c r="B2" s="108"/>
      <c r="C2" s="109"/>
      <c r="D2" s="109"/>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row>
    <row r="3" spans="1:66">
      <c r="A3" s="628" t="s">
        <v>1358</v>
      </c>
      <c r="B3" s="628"/>
      <c r="C3" s="628"/>
      <c r="D3" s="628"/>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row>
    <row r="4" spans="1:66" ht="14.25" customHeight="1">
      <c r="A4" s="628"/>
      <c r="B4" s="628"/>
      <c r="C4" s="628"/>
      <c r="D4" s="628"/>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row>
    <row r="5" spans="1:66" ht="25.5" customHeight="1">
      <c r="A5" s="628" t="s">
        <v>1359</v>
      </c>
      <c r="B5" s="628"/>
      <c r="C5" s="628"/>
      <c r="D5" s="628"/>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row>
    <row r="6" spans="1:66" ht="13.8">
      <c r="A6" s="629" t="s">
        <v>1328</v>
      </c>
      <c r="B6" s="629"/>
      <c r="C6" s="629"/>
      <c r="D6" s="110"/>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row>
    <row r="7" spans="1:66" ht="13.8">
      <c r="A7" s="110" t="s">
        <v>1329</v>
      </c>
      <c r="B7" s="630" t="str">
        <f>'1 Basic info'!C11</f>
        <v xml:space="preserve">Irish Forest Owners </v>
      </c>
      <c r="C7" s="630"/>
      <c r="D7" s="630"/>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row>
    <row r="8" spans="1:66" ht="13.8">
      <c r="A8" s="110" t="s">
        <v>1360</v>
      </c>
      <c r="B8" s="630" t="str">
        <f>'1 Basic info'!C15</f>
        <v>Ballycourcy, Enniscorthy, Wexford, Y21EC56</v>
      </c>
      <c r="C8" s="630"/>
      <c r="D8" s="630"/>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row>
    <row r="9" spans="1:66" ht="13.8">
      <c r="A9" s="110" t="s">
        <v>84</v>
      </c>
      <c r="B9" s="111" t="str">
        <f>'1 Basic info'!C16</f>
        <v>Ireland</v>
      </c>
      <c r="C9" s="111"/>
      <c r="D9" s="111"/>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row>
    <row r="10" spans="1:66" ht="13.8">
      <c r="A10" s="110" t="s">
        <v>1330</v>
      </c>
      <c r="B10" s="630" t="str">
        <f>Cover!D8</f>
        <v>SA-PEFC-FM-006268</v>
      </c>
      <c r="C10" s="630"/>
      <c r="D10" s="111"/>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row>
    <row r="11" spans="1:66" ht="13.8">
      <c r="A11" s="110" t="s">
        <v>108</v>
      </c>
      <c r="B11" s="630" t="str">
        <f>'1 Basic info'!C25</f>
        <v>Group</v>
      </c>
      <c r="C11" s="630"/>
      <c r="D11" s="111"/>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row>
    <row r="12" spans="1:66" ht="13.8">
      <c r="A12" s="110" t="s">
        <v>1361</v>
      </c>
      <c r="B12" s="112">
        <f>Cover!D10</f>
        <v>45027</v>
      </c>
      <c r="C12" s="111" t="s">
        <v>1362</v>
      </c>
      <c r="D12" s="112">
        <f>Cover!D11</f>
        <v>46853</v>
      </c>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row>
    <row r="13" spans="1:66" ht="9.75" customHeight="1">
      <c r="A13" s="110"/>
      <c r="B13" s="111"/>
      <c r="C13" s="113"/>
      <c r="D13" s="111"/>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row>
    <row r="14" spans="1:66" ht="18" customHeight="1">
      <c r="A14" s="629" t="s">
        <v>1363</v>
      </c>
      <c r="B14" s="629"/>
      <c r="C14" s="629"/>
      <c r="D14" s="629"/>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row>
    <row r="15" spans="1:66" s="117" customFormat="1" ht="13.8">
      <c r="A15" s="114" t="s">
        <v>1364</v>
      </c>
      <c r="B15" s="115" t="s">
        <v>1365</v>
      </c>
      <c r="C15" s="115" t="s">
        <v>1366</v>
      </c>
      <c r="D15" s="115" t="s">
        <v>1367</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row>
    <row r="16" spans="1:66" s="120" customFormat="1" ht="26.4">
      <c r="A16" s="121" t="s">
        <v>1368</v>
      </c>
      <c r="B16" s="121" t="s">
        <v>1258</v>
      </c>
      <c r="C16" s="121">
        <v>1000</v>
      </c>
      <c r="D16" s="121" t="s">
        <v>1369</v>
      </c>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row>
    <row r="17" spans="1:66" s="120" customFormat="1" ht="26.4">
      <c r="A17" s="121" t="s">
        <v>1368</v>
      </c>
      <c r="B17" s="121" t="s">
        <v>1370</v>
      </c>
      <c r="C17" s="121">
        <v>2000</v>
      </c>
      <c r="D17" s="121" t="s">
        <v>1369</v>
      </c>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row>
    <row r="18" spans="1:66" s="120" customFormat="1" hidden="1">
      <c r="A18" s="118"/>
      <c r="B18" s="118"/>
      <c r="C18" s="118"/>
      <c r="D18" s="118"/>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row>
    <row r="19" spans="1:66" s="120" customFormat="1" hidden="1">
      <c r="A19" s="118"/>
      <c r="B19" s="118"/>
      <c r="C19" s="1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row>
    <row r="20" spans="1:66" hidden="1">
      <c r="A20" s="121"/>
      <c r="B20" s="121"/>
      <c r="C20" s="121"/>
      <c r="D20" s="121"/>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row>
    <row r="21" spans="1:66" hidden="1">
      <c r="A21" s="121"/>
      <c r="B21" s="121"/>
      <c r="C21" s="121"/>
      <c r="D21" s="121"/>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row>
    <row r="22" spans="1:66" hidden="1">
      <c r="A22" s="121"/>
      <c r="B22" s="121"/>
      <c r="C22" s="121"/>
      <c r="D22" s="121"/>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row>
    <row r="23" spans="1:66" hidden="1">
      <c r="A23" s="121"/>
      <c r="B23" s="121"/>
      <c r="C23" s="121"/>
      <c r="D23" s="121"/>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row>
    <row r="24" spans="1:66" ht="17.25" hidden="1" customHeight="1">
      <c r="A24" s="121"/>
      <c r="B24" s="121"/>
      <c r="C24" s="121"/>
      <c r="D24" s="121"/>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row>
    <row r="25" spans="1:66" ht="15" hidden="1" customHeight="1">
      <c r="A25" s="121"/>
      <c r="B25" s="122"/>
      <c r="C25" s="121"/>
      <c r="D25" s="122"/>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row>
    <row r="26" spans="1:66" ht="13.8">
      <c r="A26" s="111"/>
      <c r="B26" s="123"/>
      <c r="C26" s="111"/>
      <c r="D26" s="123"/>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row>
    <row r="27" spans="1:66" ht="13.8">
      <c r="A27" s="124" t="s">
        <v>1351</v>
      </c>
      <c r="B27" s="125"/>
      <c r="C27" s="126"/>
      <c r="D27" s="127"/>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row>
    <row r="28" spans="1:66" ht="15.75" customHeight="1">
      <c r="A28" s="631" t="s">
        <v>1329</v>
      </c>
      <c r="B28" s="630"/>
      <c r="C28" s="632"/>
      <c r="D28" s="633"/>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row>
    <row r="29" spans="1:66" ht="26.25" customHeight="1">
      <c r="A29" s="631" t="s">
        <v>1371</v>
      </c>
      <c r="B29" s="630"/>
      <c r="C29" s="634"/>
      <c r="D29" s="63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row>
    <row r="30" spans="1:66" ht="13.8">
      <c r="A30" s="624" t="s">
        <v>1350</v>
      </c>
      <c r="B30" s="625"/>
      <c r="C30" s="128"/>
      <c r="D30" s="129"/>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row>
    <row r="31" spans="1:66" ht="13.8">
      <c r="A31" s="110"/>
      <c r="B31" s="110"/>
      <c r="C31" s="113"/>
      <c r="D31" s="110"/>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row>
    <row r="32" spans="1:66">
      <c r="A32" s="626" t="s">
        <v>35</v>
      </c>
      <c r="B32" s="626"/>
      <c r="C32" s="626"/>
      <c r="D32" s="62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row>
    <row r="33" spans="1:66">
      <c r="A33" s="623" t="s">
        <v>36</v>
      </c>
      <c r="B33" s="623"/>
      <c r="C33" s="623"/>
      <c r="D33" s="623"/>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row>
    <row r="34" spans="1:66">
      <c r="A34" s="623" t="s">
        <v>1372</v>
      </c>
      <c r="B34" s="623"/>
      <c r="C34" s="623"/>
      <c r="D34" s="623"/>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row>
    <row r="35" spans="1:66" ht="13.5" customHeight="1">
      <c r="A35" s="130"/>
      <c r="B35" s="130"/>
      <c r="C35" s="130"/>
      <c r="D35" s="130"/>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row>
    <row r="36" spans="1:66">
      <c r="A36" s="623" t="s">
        <v>38</v>
      </c>
      <c r="B36" s="623"/>
      <c r="C36" s="623"/>
      <c r="D36" s="623"/>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row>
    <row r="37" spans="1:66">
      <c r="A37" s="623" t="s">
        <v>39</v>
      </c>
      <c r="B37" s="623"/>
      <c r="C37" s="623"/>
      <c r="D37" s="623"/>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row>
    <row r="38" spans="1:66">
      <c r="A38" s="623" t="s">
        <v>1373</v>
      </c>
      <c r="B38" s="623"/>
      <c r="C38" s="623"/>
      <c r="D38" s="623"/>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row>
    <row r="39" spans="1:66">
      <c r="A39" s="106"/>
      <c r="B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row>
    <row r="40" spans="1:66">
      <c r="A40" s="106"/>
      <c r="B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row>
    <row r="41" spans="1:66">
      <c r="A41" s="106"/>
      <c r="B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row>
    <row r="42" spans="1:66">
      <c r="A42" s="106"/>
      <c r="B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row>
    <row r="43" spans="1:66" s="106" customFormat="1"/>
    <row r="44" spans="1:66" s="106" customFormat="1"/>
    <row r="45" spans="1:66" s="106" customFormat="1"/>
    <row r="46" spans="1:66" s="106" customFormat="1"/>
    <row r="47" spans="1:66" s="106" customFormat="1"/>
    <row r="48" spans="1:66" s="106" customFormat="1"/>
    <row r="49" spans="1:31" s="106" customFormat="1"/>
    <row r="50" spans="1:31" s="106" customFormat="1"/>
    <row r="51" spans="1:31" s="106" customFormat="1"/>
    <row r="52" spans="1:31" s="106" customFormat="1"/>
    <row r="53" spans="1:31" s="106" customFormat="1"/>
    <row r="54" spans="1:31" s="106" customFormat="1"/>
    <row r="55" spans="1:31" s="106" customFormat="1"/>
    <row r="56" spans="1:31" s="106" customFormat="1"/>
    <row r="57" spans="1:31" s="106" customFormat="1"/>
    <row r="58" spans="1:31" s="106" customFormat="1"/>
    <row r="59" spans="1:31" s="106" customFormat="1"/>
    <row r="60" spans="1:31" s="106" customFormat="1"/>
    <row r="61" spans="1:31" s="106" customFormat="1"/>
    <row r="62" spans="1:31">
      <c r="A62" s="106"/>
      <c r="B62" s="106"/>
      <c r="M62" s="106"/>
      <c r="N62" s="106"/>
      <c r="O62" s="106"/>
      <c r="P62" s="106"/>
      <c r="Q62" s="106"/>
      <c r="R62" s="106"/>
      <c r="S62" s="106"/>
      <c r="T62" s="106"/>
      <c r="U62" s="106"/>
      <c r="V62" s="106"/>
      <c r="W62" s="106"/>
      <c r="X62" s="106"/>
      <c r="Y62" s="106"/>
      <c r="Z62" s="106"/>
      <c r="AA62" s="106"/>
      <c r="AB62" s="106"/>
      <c r="AC62" s="106"/>
      <c r="AD62" s="106"/>
      <c r="AE62" s="106"/>
    </row>
    <row r="63" spans="1:31">
      <c r="A63" s="106"/>
      <c r="B63" s="106"/>
      <c r="M63" s="106"/>
      <c r="N63" s="106"/>
      <c r="O63" s="106"/>
      <c r="P63" s="106"/>
      <c r="Q63" s="106"/>
      <c r="R63" s="106"/>
      <c r="S63" s="106"/>
      <c r="T63" s="106"/>
      <c r="U63" s="106"/>
      <c r="V63" s="106"/>
      <c r="W63" s="106"/>
      <c r="X63" s="106"/>
      <c r="Y63" s="106"/>
      <c r="Z63" s="106"/>
      <c r="AA63" s="106"/>
      <c r="AB63" s="106"/>
      <c r="AC63" s="106"/>
      <c r="AD63" s="106"/>
      <c r="AE63" s="106"/>
    </row>
    <row r="64" spans="1:31">
      <c r="A64" s="106"/>
      <c r="B64" s="106"/>
      <c r="M64" s="106"/>
      <c r="N64" s="106"/>
      <c r="O64" s="106"/>
      <c r="P64" s="106"/>
      <c r="Q64" s="106"/>
      <c r="R64" s="106"/>
      <c r="S64" s="106"/>
      <c r="T64" s="106"/>
      <c r="U64" s="106"/>
      <c r="V64" s="106"/>
      <c r="W64" s="106"/>
      <c r="X64" s="106"/>
      <c r="Y64" s="106"/>
      <c r="Z64" s="106"/>
      <c r="AA64" s="106"/>
      <c r="AB64" s="106"/>
      <c r="AC64" s="106"/>
      <c r="AD64" s="106"/>
      <c r="AE64" s="106"/>
    </row>
    <row r="65" spans="1:31">
      <c r="A65" s="106"/>
      <c r="B65" s="106"/>
      <c r="M65" s="106"/>
      <c r="N65" s="106"/>
      <c r="O65" s="106"/>
      <c r="P65" s="106"/>
      <c r="Q65" s="106"/>
      <c r="R65" s="106"/>
      <c r="S65" s="106"/>
      <c r="T65" s="106"/>
      <c r="U65" s="106"/>
      <c r="V65" s="106"/>
      <c r="W65" s="106"/>
      <c r="X65" s="106"/>
      <c r="Y65" s="106"/>
      <c r="Z65" s="106"/>
      <c r="AA65" s="106"/>
      <c r="AB65" s="106"/>
      <c r="AC65" s="106"/>
      <c r="AD65" s="106"/>
      <c r="AE65" s="106"/>
    </row>
    <row r="66" spans="1:31">
      <c r="A66" s="106"/>
      <c r="B66" s="106"/>
      <c r="M66" s="106"/>
      <c r="N66" s="106"/>
      <c r="O66" s="106"/>
      <c r="P66" s="106"/>
      <c r="Q66" s="106"/>
      <c r="R66" s="106"/>
      <c r="S66" s="106"/>
      <c r="T66" s="106"/>
      <c r="U66" s="106"/>
      <c r="V66" s="106"/>
      <c r="W66" s="106"/>
      <c r="X66" s="106"/>
      <c r="Y66" s="106"/>
      <c r="Z66" s="106"/>
      <c r="AA66" s="106"/>
      <c r="AB66" s="106"/>
      <c r="AC66" s="106"/>
      <c r="AD66" s="106"/>
      <c r="AE66" s="106"/>
    </row>
    <row r="67" spans="1:31">
      <c r="A67" s="106"/>
      <c r="B67" s="106"/>
      <c r="M67" s="106"/>
      <c r="N67" s="106"/>
      <c r="O67" s="106"/>
      <c r="P67" s="106"/>
      <c r="Q67" s="106"/>
      <c r="R67" s="106"/>
      <c r="S67" s="106"/>
      <c r="T67" s="106"/>
      <c r="U67" s="106"/>
      <c r="V67" s="106"/>
      <c r="W67" s="106"/>
      <c r="X67" s="106"/>
      <c r="Y67" s="106"/>
      <c r="Z67" s="106"/>
      <c r="AA67" s="106"/>
      <c r="AB67" s="106"/>
      <c r="AC67" s="106"/>
      <c r="AD67" s="106"/>
      <c r="AE67" s="106"/>
    </row>
    <row r="68" spans="1:31">
      <c r="A68" s="106"/>
      <c r="B68" s="106"/>
      <c r="M68" s="106"/>
      <c r="N68" s="106"/>
      <c r="O68" s="106"/>
      <c r="P68" s="106"/>
      <c r="Q68" s="106"/>
      <c r="R68" s="106"/>
      <c r="S68" s="106"/>
      <c r="T68" s="106"/>
      <c r="U68" s="106"/>
      <c r="V68" s="106"/>
      <c r="W68" s="106"/>
      <c r="X68" s="106"/>
      <c r="Y68" s="106"/>
      <c r="Z68" s="106"/>
      <c r="AA68" s="106"/>
      <c r="AB68" s="106"/>
      <c r="AC68" s="106"/>
      <c r="AD68" s="106"/>
      <c r="AE68" s="106"/>
    </row>
    <row r="69" spans="1:31">
      <c r="A69" s="106"/>
      <c r="B69" s="106"/>
      <c r="M69" s="106"/>
      <c r="N69" s="106"/>
      <c r="O69" s="106"/>
      <c r="P69" s="106"/>
      <c r="Q69" s="106"/>
      <c r="R69" s="106"/>
      <c r="S69" s="106"/>
      <c r="T69" s="106"/>
      <c r="U69" s="106"/>
      <c r="V69" s="106"/>
      <c r="W69" s="106"/>
      <c r="X69" s="106"/>
      <c r="Y69" s="106"/>
      <c r="Z69" s="106"/>
      <c r="AA69" s="106"/>
      <c r="AB69" s="106"/>
      <c r="AC69" s="106"/>
      <c r="AD69" s="106"/>
      <c r="AE69" s="106"/>
    </row>
    <row r="70" spans="1:31">
      <c r="A70" s="106"/>
      <c r="B70" s="106"/>
      <c r="M70" s="106"/>
      <c r="N70" s="106"/>
      <c r="O70" s="106"/>
      <c r="P70" s="106"/>
      <c r="Q70" s="106"/>
      <c r="R70" s="106"/>
      <c r="S70" s="106"/>
      <c r="T70" s="106"/>
      <c r="U70" s="106"/>
      <c r="V70" s="106"/>
      <c r="W70" s="106"/>
      <c r="X70" s="106"/>
      <c r="Y70" s="106"/>
      <c r="Z70" s="106"/>
      <c r="AA70" s="106"/>
      <c r="AB70" s="106"/>
      <c r="AC70" s="106"/>
      <c r="AD70" s="106"/>
      <c r="AE70" s="106"/>
    </row>
    <row r="71" spans="1:31">
      <c r="A71" s="106"/>
      <c r="B71" s="106"/>
      <c r="M71" s="106"/>
      <c r="N71" s="106"/>
      <c r="O71" s="106"/>
      <c r="P71" s="106"/>
      <c r="Q71" s="106"/>
      <c r="R71" s="106"/>
      <c r="S71" s="106"/>
      <c r="T71" s="106"/>
      <c r="U71" s="106"/>
      <c r="V71" s="106"/>
      <c r="W71" s="106"/>
      <c r="X71" s="106"/>
      <c r="Y71" s="106"/>
      <c r="Z71" s="106"/>
      <c r="AA71" s="106"/>
      <c r="AB71" s="106"/>
      <c r="AC71" s="106"/>
      <c r="AD71" s="106"/>
      <c r="AE71" s="106"/>
    </row>
    <row r="72" spans="1:31">
      <c r="A72" s="106"/>
      <c r="B72" s="106"/>
      <c r="M72" s="106"/>
      <c r="N72" s="106"/>
      <c r="O72" s="106"/>
      <c r="P72" s="106"/>
      <c r="Q72" s="106"/>
      <c r="R72" s="106"/>
      <c r="S72" s="106"/>
      <c r="T72" s="106"/>
      <c r="U72" s="106"/>
      <c r="V72" s="106"/>
      <c r="W72" s="106"/>
      <c r="X72" s="106"/>
      <c r="Y72" s="106"/>
      <c r="Z72" s="106"/>
      <c r="AA72" s="106"/>
      <c r="AB72" s="106"/>
      <c r="AC72" s="106"/>
      <c r="AD72" s="106"/>
      <c r="AE72" s="106"/>
    </row>
    <row r="73" spans="1:31">
      <c r="A73" s="106"/>
      <c r="B73" s="106"/>
      <c r="M73" s="106"/>
      <c r="N73" s="106"/>
      <c r="O73" s="106"/>
      <c r="P73" s="106"/>
      <c r="Q73" s="106"/>
      <c r="R73" s="106"/>
      <c r="S73" s="106"/>
      <c r="T73" s="106"/>
      <c r="U73" s="106"/>
      <c r="V73" s="106"/>
      <c r="W73" s="106"/>
      <c r="X73" s="106"/>
      <c r="Y73" s="106"/>
      <c r="Z73" s="106"/>
      <c r="AA73" s="106"/>
      <c r="AB73" s="106"/>
      <c r="AC73" s="106"/>
      <c r="AD73" s="106"/>
      <c r="AE73" s="106"/>
    </row>
    <row r="74" spans="1:31">
      <c r="A74" s="106"/>
      <c r="B74" s="106"/>
      <c r="M74" s="106"/>
      <c r="N74" s="106"/>
      <c r="O74" s="106"/>
      <c r="P74" s="106"/>
      <c r="Q74" s="106"/>
      <c r="R74" s="106"/>
      <c r="S74" s="106"/>
      <c r="T74" s="106"/>
      <c r="U74" s="106"/>
      <c r="V74" s="106"/>
      <c r="W74" s="106"/>
      <c r="X74" s="106"/>
      <c r="Y74" s="106"/>
      <c r="Z74" s="106"/>
      <c r="AA74" s="106"/>
      <c r="AB74" s="106"/>
      <c r="AC74" s="106"/>
      <c r="AD74" s="106"/>
      <c r="AE74" s="106"/>
    </row>
    <row r="75" spans="1:31">
      <c r="A75" s="106"/>
      <c r="B75" s="106"/>
      <c r="M75" s="106"/>
      <c r="N75" s="106"/>
      <c r="O75" s="106"/>
      <c r="P75" s="106"/>
      <c r="Q75" s="106"/>
      <c r="R75" s="106"/>
      <c r="S75" s="106"/>
      <c r="T75" s="106"/>
      <c r="U75" s="106"/>
      <c r="V75" s="106"/>
      <c r="W75" s="106"/>
      <c r="X75" s="106"/>
      <c r="Y75" s="106"/>
      <c r="Z75" s="106"/>
      <c r="AA75" s="106"/>
      <c r="AB75" s="106"/>
      <c r="AC75" s="106"/>
      <c r="AD75" s="106"/>
      <c r="AE75" s="106"/>
    </row>
    <row r="76" spans="1:31">
      <c r="A76" s="106"/>
      <c r="B76" s="106"/>
      <c r="M76" s="106"/>
      <c r="N76" s="106"/>
      <c r="O76" s="106"/>
      <c r="P76" s="106"/>
      <c r="Q76" s="106"/>
      <c r="R76" s="106"/>
      <c r="S76" s="106"/>
      <c r="T76" s="106"/>
      <c r="U76" s="106"/>
      <c r="V76" s="106"/>
      <c r="W76" s="106"/>
      <c r="X76" s="106"/>
      <c r="Y76" s="106"/>
      <c r="Z76" s="106"/>
      <c r="AA76" s="106"/>
      <c r="AB76" s="106"/>
      <c r="AC76" s="106"/>
      <c r="AD76" s="106"/>
      <c r="AE76" s="106"/>
    </row>
    <row r="77" spans="1:31">
      <c r="A77" s="106"/>
      <c r="B77" s="106"/>
      <c r="M77" s="106"/>
      <c r="N77" s="106"/>
      <c r="O77" s="106"/>
      <c r="P77" s="106"/>
      <c r="Q77" s="106"/>
      <c r="R77" s="106"/>
      <c r="S77" s="106"/>
      <c r="T77" s="106"/>
      <c r="U77" s="106"/>
      <c r="V77" s="106"/>
      <c r="W77" s="106"/>
      <c r="X77" s="106"/>
      <c r="Y77" s="106"/>
      <c r="Z77" s="106"/>
      <c r="AA77" s="106"/>
      <c r="AB77" s="106"/>
      <c r="AC77" s="106"/>
      <c r="AD77" s="106"/>
      <c r="AE77" s="106"/>
    </row>
    <row r="78" spans="1:31">
      <c r="A78" s="106"/>
      <c r="B78" s="106"/>
      <c r="M78" s="106"/>
      <c r="N78" s="106"/>
      <c r="O78" s="106"/>
      <c r="P78" s="106"/>
      <c r="Q78" s="106"/>
      <c r="R78" s="106"/>
      <c r="S78" s="106"/>
      <c r="T78" s="106"/>
      <c r="U78" s="106"/>
      <c r="V78" s="106"/>
      <c r="W78" s="106"/>
      <c r="X78" s="106"/>
      <c r="Y78" s="106"/>
      <c r="Z78" s="106"/>
      <c r="AA78" s="106"/>
      <c r="AB78" s="106"/>
      <c r="AC78" s="106"/>
      <c r="AD78" s="106"/>
      <c r="AE78" s="106"/>
    </row>
    <row r="79" spans="1:31">
      <c r="A79" s="106"/>
      <c r="B79" s="106"/>
      <c r="M79" s="106"/>
      <c r="N79" s="106"/>
      <c r="O79" s="106"/>
      <c r="P79" s="106"/>
      <c r="Q79" s="106"/>
      <c r="R79" s="106"/>
      <c r="S79" s="106"/>
      <c r="T79" s="106"/>
      <c r="U79" s="106"/>
      <c r="V79" s="106"/>
      <c r="W79" s="106"/>
      <c r="X79" s="106"/>
      <c r="Y79" s="106"/>
      <c r="Z79" s="106"/>
      <c r="AA79" s="106"/>
      <c r="AB79" s="106"/>
      <c r="AC79" s="106"/>
      <c r="AD79" s="106"/>
      <c r="AE79" s="106"/>
    </row>
    <row r="80" spans="1:31">
      <c r="A80" s="106"/>
      <c r="B80" s="106"/>
      <c r="M80" s="106"/>
      <c r="N80" s="106"/>
      <c r="O80" s="106"/>
      <c r="P80" s="106"/>
      <c r="Q80" s="106"/>
      <c r="R80" s="106"/>
      <c r="S80" s="106"/>
      <c r="T80" s="106"/>
      <c r="U80" s="106"/>
      <c r="V80" s="106"/>
      <c r="W80" s="106"/>
      <c r="X80" s="106"/>
      <c r="Y80" s="106"/>
      <c r="Z80" s="106"/>
      <c r="AA80" s="106"/>
      <c r="AB80" s="106"/>
      <c r="AC80" s="106"/>
      <c r="AD80" s="106"/>
      <c r="AE80" s="106"/>
    </row>
    <row r="81" spans="1:31">
      <c r="A81" s="106"/>
      <c r="B81" s="106"/>
      <c r="M81" s="106"/>
      <c r="N81" s="106"/>
      <c r="O81" s="106"/>
      <c r="P81" s="106"/>
      <c r="Q81" s="106"/>
      <c r="R81" s="106"/>
      <c r="S81" s="106"/>
      <c r="T81" s="106"/>
      <c r="U81" s="106"/>
      <c r="V81" s="106"/>
      <c r="W81" s="106"/>
      <c r="X81" s="106"/>
      <c r="Y81" s="106"/>
      <c r="Z81" s="106"/>
      <c r="AA81" s="106"/>
      <c r="AB81" s="106"/>
      <c r="AC81" s="106"/>
      <c r="AD81" s="106"/>
      <c r="AE81" s="106"/>
    </row>
    <row r="82" spans="1:31">
      <c r="A82" s="106"/>
      <c r="B82" s="106"/>
      <c r="M82" s="106"/>
      <c r="N82" s="106"/>
      <c r="O82" s="106"/>
      <c r="P82" s="106"/>
      <c r="Q82" s="106"/>
      <c r="R82" s="106"/>
      <c r="S82" s="106"/>
      <c r="T82" s="106"/>
      <c r="U82" s="106"/>
      <c r="V82" s="106"/>
      <c r="W82" s="106"/>
      <c r="X82" s="106"/>
      <c r="Y82" s="106"/>
      <c r="Z82" s="106"/>
      <c r="AA82" s="106"/>
      <c r="AB82" s="106"/>
      <c r="AC82" s="106"/>
      <c r="AD82" s="106"/>
      <c r="AE82" s="106"/>
    </row>
    <row r="83" spans="1:31">
      <c r="A83" s="106"/>
      <c r="B83" s="106"/>
      <c r="M83" s="106"/>
      <c r="N83" s="106"/>
      <c r="O83" s="106"/>
      <c r="P83" s="106"/>
      <c r="Q83" s="106"/>
      <c r="R83" s="106"/>
      <c r="S83" s="106"/>
      <c r="T83" s="106"/>
      <c r="U83" s="106"/>
      <c r="V83" s="106"/>
      <c r="W83" s="106"/>
      <c r="X83" s="106"/>
      <c r="Y83" s="106"/>
      <c r="Z83" s="106"/>
      <c r="AA83" s="106"/>
      <c r="AB83" s="106"/>
      <c r="AC83" s="106"/>
      <c r="AD83" s="106"/>
      <c r="AE83" s="106"/>
    </row>
    <row r="84" spans="1:31">
      <c r="A84" s="106"/>
      <c r="B84" s="106"/>
      <c r="M84" s="106"/>
      <c r="N84" s="106"/>
      <c r="O84" s="106"/>
      <c r="P84" s="106"/>
      <c r="Q84" s="106"/>
      <c r="R84" s="106"/>
      <c r="S84" s="106"/>
      <c r="T84" s="106"/>
      <c r="U84" s="106"/>
      <c r="V84" s="106"/>
      <c r="W84" s="106"/>
      <c r="X84" s="106"/>
      <c r="Y84" s="106"/>
      <c r="Z84" s="106"/>
      <c r="AA84" s="106"/>
      <c r="AB84" s="106"/>
      <c r="AC84" s="106"/>
      <c r="AD84" s="106"/>
      <c r="AE84" s="106"/>
    </row>
    <row r="85" spans="1:31">
      <c r="A85" s="106"/>
      <c r="B85" s="106"/>
      <c r="M85" s="106"/>
      <c r="N85" s="106"/>
      <c r="O85" s="106"/>
      <c r="P85" s="106"/>
      <c r="Q85" s="106"/>
      <c r="R85" s="106"/>
      <c r="S85" s="106"/>
      <c r="T85" s="106"/>
      <c r="U85" s="106"/>
      <c r="V85" s="106"/>
      <c r="W85" s="106"/>
      <c r="X85" s="106"/>
      <c r="Y85" s="106"/>
      <c r="Z85" s="106"/>
      <c r="AA85" s="106"/>
      <c r="AB85" s="106"/>
      <c r="AC85" s="106"/>
      <c r="AD85" s="106"/>
      <c r="AE85" s="106"/>
    </row>
    <row r="86" spans="1:31">
      <c r="A86" s="106"/>
      <c r="B86" s="106"/>
      <c r="M86" s="106"/>
      <c r="N86" s="106"/>
      <c r="O86" s="106"/>
      <c r="P86" s="106"/>
      <c r="Q86" s="106"/>
      <c r="R86" s="106"/>
      <c r="S86" s="106"/>
      <c r="T86" s="106"/>
      <c r="U86" s="106"/>
      <c r="V86" s="106"/>
      <c r="W86" s="106"/>
      <c r="X86" s="106"/>
      <c r="Y86" s="106"/>
      <c r="Z86" s="106"/>
      <c r="AA86" s="106"/>
      <c r="AB86" s="106"/>
      <c r="AC86" s="106"/>
      <c r="AD86" s="106"/>
      <c r="AE86" s="106"/>
    </row>
    <row r="87" spans="1:31">
      <c r="A87" s="106"/>
      <c r="B87" s="106"/>
      <c r="M87" s="106"/>
      <c r="N87" s="106"/>
      <c r="O87" s="106"/>
      <c r="P87" s="106"/>
      <c r="Q87" s="106"/>
      <c r="R87" s="106"/>
      <c r="S87" s="106"/>
      <c r="T87" s="106"/>
      <c r="U87" s="106"/>
      <c r="V87" s="106"/>
      <c r="W87" s="106"/>
      <c r="X87" s="106"/>
      <c r="Y87" s="106"/>
      <c r="Z87" s="106"/>
      <c r="AA87" s="106"/>
      <c r="AB87" s="106"/>
      <c r="AC87" s="106"/>
      <c r="AD87" s="106"/>
      <c r="AE87" s="106"/>
    </row>
    <row r="88" spans="1:31">
      <c r="A88" s="106"/>
      <c r="B88" s="106"/>
      <c r="M88" s="106"/>
      <c r="N88" s="106"/>
      <c r="O88" s="106"/>
      <c r="P88" s="106"/>
      <c r="Q88" s="106"/>
      <c r="R88" s="106"/>
      <c r="S88" s="106"/>
      <c r="T88" s="106"/>
      <c r="U88" s="106"/>
      <c r="V88" s="106"/>
      <c r="W88" s="106"/>
      <c r="X88" s="106"/>
      <c r="Y88" s="106"/>
      <c r="Z88" s="106"/>
      <c r="AA88" s="106"/>
      <c r="AB88" s="106"/>
      <c r="AC88" s="106"/>
      <c r="AD88" s="106"/>
      <c r="AE88" s="106"/>
    </row>
    <row r="89" spans="1:31">
      <c r="A89" s="106"/>
      <c r="B89" s="106"/>
      <c r="M89" s="106"/>
      <c r="N89" s="106"/>
      <c r="O89" s="106"/>
      <c r="P89" s="106"/>
      <c r="Q89" s="106"/>
      <c r="R89" s="106"/>
      <c r="S89" s="106"/>
      <c r="T89" s="106"/>
      <c r="U89" s="106"/>
      <c r="V89" s="106"/>
      <c r="W89" s="106"/>
      <c r="X89" s="106"/>
      <c r="Y89" s="106"/>
      <c r="Z89" s="106"/>
      <c r="AA89" s="106"/>
      <c r="AB89" s="106"/>
      <c r="AC89" s="106"/>
      <c r="AD89" s="106"/>
      <c r="AE89" s="106"/>
    </row>
    <row r="90" spans="1:31">
      <c r="A90" s="106"/>
      <c r="B90" s="106"/>
      <c r="M90" s="106"/>
      <c r="N90" s="106"/>
      <c r="O90" s="106"/>
      <c r="P90" s="106"/>
      <c r="Q90" s="106"/>
      <c r="R90" s="106"/>
      <c r="S90" s="106"/>
      <c r="T90" s="106"/>
      <c r="U90" s="106"/>
      <c r="V90" s="106"/>
      <c r="W90" s="106"/>
      <c r="X90" s="106"/>
      <c r="Y90" s="106"/>
      <c r="Z90" s="106"/>
      <c r="AA90" s="106"/>
      <c r="AB90" s="106"/>
      <c r="AC90" s="106"/>
      <c r="AD90" s="106"/>
      <c r="AE90" s="106"/>
    </row>
    <row r="91" spans="1:31">
      <c r="A91" s="106"/>
      <c r="B91" s="106"/>
      <c r="M91" s="106"/>
      <c r="N91" s="106"/>
      <c r="O91" s="106"/>
      <c r="P91" s="106"/>
      <c r="Q91" s="106"/>
      <c r="R91" s="106"/>
      <c r="S91" s="106"/>
      <c r="T91" s="106"/>
      <c r="U91" s="106"/>
      <c r="V91" s="106"/>
      <c r="W91" s="106"/>
      <c r="X91" s="106"/>
      <c r="Y91" s="106"/>
      <c r="Z91" s="106"/>
      <c r="AA91" s="106"/>
      <c r="AB91" s="106"/>
      <c r="AC91" s="106"/>
      <c r="AD91" s="106"/>
      <c r="AE91" s="106"/>
    </row>
    <row r="92" spans="1:31">
      <c r="A92" s="106"/>
      <c r="B92" s="106"/>
      <c r="M92" s="106"/>
      <c r="N92" s="106"/>
      <c r="O92" s="106"/>
      <c r="P92" s="106"/>
      <c r="Q92" s="106"/>
      <c r="R92" s="106"/>
      <c r="S92" s="106"/>
      <c r="T92" s="106"/>
      <c r="U92" s="106"/>
      <c r="V92" s="106"/>
      <c r="W92" s="106"/>
      <c r="X92" s="106"/>
      <c r="Y92" s="106"/>
      <c r="Z92" s="106"/>
      <c r="AA92" s="106"/>
      <c r="AB92" s="106"/>
      <c r="AC92" s="106"/>
      <c r="AD92" s="106"/>
      <c r="AE92" s="106"/>
    </row>
    <row r="93" spans="1:31">
      <c r="A93" s="106"/>
      <c r="B93" s="106"/>
      <c r="M93" s="106"/>
      <c r="N93" s="106"/>
      <c r="O93" s="106"/>
      <c r="P93" s="106"/>
      <c r="Q93" s="106"/>
      <c r="R93" s="106"/>
      <c r="S93" s="106"/>
      <c r="T93" s="106"/>
      <c r="U93" s="106"/>
      <c r="V93" s="106"/>
      <c r="W93" s="106"/>
      <c r="X93" s="106"/>
      <c r="Y93" s="106"/>
      <c r="Z93" s="106"/>
      <c r="AA93" s="106"/>
      <c r="AB93" s="106"/>
      <c r="AC93" s="106"/>
      <c r="AD93" s="106"/>
      <c r="AE93" s="106"/>
    </row>
    <row r="94" spans="1:31">
      <c r="A94" s="106"/>
      <c r="B94" s="106"/>
      <c r="M94" s="106"/>
      <c r="N94" s="106"/>
      <c r="O94" s="106"/>
      <c r="P94" s="106"/>
      <c r="Q94" s="106"/>
      <c r="R94" s="106"/>
      <c r="S94" s="106"/>
      <c r="T94" s="106"/>
      <c r="U94" s="106"/>
      <c r="V94" s="106"/>
      <c r="W94" s="106"/>
      <c r="X94" s="106"/>
      <c r="Y94" s="106"/>
      <c r="Z94" s="106"/>
      <c r="AA94" s="106"/>
      <c r="AB94" s="106"/>
      <c r="AC94" s="106"/>
      <c r="AD94" s="106"/>
      <c r="AE94" s="106"/>
    </row>
    <row r="95" spans="1:31">
      <c r="A95" s="106"/>
      <c r="B95" s="106"/>
      <c r="M95" s="106"/>
      <c r="N95" s="106"/>
      <c r="O95" s="106"/>
      <c r="P95" s="106"/>
      <c r="Q95" s="106"/>
      <c r="R95" s="106"/>
      <c r="S95" s="106"/>
      <c r="T95" s="106"/>
      <c r="U95" s="106"/>
      <c r="V95" s="106"/>
      <c r="W95" s="106"/>
      <c r="X95" s="106"/>
      <c r="Y95" s="106"/>
      <c r="Z95" s="106"/>
      <c r="AA95" s="106"/>
      <c r="AB95" s="106"/>
      <c r="AC95" s="106"/>
      <c r="AD95" s="106"/>
      <c r="AE95" s="106"/>
    </row>
    <row r="96" spans="1:31">
      <c r="A96" s="106"/>
      <c r="B96" s="106"/>
      <c r="M96" s="106"/>
      <c r="N96" s="106"/>
      <c r="O96" s="106"/>
      <c r="P96" s="106"/>
      <c r="Q96" s="106"/>
      <c r="R96" s="106"/>
      <c r="S96" s="106"/>
      <c r="T96" s="106"/>
      <c r="U96" s="106"/>
      <c r="V96" s="106"/>
      <c r="W96" s="106"/>
      <c r="X96" s="106"/>
      <c r="Y96" s="106"/>
      <c r="Z96" s="106"/>
      <c r="AA96" s="106"/>
      <c r="AB96" s="106"/>
      <c r="AC96" s="106"/>
      <c r="AD96" s="106"/>
      <c r="AE96" s="106"/>
    </row>
    <row r="97" spans="1:31">
      <c r="A97" s="106"/>
      <c r="B97" s="106"/>
      <c r="M97" s="106"/>
      <c r="N97" s="106"/>
      <c r="O97" s="106"/>
      <c r="P97" s="106"/>
      <c r="Q97" s="106"/>
      <c r="R97" s="106"/>
      <c r="S97" s="106"/>
      <c r="T97" s="106"/>
      <c r="U97" s="106"/>
      <c r="V97" s="106"/>
      <c r="W97" s="106"/>
      <c r="X97" s="106"/>
      <c r="Y97" s="106"/>
      <c r="Z97" s="106"/>
      <c r="AA97" s="106"/>
      <c r="AB97" s="106"/>
      <c r="AC97" s="106"/>
      <c r="AD97" s="106"/>
      <c r="AE97" s="106"/>
    </row>
    <row r="98" spans="1:31">
      <c r="A98" s="106"/>
      <c r="B98" s="106"/>
      <c r="M98" s="106"/>
      <c r="N98" s="106"/>
      <c r="O98" s="106"/>
      <c r="P98" s="106"/>
      <c r="Q98" s="106"/>
      <c r="R98" s="106"/>
      <c r="S98" s="106"/>
      <c r="T98" s="106"/>
      <c r="U98" s="106"/>
      <c r="V98" s="106"/>
      <c r="W98" s="106"/>
      <c r="X98" s="106"/>
      <c r="Y98" s="106"/>
      <c r="Z98" s="106"/>
      <c r="AA98" s="106"/>
      <c r="AB98" s="106"/>
      <c r="AC98" s="106"/>
      <c r="AD98" s="106"/>
      <c r="AE98" s="106"/>
    </row>
    <row r="99" spans="1:31">
      <c r="A99" s="106"/>
      <c r="B99" s="106"/>
      <c r="M99" s="106"/>
      <c r="N99" s="106"/>
      <c r="O99" s="106"/>
      <c r="P99" s="106"/>
      <c r="Q99" s="106"/>
      <c r="R99" s="106"/>
      <c r="S99" s="106"/>
      <c r="T99" s="106"/>
      <c r="U99" s="106"/>
      <c r="V99" s="106"/>
      <c r="W99" s="106"/>
      <c r="X99" s="106"/>
      <c r="Y99" s="106"/>
      <c r="Z99" s="106"/>
      <c r="AA99" s="106"/>
      <c r="AB99" s="106"/>
      <c r="AC99" s="106"/>
      <c r="AD99" s="106"/>
      <c r="AE99" s="106"/>
    </row>
    <row r="100" spans="1:31">
      <c r="A100" s="106"/>
      <c r="B100" s="106"/>
      <c r="M100" s="106"/>
      <c r="N100" s="106"/>
      <c r="O100" s="106"/>
      <c r="P100" s="106"/>
      <c r="Q100" s="106"/>
      <c r="R100" s="106"/>
      <c r="S100" s="106"/>
      <c r="T100" s="106"/>
      <c r="U100" s="106"/>
      <c r="V100" s="106"/>
      <c r="W100" s="106"/>
      <c r="X100" s="106"/>
      <c r="Y100" s="106"/>
      <c r="Z100" s="106"/>
      <c r="AA100" s="106"/>
      <c r="AB100" s="106"/>
      <c r="AC100" s="106"/>
      <c r="AD100" s="106"/>
      <c r="AE100" s="106"/>
    </row>
    <row r="101" spans="1:31">
      <c r="A101" s="106"/>
      <c r="B101" s="106"/>
      <c r="M101" s="106"/>
      <c r="N101" s="106"/>
      <c r="O101" s="106"/>
      <c r="P101" s="106"/>
      <c r="Q101" s="106"/>
      <c r="R101" s="106"/>
      <c r="S101" s="106"/>
      <c r="T101" s="106"/>
      <c r="U101" s="106"/>
      <c r="V101" s="106"/>
      <c r="W101" s="106"/>
      <c r="X101" s="106"/>
      <c r="Y101" s="106"/>
      <c r="Z101" s="106"/>
      <c r="AA101" s="106"/>
      <c r="AB101" s="106"/>
      <c r="AC101" s="106"/>
      <c r="AD101" s="106"/>
      <c r="AE101" s="106"/>
    </row>
    <row r="102" spans="1:31">
      <c r="A102" s="106"/>
      <c r="B102" s="106"/>
      <c r="M102" s="106"/>
      <c r="N102" s="106"/>
      <c r="O102" s="106"/>
      <c r="P102" s="106"/>
      <c r="Q102" s="106"/>
      <c r="R102" s="106"/>
      <c r="S102" s="106"/>
      <c r="T102" s="106"/>
      <c r="U102" s="106"/>
      <c r="V102" s="106"/>
      <c r="W102" s="106"/>
      <c r="X102" s="106"/>
      <c r="Y102" s="106"/>
      <c r="Z102" s="106"/>
      <c r="AA102" s="106"/>
      <c r="AB102" s="106"/>
      <c r="AC102" s="106"/>
      <c r="AD102" s="106"/>
      <c r="AE102" s="106"/>
    </row>
    <row r="103" spans="1:31">
      <c r="A103" s="106"/>
      <c r="B103" s="106"/>
      <c r="M103" s="106"/>
      <c r="N103" s="106"/>
      <c r="O103" s="106"/>
      <c r="P103" s="106"/>
      <c r="Q103" s="106"/>
      <c r="R103" s="106"/>
      <c r="S103" s="106"/>
      <c r="T103" s="106"/>
      <c r="U103" s="106"/>
      <c r="V103" s="106"/>
      <c r="W103" s="106"/>
      <c r="X103" s="106"/>
      <c r="Y103" s="106"/>
      <c r="Z103" s="106"/>
      <c r="AA103" s="106"/>
      <c r="AB103" s="106"/>
      <c r="AC103" s="106"/>
      <c r="AD103" s="106"/>
      <c r="AE103" s="106"/>
    </row>
    <row r="104" spans="1:31">
      <c r="A104" s="106"/>
      <c r="B104" s="106"/>
      <c r="M104" s="106"/>
      <c r="N104" s="106"/>
      <c r="O104" s="106"/>
      <c r="P104" s="106"/>
      <c r="Q104" s="106"/>
      <c r="R104" s="106"/>
      <c r="S104" s="106"/>
      <c r="T104" s="106"/>
      <c r="U104" s="106"/>
      <c r="V104" s="106"/>
      <c r="W104" s="106"/>
      <c r="X104" s="106"/>
      <c r="Y104" s="106"/>
      <c r="Z104" s="106"/>
      <c r="AA104" s="106"/>
      <c r="AB104" s="106"/>
      <c r="AC104" s="106"/>
      <c r="AD104" s="106"/>
      <c r="AE104" s="106"/>
    </row>
    <row r="105" spans="1:31">
      <c r="A105" s="106"/>
      <c r="B105" s="106"/>
      <c r="M105" s="106"/>
      <c r="N105" s="106"/>
      <c r="O105" s="106"/>
      <c r="P105" s="106"/>
      <c r="Q105" s="106"/>
      <c r="R105" s="106"/>
      <c r="S105" s="106"/>
      <c r="T105" s="106"/>
      <c r="U105" s="106"/>
      <c r="V105" s="106"/>
      <c r="W105" s="106"/>
      <c r="X105" s="106"/>
      <c r="Y105" s="106"/>
      <c r="Z105" s="106"/>
      <c r="AA105" s="106"/>
      <c r="AB105" s="106"/>
      <c r="AC105" s="106"/>
      <c r="AD105" s="106"/>
      <c r="AE105" s="106"/>
    </row>
    <row r="106" spans="1:31">
      <c r="A106" s="106"/>
      <c r="B106" s="106"/>
      <c r="M106" s="106"/>
      <c r="N106" s="106"/>
      <c r="O106" s="106"/>
      <c r="P106" s="106"/>
      <c r="Q106" s="106"/>
      <c r="R106" s="106"/>
      <c r="S106" s="106"/>
      <c r="T106" s="106"/>
      <c r="U106" s="106"/>
      <c r="V106" s="106"/>
      <c r="W106" s="106"/>
      <c r="X106" s="106"/>
      <c r="Y106" s="106"/>
      <c r="Z106" s="106"/>
      <c r="AA106" s="106"/>
      <c r="AB106" s="106"/>
      <c r="AC106" s="106"/>
      <c r="AD106" s="106"/>
      <c r="AE106" s="106"/>
    </row>
    <row r="107" spans="1:31">
      <c r="A107" s="106"/>
      <c r="B107" s="106"/>
    </row>
    <row r="108" spans="1:31">
      <c r="A108" s="106"/>
      <c r="B108" s="106"/>
    </row>
    <row r="109" spans="1:31">
      <c r="A109" s="106"/>
      <c r="B109" s="106"/>
    </row>
    <row r="110" spans="1:31">
      <c r="A110" s="106"/>
      <c r="B110" s="106"/>
    </row>
  </sheetData>
  <mergeCells count="20">
    <mergeCell ref="B1:C1"/>
    <mergeCell ref="A3:D4"/>
    <mergeCell ref="A5:D5"/>
    <mergeCell ref="A6:C6"/>
    <mergeCell ref="A36:D36"/>
    <mergeCell ref="B7:D7"/>
    <mergeCell ref="B8:D8"/>
    <mergeCell ref="B10:C10"/>
    <mergeCell ref="B11:C11"/>
    <mergeCell ref="A14:D14"/>
    <mergeCell ref="A28:B28"/>
    <mergeCell ref="C28:D28"/>
    <mergeCell ref="A29:B29"/>
    <mergeCell ref="C29:D29"/>
    <mergeCell ref="A38:D38"/>
    <mergeCell ref="A30:B30"/>
    <mergeCell ref="A32:D32"/>
    <mergeCell ref="A33:D33"/>
    <mergeCell ref="A34:D34"/>
    <mergeCell ref="A37:D37"/>
  </mergeCells>
  <phoneticPr fontId="5" type="noConversion"/>
  <pageMargins left="1.19" right="0.75" top="1" bottom="1" header="0.5" footer="0.5"/>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572D-494B-4FD6-B03A-8075F378D248}">
  <sheetPr filterMode="1">
    <tabColor rgb="FF92D050"/>
  </sheetPr>
  <dimension ref="A1:AA111"/>
  <sheetViews>
    <sheetView topLeftCell="A66" zoomScaleNormal="100" zoomScaleSheetLayoutView="100" workbookViewId="0">
      <selection activeCell="C17" sqref="C17"/>
    </sheetView>
  </sheetViews>
  <sheetFormatPr defaultColWidth="9" defaultRowHeight="13.8"/>
  <cols>
    <col min="1" max="1" width="7.44140625" style="334" customWidth="1"/>
    <col min="2" max="2" width="27.44140625" style="335" customWidth="1"/>
    <col min="3" max="3" width="31.44140625" style="335" customWidth="1"/>
    <col min="4" max="4" width="41.44140625" style="336" customWidth="1"/>
    <col min="5" max="5" width="2.5546875" style="320" customWidth="1"/>
    <col min="6" max="11" width="9" style="332" hidden="1" customWidth="1"/>
    <col min="12" max="16384" width="9" style="332"/>
  </cols>
  <sheetData>
    <row r="1" spans="1:11" ht="28.2" thickBot="1">
      <c r="A1" s="316">
        <v>1</v>
      </c>
      <c r="B1" s="317" t="s">
        <v>41</v>
      </c>
      <c r="C1" s="318" t="s">
        <v>42</v>
      </c>
      <c r="D1" s="319"/>
      <c r="K1" s="332" t="s">
        <v>43</v>
      </c>
    </row>
    <row r="2" spans="1:11" ht="27.6">
      <c r="A2" s="321">
        <v>1.1000000000000001</v>
      </c>
      <c r="B2" s="322" t="s">
        <v>44</v>
      </c>
      <c r="C2" s="322" t="s">
        <v>45</v>
      </c>
      <c r="D2" s="323" t="s">
        <v>46</v>
      </c>
      <c r="K2" s="332" t="s">
        <v>43</v>
      </c>
    </row>
    <row r="3" spans="1:11" ht="27.6">
      <c r="A3" s="324" t="s">
        <v>47</v>
      </c>
      <c r="B3" s="325" t="s">
        <v>48</v>
      </c>
      <c r="C3" s="326" t="s">
        <v>49</v>
      </c>
      <c r="D3" s="327" t="s">
        <v>50</v>
      </c>
      <c r="K3" s="332" t="s">
        <v>43</v>
      </c>
    </row>
    <row r="4" spans="1:11" ht="58.5" customHeight="1">
      <c r="A4" s="324" t="s">
        <v>51</v>
      </c>
      <c r="B4" s="328" t="s">
        <v>52</v>
      </c>
      <c r="C4" s="329" t="s">
        <v>53</v>
      </c>
      <c r="D4" s="327"/>
      <c r="K4" s="332" t="s">
        <v>43</v>
      </c>
    </row>
    <row r="5" spans="1:11" s="48" customFormat="1" ht="79.5" hidden="1" customHeight="1">
      <c r="A5" s="132" t="s">
        <v>54</v>
      </c>
      <c r="B5" s="330" t="s">
        <v>55</v>
      </c>
      <c r="C5" s="50"/>
      <c r="D5" s="331" t="s">
        <v>56</v>
      </c>
      <c r="E5" s="145"/>
      <c r="K5" s="48" t="s">
        <v>57</v>
      </c>
    </row>
    <row r="6" spans="1:11" s="48" customFormat="1" ht="69.75" hidden="1" customHeight="1">
      <c r="A6" s="132" t="s">
        <v>58</v>
      </c>
      <c r="B6" s="330" t="s">
        <v>59</v>
      </c>
      <c r="C6" s="50"/>
      <c r="D6" s="331" t="s">
        <v>56</v>
      </c>
      <c r="E6" s="145"/>
      <c r="K6" s="48" t="s">
        <v>57</v>
      </c>
    </row>
    <row r="7" spans="1:11" ht="115.5" hidden="1" customHeight="1">
      <c r="A7" s="324" t="s">
        <v>60</v>
      </c>
      <c r="B7" s="370" t="s">
        <v>61</v>
      </c>
      <c r="C7" s="371"/>
      <c r="D7" s="372" t="s">
        <v>62</v>
      </c>
      <c r="K7" s="332" t="s">
        <v>63</v>
      </c>
    </row>
    <row r="8" spans="1:11" s="32" customFormat="1" ht="69" hidden="1">
      <c r="A8" s="248" t="s">
        <v>64</v>
      </c>
      <c r="B8" s="333" t="s">
        <v>65</v>
      </c>
      <c r="C8" s="50"/>
      <c r="D8" s="258" t="s">
        <v>66</v>
      </c>
      <c r="E8" s="145"/>
      <c r="K8" s="32" t="s">
        <v>57</v>
      </c>
    </row>
    <row r="9" spans="1:11">
      <c r="K9" s="332" t="s">
        <v>43</v>
      </c>
    </row>
    <row r="10" spans="1:11" ht="14.4" thickBot="1">
      <c r="A10" s="321">
        <v>1.2</v>
      </c>
      <c r="B10" s="337" t="s">
        <v>67</v>
      </c>
      <c r="C10" s="337"/>
      <c r="D10" s="338"/>
      <c r="K10" s="332" t="s">
        <v>43</v>
      </c>
    </row>
    <row r="11" spans="1:11" ht="28.2" thickBot="1">
      <c r="A11" s="339" t="s">
        <v>68</v>
      </c>
      <c r="B11" s="340" t="s">
        <v>69</v>
      </c>
      <c r="C11" s="329" t="s">
        <v>70</v>
      </c>
      <c r="D11" s="341"/>
      <c r="K11" s="332" t="s">
        <v>43</v>
      </c>
    </row>
    <row r="12" spans="1:11" ht="28.2" thickBot="1">
      <c r="A12" s="339" t="s">
        <v>71</v>
      </c>
      <c r="B12" s="340" t="s">
        <v>72</v>
      </c>
      <c r="C12" s="329" t="s">
        <v>73</v>
      </c>
      <c r="D12" s="341"/>
      <c r="K12" s="332" t="s">
        <v>43</v>
      </c>
    </row>
    <row r="13" spans="1:11" ht="14.4" thickBot="1">
      <c r="A13" s="339" t="s">
        <v>74</v>
      </c>
      <c r="B13" s="335" t="s">
        <v>75</v>
      </c>
      <c r="C13" s="329">
        <v>685577</v>
      </c>
      <c r="D13" s="341"/>
      <c r="K13" s="332" t="s">
        <v>43</v>
      </c>
    </row>
    <row r="14" spans="1:11" ht="14.4" thickBot="1">
      <c r="A14" s="339" t="s">
        <v>76</v>
      </c>
      <c r="B14" s="340" t="s">
        <v>77</v>
      </c>
      <c r="C14" s="329" t="s">
        <v>78</v>
      </c>
      <c r="D14" s="341"/>
      <c r="K14" s="332" t="s">
        <v>43</v>
      </c>
    </row>
    <row r="15" spans="1:11" ht="28.2" thickBot="1">
      <c r="A15" s="339" t="s">
        <v>79</v>
      </c>
      <c r="B15" s="340" t="s">
        <v>80</v>
      </c>
      <c r="C15" s="329" t="s">
        <v>73</v>
      </c>
      <c r="D15" s="342" t="s">
        <v>81</v>
      </c>
      <c r="G15" s="332" t="s">
        <v>82</v>
      </c>
      <c r="K15" s="332" t="s">
        <v>43</v>
      </c>
    </row>
    <row r="16" spans="1:11" ht="14.4" thickBot="1">
      <c r="A16" s="339" t="s">
        <v>83</v>
      </c>
      <c r="B16" s="340" t="s">
        <v>84</v>
      </c>
      <c r="C16" s="329" t="s">
        <v>5</v>
      </c>
      <c r="D16" s="341"/>
      <c r="G16" s="332" t="s">
        <v>85</v>
      </c>
      <c r="K16" s="332" t="s">
        <v>43</v>
      </c>
    </row>
    <row r="17" spans="1:11" ht="14.4" thickBot="1">
      <c r="A17" s="339" t="s">
        <v>86</v>
      </c>
      <c r="B17" s="340" t="s">
        <v>87</v>
      </c>
      <c r="C17" s="329" t="s">
        <v>88</v>
      </c>
      <c r="D17" s="341"/>
      <c r="G17" s="332" t="s">
        <v>89</v>
      </c>
      <c r="K17" s="332" t="s">
        <v>43</v>
      </c>
    </row>
    <row r="18" spans="1:11" ht="14.4" thickBot="1">
      <c r="A18" s="339" t="s">
        <v>90</v>
      </c>
      <c r="B18" s="340" t="s">
        <v>91</v>
      </c>
      <c r="C18" s="329"/>
      <c r="D18" s="341"/>
      <c r="G18" s="332" t="s">
        <v>92</v>
      </c>
      <c r="K18" s="332" t="s">
        <v>43</v>
      </c>
    </row>
    <row r="19" spans="1:11" ht="27" thickBot="1">
      <c r="A19" s="339" t="s">
        <v>93</v>
      </c>
      <c r="B19" s="340" t="s">
        <v>94</v>
      </c>
      <c r="C19" s="407" t="s">
        <v>95</v>
      </c>
      <c r="D19" s="341"/>
      <c r="G19" s="332" t="s">
        <v>96</v>
      </c>
      <c r="K19" s="332" t="s">
        <v>43</v>
      </c>
    </row>
    <row r="20" spans="1:11" ht="14.4" thickBot="1">
      <c r="A20" s="339" t="s">
        <v>97</v>
      </c>
      <c r="B20" s="340" t="s">
        <v>98</v>
      </c>
      <c r="C20" s="407" t="s">
        <v>99</v>
      </c>
      <c r="D20" s="341"/>
      <c r="G20" s="332" t="s">
        <v>100</v>
      </c>
      <c r="K20" s="332" t="s">
        <v>43</v>
      </c>
    </row>
    <row r="21" spans="1:11" ht="48" customHeight="1">
      <c r="A21" s="339" t="s">
        <v>101</v>
      </c>
      <c r="B21" s="335" t="s">
        <v>102</v>
      </c>
      <c r="C21" s="329" t="s">
        <v>78</v>
      </c>
      <c r="D21" s="343" t="s">
        <v>103</v>
      </c>
      <c r="K21" s="332" t="s">
        <v>43</v>
      </c>
    </row>
    <row r="22" spans="1:11" ht="41.4">
      <c r="A22" s="339" t="s">
        <v>104</v>
      </c>
      <c r="B22" s="344" t="s">
        <v>105</v>
      </c>
      <c r="C22" s="329" t="s">
        <v>1498</v>
      </c>
      <c r="D22" s="343"/>
      <c r="K22" s="332" t="s">
        <v>43</v>
      </c>
    </row>
    <row r="23" spans="1:11">
      <c r="A23" s="339"/>
      <c r="C23" s="329"/>
      <c r="D23" s="341"/>
      <c r="K23" s="332" t="s">
        <v>43</v>
      </c>
    </row>
    <row r="24" spans="1:11" ht="14.4" thickBot="1">
      <c r="A24" s="321">
        <v>1.3</v>
      </c>
      <c r="B24" s="345" t="s">
        <v>106</v>
      </c>
      <c r="C24" s="346"/>
      <c r="D24" s="338"/>
      <c r="K24" s="332" t="s">
        <v>43</v>
      </c>
    </row>
    <row r="25" spans="1:11" ht="26.25" customHeight="1" thickBot="1">
      <c r="A25" s="339" t="s">
        <v>107</v>
      </c>
      <c r="B25" s="340" t="s">
        <v>108</v>
      </c>
      <c r="C25" s="329" t="s">
        <v>109</v>
      </c>
      <c r="D25" s="342" t="s">
        <v>110</v>
      </c>
      <c r="G25" s="332" t="s">
        <v>111</v>
      </c>
      <c r="K25" s="332" t="s">
        <v>43</v>
      </c>
    </row>
    <row r="26" spans="1:11" ht="101.25" customHeight="1">
      <c r="A26" s="339" t="s">
        <v>112</v>
      </c>
      <c r="B26" s="335" t="s">
        <v>113</v>
      </c>
      <c r="C26" s="329" t="s">
        <v>82</v>
      </c>
      <c r="D26" s="343" t="s">
        <v>114</v>
      </c>
      <c r="G26" s="332" t="s">
        <v>109</v>
      </c>
      <c r="K26" s="332" t="s">
        <v>43</v>
      </c>
    </row>
    <row r="27" spans="1:11" ht="101.25" customHeight="1">
      <c r="A27" s="339" t="s">
        <v>115</v>
      </c>
      <c r="B27" s="335" t="s">
        <v>113</v>
      </c>
      <c r="C27" s="329" t="s">
        <v>82</v>
      </c>
      <c r="D27" s="343" t="s">
        <v>116</v>
      </c>
      <c r="K27" s="332" t="s">
        <v>57</v>
      </c>
    </row>
    <row r="28" spans="1:11" ht="42" thickBot="1">
      <c r="A28" s="339" t="s">
        <v>117</v>
      </c>
      <c r="B28" s="335" t="s">
        <v>118</v>
      </c>
      <c r="C28" s="329" t="s">
        <v>119</v>
      </c>
      <c r="D28" s="343" t="s">
        <v>119</v>
      </c>
      <c r="K28" s="332" t="s">
        <v>43</v>
      </c>
    </row>
    <row r="29" spans="1:11" ht="34.5" customHeight="1" thickBot="1">
      <c r="A29" s="339" t="s">
        <v>120</v>
      </c>
      <c r="B29" s="340" t="s">
        <v>121</v>
      </c>
      <c r="C29" s="329">
        <v>18</v>
      </c>
      <c r="D29" s="343" t="s">
        <v>122</v>
      </c>
      <c r="K29" s="332" t="s">
        <v>43</v>
      </c>
    </row>
    <row r="30" spans="1:11" ht="27.6">
      <c r="A30" s="339" t="s">
        <v>123</v>
      </c>
      <c r="B30" s="335" t="s">
        <v>124</v>
      </c>
      <c r="C30" s="329">
        <v>18</v>
      </c>
      <c r="D30" s="343" t="s">
        <v>125</v>
      </c>
      <c r="K30" s="332" t="s">
        <v>43</v>
      </c>
    </row>
    <row r="31" spans="1:11">
      <c r="A31" s="339" t="s">
        <v>126</v>
      </c>
      <c r="B31" s="335" t="s">
        <v>84</v>
      </c>
      <c r="C31" s="329" t="s">
        <v>5</v>
      </c>
      <c r="D31" s="343"/>
      <c r="K31" s="332" t="s">
        <v>43</v>
      </c>
    </row>
    <row r="32" spans="1:11">
      <c r="A32" s="339" t="s">
        <v>127</v>
      </c>
      <c r="B32" s="335" t="s">
        <v>128</v>
      </c>
      <c r="C32" s="329" t="s">
        <v>129</v>
      </c>
      <c r="D32" s="341"/>
      <c r="K32" s="332" t="s">
        <v>43</v>
      </c>
    </row>
    <row r="33" spans="1:11" ht="41.4">
      <c r="A33" s="339" t="s">
        <v>130</v>
      </c>
      <c r="B33" s="335" t="s">
        <v>131</v>
      </c>
      <c r="C33" s="329" t="s">
        <v>132</v>
      </c>
      <c r="D33" s="343" t="s">
        <v>133</v>
      </c>
      <c r="K33" s="332" t="s">
        <v>43</v>
      </c>
    </row>
    <row r="34" spans="1:11" ht="58.5" customHeight="1">
      <c r="A34" s="339" t="s">
        <v>134</v>
      </c>
      <c r="B34" s="335" t="s">
        <v>135</v>
      </c>
      <c r="C34" s="329" t="s">
        <v>132</v>
      </c>
      <c r="D34" s="343" t="s">
        <v>136</v>
      </c>
      <c r="G34" s="332" t="s">
        <v>137</v>
      </c>
      <c r="K34" s="332" t="s">
        <v>43</v>
      </c>
    </row>
    <row r="35" spans="1:11" ht="14.4" thickBot="1">
      <c r="A35" s="339" t="s">
        <v>138</v>
      </c>
      <c r="B35" s="335" t="s">
        <v>139</v>
      </c>
      <c r="C35" s="329" t="s">
        <v>137</v>
      </c>
      <c r="D35" s="343" t="s">
        <v>140</v>
      </c>
      <c r="G35" s="332" t="s">
        <v>141</v>
      </c>
      <c r="K35" s="332" t="s">
        <v>43</v>
      </c>
    </row>
    <row r="36" spans="1:11" ht="14.4" thickBot="1">
      <c r="A36" s="339" t="s">
        <v>142</v>
      </c>
      <c r="B36" s="340" t="s">
        <v>143</v>
      </c>
      <c r="C36" s="329" t="s">
        <v>144</v>
      </c>
      <c r="D36" s="343" t="s">
        <v>145</v>
      </c>
      <c r="G36" s="332" t="s">
        <v>146</v>
      </c>
      <c r="K36" s="335" t="s">
        <v>43</v>
      </c>
    </row>
    <row r="37" spans="1:11">
      <c r="A37" s="339"/>
      <c r="C37" s="329"/>
      <c r="D37" s="341"/>
      <c r="G37" s="332" t="s">
        <v>144</v>
      </c>
      <c r="K37" s="335" t="s">
        <v>43</v>
      </c>
    </row>
    <row r="38" spans="1:11" ht="15.6" hidden="1">
      <c r="A38" s="324" t="s">
        <v>147</v>
      </c>
      <c r="B38" s="373" t="s">
        <v>148</v>
      </c>
      <c r="C38" s="364" t="s">
        <v>149</v>
      </c>
      <c r="D38" s="364" t="s">
        <v>150</v>
      </c>
      <c r="G38" s="332" t="s">
        <v>151</v>
      </c>
      <c r="K38" s="332" t="s">
        <v>152</v>
      </c>
    </row>
    <row r="39" spans="1:11" ht="27.6" hidden="1">
      <c r="A39" s="339"/>
      <c r="B39" s="374" t="s">
        <v>153</v>
      </c>
      <c r="C39" s="375"/>
      <c r="D39" s="376"/>
      <c r="G39" s="332" t="s">
        <v>154</v>
      </c>
      <c r="K39" s="332" t="s">
        <v>152</v>
      </c>
    </row>
    <row r="40" spans="1:11" ht="27.6" hidden="1">
      <c r="A40" s="339"/>
      <c r="B40" s="374" t="s">
        <v>155</v>
      </c>
      <c r="C40" s="375"/>
      <c r="D40" s="376"/>
      <c r="K40" s="332" t="s">
        <v>152</v>
      </c>
    </row>
    <row r="41" spans="1:11" hidden="1">
      <c r="A41" s="339"/>
      <c r="B41" s="374" t="s">
        <v>156</v>
      </c>
      <c r="C41" s="375"/>
      <c r="D41" s="376"/>
      <c r="K41" s="332" t="s">
        <v>152</v>
      </c>
    </row>
    <row r="42" spans="1:11" hidden="1">
      <c r="A42" s="339"/>
      <c r="B42" s="374" t="s">
        <v>157</v>
      </c>
      <c r="C42" s="375"/>
      <c r="D42" s="376"/>
      <c r="K42" s="332" t="s">
        <v>152</v>
      </c>
    </row>
    <row r="43" spans="1:11" hidden="1">
      <c r="A43" s="339"/>
      <c r="B43" s="374" t="s">
        <v>158</v>
      </c>
      <c r="C43" s="375"/>
      <c r="D43" s="376"/>
      <c r="K43" s="332" t="s">
        <v>152</v>
      </c>
    </row>
    <row r="44" spans="1:11" hidden="1">
      <c r="A44" s="339"/>
      <c r="B44" s="374" t="s">
        <v>159</v>
      </c>
      <c r="C44" s="375"/>
      <c r="D44" s="376"/>
      <c r="K44" s="332" t="s">
        <v>152</v>
      </c>
    </row>
    <row r="45" spans="1:11" hidden="1">
      <c r="A45" s="339"/>
      <c r="B45" s="325"/>
      <c r="C45" s="377"/>
      <c r="D45" s="378"/>
      <c r="K45" s="332" t="s">
        <v>152</v>
      </c>
    </row>
    <row r="46" spans="1:11" s="32" customFormat="1">
      <c r="A46" s="131" t="s">
        <v>160</v>
      </c>
      <c r="B46" s="256" t="s">
        <v>161</v>
      </c>
      <c r="C46" s="77" t="s">
        <v>149</v>
      </c>
      <c r="D46" s="247"/>
      <c r="E46" s="145"/>
      <c r="G46" s="32" t="s">
        <v>144</v>
      </c>
      <c r="K46" s="32" t="s">
        <v>57</v>
      </c>
    </row>
    <row r="47" spans="1:11">
      <c r="A47" s="339"/>
      <c r="B47" s="325"/>
      <c r="C47" s="347"/>
      <c r="D47" s="348"/>
      <c r="K47" s="332" t="s">
        <v>43</v>
      </c>
    </row>
    <row r="48" spans="1:11">
      <c r="A48" s="321">
        <v>1.4</v>
      </c>
      <c r="B48" s="345" t="s">
        <v>162</v>
      </c>
      <c r="C48" s="346"/>
      <c r="D48" s="349" t="s">
        <v>163</v>
      </c>
      <c r="K48" s="332" t="s">
        <v>43</v>
      </c>
    </row>
    <row r="49" spans="1:11" ht="28.2" thickBot="1">
      <c r="A49" s="324" t="s">
        <v>164</v>
      </c>
      <c r="B49" s="325" t="s">
        <v>165</v>
      </c>
      <c r="C49" s="326" t="s">
        <v>166</v>
      </c>
      <c r="D49" s="327" t="s">
        <v>167</v>
      </c>
      <c r="K49" s="332" t="s">
        <v>43</v>
      </c>
    </row>
    <row r="50" spans="1:11" ht="31.5" customHeight="1">
      <c r="A50" s="324"/>
      <c r="B50" s="591" t="s">
        <v>168</v>
      </c>
      <c r="C50" s="329" t="s">
        <v>166</v>
      </c>
      <c r="D50" s="342" t="s">
        <v>169</v>
      </c>
      <c r="K50" s="332" t="s">
        <v>43</v>
      </c>
    </row>
    <row r="51" spans="1:11" ht="31.5" customHeight="1">
      <c r="A51" s="324"/>
      <c r="B51" s="592"/>
      <c r="C51" s="329"/>
      <c r="D51" s="343" t="s">
        <v>170</v>
      </c>
      <c r="K51" s="332" t="s">
        <v>43</v>
      </c>
    </row>
    <row r="52" spans="1:11" ht="14.4" thickBot="1">
      <c r="A52" s="324"/>
      <c r="B52" s="593"/>
      <c r="C52" s="329"/>
      <c r="D52" s="350" t="s">
        <v>171</v>
      </c>
      <c r="K52" s="332" t="s">
        <v>57</v>
      </c>
    </row>
    <row r="53" spans="1:11" ht="27.6">
      <c r="A53" s="324"/>
      <c r="B53" s="594" t="s">
        <v>172</v>
      </c>
      <c r="C53" s="329" t="s">
        <v>166</v>
      </c>
      <c r="D53" s="342" t="s">
        <v>173</v>
      </c>
      <c r="K53" s="332" t="s">
        <v>43</v>
      </c>
    </row>
    <row r="54" spans="1:11" ht="14.4" thickBot="1">
      <c r="A54" s="324"/>
      <c r="B54" s="595"/>
      <c r="C54" s="329"/>
      <c r="D54" s="343" t="s">
        <v>174</v>
      </c>
      <c r="K54" s="332" t="s">
        <v>43</v>
      </c>
    </row>
    <row r="55" spans="1:11" s="32" customFormat="1" ht="41.4">
      <c r="A55" s="131"/>
      <c r="B55" s="351" t="s">
        <v>175</v>
      </c>
      <c r="C55" s="50" t="s">
        <v>166</v>
      </c>
      <c r="D55" s="331" t="s">
        <v>176</v>
      </c>
      <c r="E55" s="145"/>
      <c r="K55" s="32" t="s">
        <v>57</v>
      </c>
    </row>
    <row r="56" spans="1:11">
      <c r="A56" s="324"/>
      <c r="B56" s="328"/>
      <c r="C56" s="329"/>
      <c r="D56" s="343"/>
    </row>
    <row r="57" spans="1:11" ht="14.4" thickBot="1">
      <c r="A57" s="324" t="s">
        <v>177</v>
      </c>
      <c r="B57" s="328" t="s">
        <v>178</v>
      </c>
      <c r="C57" s="352">
        <v>486.6</v>
      </c>
      <c r="D57" s="353"/>
      <c r="K57" s="332" t="s">
        <v>43</v>
      </c>
    </row>
    <row r="58" spans="1:11" ht="28.2" hidden="1" thickBot="1">
      <c r="A58" s="324" t="s">
        <v>179</v>
      </c>
      <c r="B58" s="328" t="s">
        <v>180</v>
      </c>
      <c r="C58" s="352"/>
      <c r="D58" s="342" t="s">
        <v>181</v>
      </c>
      <c r="K58" s="332" t="s">
        <v>63</v>
      </c>
    </row>
    <row r="59" spans="1:11" ht="28.2" hidden="1" thickBot="1">
      <c r="A59" s="324" t="s">
        <v>182</v>
      </c>
      <c r="B59" s="328" t="s">
        <v>183</v>
      </c>
      <c r="C59" s="352"/>
      <c r="D59" s="342"/>
      <c r="K59" s="332" t="s">
        <v>63</v>
      </c>
    </row>
    <row r="60" spans="1:11" ht="83.4" hidden="1" thickBot="1">
      <c r="A60" s="324" t="s">
        <v>184</v>
      </c>
      <c r="B60" s="328" t="s">
        <v>185</v>
      </c>
      <c r="C60" s="352"/>
      <c r="D60" s="342"/>
      <c r="K60" s="332" t="s">
        <v>63</v>
      </c>
    </row>
    <row r="61" spans="1:11" ht="97.2" hidden="1" thickBot="1">
      <c r="A61" s="334" t="s">
        <v>186</v>
      </c>
      <c r="B61" s="328" t="s">
        <v>187</v>
      </c>
      <c r="C61" s="352"/>
      <c r="D61" s="342"/>
      <c r="K61" s="332" t="s">
        <v>63</v>
      </c>
    </row>
    <row r="62" spans="1:11" ht="28.2" thickBot="1">
      <c r="A62" s="324" t="s">
        <v>188</v>
      </c>
      <c r="B62" s="354" t="s">
        <v>189</v>
      </c>
      <c r="C62" s="329" t="s">
        <v>190</v>
      </c>
      <c r="D62" s="343" t="s">
        <v>191</v>
      </c>
      <c r="G62" s="332" t="s">
        <v>192</v>
      </c>
      <c r="K62" s="332" t="s">
        <v>43</v>
      </c>
    </row>
    <row r="63" spans="1:11" ht="27.6">
      <c r="A63" s="324" t="s">
        <v>193</v>
      </c>
      <c r="B63" s="328" t="s">
        <v>194</v>
      </c>
      <c r="C63" s="329" t="s">
        <v>195</v>
      </c>
      <c r="D63" s="342" t="s">
        <v>196</v>
      </c>
      <c r="G63" s="332" t="s">
        <v>159</v>
      </c>
      <c r="K63" s="332" t="s">
        <v>43</v>
      </c>
    </row>
    <row r="64" spans="1:11" ht="105" hidden="1" customHeight="1">
      <c r="A64" s="324" t="s">
        <v>197</v>
      </c>
      <c r="B64" s="328" t="s">
        <v>198</v>
      </c>
      <c r="C64" s="379" t="s">
        <v>199</v>
      </c>
      <c r="D64" s="380" t="s">
        <v>200</v>
      </c>
      <c r="G64" s="332" t="s">
        <v>190</v>
      </c>
      <c r="K64" s="332" t="s">
        <v>63</v>
      </c>
    </row>
    <row r="65" spans="1:11" ht="49.5" hidden="1" customHeight="1">
      <c r="A65" s="324"/>
      <c r="B65" s="328" t="s">
        <v>201</v>
      </c>
      <c r="C65" s="352"/>
      <c r="D65" s="380"/>
      <c r="K65" s="332" t="s">
        <v>63</v>
      </c>
    </row>
    <row r="66" spans="1:11" ht="49.5" customHeight="1">
      <c r="A66" s="324"/>
      <c r="B66" s="351" t="s">
        <v>202</v>
      </c>
      <c r="C66" s="352" t="s">
        <v>203</v>
      </c>
      <c r="D66" s="259" t="s">
        <v>204</v>
      </c>
      <c r="K66" s="332" t="s">
        <v>57</v>
      </c>
    </row>
    <row r="67" spans="1:11" ht="27.6" hidden="1">
      <c r="A67" s="324" t="s">
        <v>205</v>
      </c>
      <c r="B67" s="358" t="s">
        <v>206</v>
      </c>
      <c r="C67" s="329"/>
      <c r="D67" s="380" t="s">
        <v>207</v>
      </c>
      <c r="K67" s="332" t="s">
        <v>63</v>
      </c>
    </row>
    <row r="68" spans="1:11" ht="28.5" hidden="1" customHeight="1">
      <c r="A68" s="381" t="s">
        <v>208</v>
      </c>
      <c r="B68" s="358" t="s">
        <v>209</v>
      </c>
      <c r="C68" s="329"/>
      <c r="D68" s="380" t="s">
        <v>207</v>
      </c>
      <c r="K68" s="332" t="s">
        <v>63</v>
      </c>
    </row>
    <row r="69" spans="1:11" ht="69" hidden="1">
      <c r="A69" s="382" t="s">
        <v>210</v>
      </c>
      <c r="B69" s="328" t="s">
        <v>211</v>
      </c>
      <c r="C69" s="329"/>
      <c r="D69" s="342" t="s">
        <v>212</v>
      </c>
      <c r="K69" s="332" t="s">
        <v>63</v>
      </c>
    </row>
    <row r="70" spans="1:11" ht="69" hidden="1">
      <c r="A70" s="382" t="s">
        <v>213</v>
      </c>
      <c r="B70" s="328" t="s">
        <v>214</v>
      </c>
      <c r="C70" s="329"/>
      <c r="D70" s="353"/>
      <c r="K70" s="332" t="s">
        <v>63</v>
      </c>
    </row>
    <row r="71" spans="1:11" hidden="1">
      <c r="A71" s="382" t="s">
        <v>215</v>
      </c>
      <c r="B71" s="328" t="s">
        <v>216</v>
      </c>
      <c r="C71" s="329"/>
      <c r="D71" s="343" t="s">
        <v>217</v>
      </c>
      <c r="K71" s="332" t="s">
        <v>63</v>
      </c>
    </row>
    <row r="72" spans="1:11" ht="27.6">
      <c r="A72" s="324" t="s">
        <v>218</v>
      </c>
      <c r="B72" s="328" t="s">
        <v>219</v>
      </c>
      <c r="C72" s="408" t="s">
        <v>220</v>
      </c>
      <c r="D72" s="343" t="s">
        <v>221</v>
      </c>
      <c r="K72" s="332" t="s">
        <v>43</v>
      </c>
    </row>
    <row r="73" spans="1:11">
      <c r="A73" s="324" t="s">
        <v>222</v>
      </c>
      <c r="B73" s="328" t="s">
        <v>223</v>
      </c>
      <c r="C73" s="408" t="s">
        <v>224</v>
      </c>
      <c r="D73" s="343" t="s">
        <v>225</v>
      </c>
      <c r="K73" s="332" t="s">
        <v>43</v>
      </c>
    </row>
    <row r="74" spans="1:11" ht="27.6">
      <c r="A74" s="324" t="s">
        <v>226</v>
      </c>
      <c r="B74" s="328" t="s">
        <v>227</v>
      </c>
      <c r="C74" s="329">
        <v>16626</v>
      </c>
      <c r="D74" s="353"/>
      <c r="K74" s="332" t="s">
        <v>43</v>
      </c>
    </row>
    <row r="75" spans="1:11">
      <c r="A75" s="324"/>
      <c r="B75" s="328" t="s">
        <v>228</v>
      </c>
      <c r="C75" s="329">
        <v>1979</v>
      </c>
      <c r="D75" s="353"/>
      <c r="K75" s="332" t="s">
        <v>43</v>
      </c>
    </row>
    <row r="76" spans="1:11" ht="69" hidden="1">
      <c r="A76" s="324" t="s">
        <v>229</v>
      </c>
      <c r="B76" s="328" t="s">
        <v>230</v>
      </c>
      <c r="C76" s="329"/>
      <c r="D76" s="353"/>
      <c r="K76" s="332" t="s">
        <v>63</v>
      </c>
    </row>
    <row r="77" spans="1:11" ht="41.4">
      <c r="A77" s="324" t="s">
        <v>231</v>
      </c>
      <c r="B77" s="328" t="s">
        <v>232</v>
      </c>
      <c r="C77" s="329" t="s">
        <v>233</v>
      </c>
      <c r="D77" s="343" t="s">
        <v>234</v>
      </c>
      <c r="K77" s="332" t="s">
        <v>43</v>
      </c>
    </row>
    <row r="78" spans="1:11" ht="14.4" thickBot="1">
      <c r="A78" s="324" t="s">
        <v>235</v>
      </c>
      <c r="B78" s="328" t="s">
        <v>236</v>
      </c>
      <c r="C78" s="329" t="s">
        <v>237</v>
      </c>
      <c r="D78" s="343" t="s">
        <v>238</v>
      </c>
      <c r="K78" s="332" t="s">
        <v>43</v>
      </c>
    </row>
    <row r="79" spans="1:11" ht="28.2" thickBot="1">
      <c r="A79" s="324" t="s">
        <v>239</v>
      </c>
      <c r="B79" s="354" t="s">
        <v>240</v>
      </c>
      <c r="C79" s="329" t="s">
        <v>1499</v>
      </c>
      <c r="D79" s="355" t="s">
        <v>241</v>
      </c>
      <c r="K79" s="332" t="s">
        <v>43</v>
      </c>
    </row>
    <row r="80" spans="1:11">
      <c r="A80" s="324"/>
      <c r="B80" s="356" t="s">
        <v>242</v>
      </c>
      <c r="C80" s="329">
        <v>42</v>
      </c>
      <c r="D80" s="357"/>
      <c r="K80" s="332" t="s">
        <v>43</v>
      </c>
    </row>
    <row r="81" spans="1:11" ht="27.6">
      <c r="A81" s="324" t="s">
        <v>243</v>
      </c>
      <c r="B81" s="358" t="s">
        <v>244</v>
      </c>
      <c r="C81" s="329" t="s">
        <v>245</v>
      </c>
      <c r="D81" s="357" t="s">
        <v>241</v>
      </c>
      <c r="K81" s="332" t="s">
        <v>43</v>
      </c>
    </row>
    <row r="82" spans="1:11">
      <c r="A82" s="324"/>
      <c r="B82" s="356" t="s">
        <v>242</v>
      </c>
      <c r="C82" s="329">
        <v>24</v>
      </c>
      <c r="D82" s="357"/>
      <c r="K82" s="332" t="s">
        <v>43</v>
      </c>
    </row>
    <row r="83" spans="1:11">
      <c r="A83" s="324" t="s">
        <v>246</v>
      </c>
      <c r="B83" s="328" t="s">
        <v>247</v>
      </c>
      <c r="C83" s="329" t="s">
        <v>248</v>
      </c>
      <c r="D83" s="343" t="s">
        <v>217</v>
      </c>
      <c r="K83" s="332" t="s">
        <v>43</v>
      </c>
    </row>
    <row r="84" spans="1:11" ht="14.4" hidden="1" thickBot="1">
      <c r="A84" s="324" t="s">
        <v>249</v>
      </c>
      <c r="B84" s="354" t="s">
        <v>250</v>
      </c>
      <c r="C84" s="329"/>
      <c r="D84" s="343" t="s">
        <v>217</v>
      </c>
      <c r="K84" s="332" t="s">
        <v>63</v>
      </c>
    </row>
    <row r="85" spans="1:11" ht="14.4" hidden="1" thickBot="1">
      <c r="A85" s="324" t="s">
        <v>251</v>
      </c>
      <c r="B85" s="354" t="s">
        <v>252</v>
      </c>
      <c r="C85" s="329"/>
      <c r="D85" s="343" t="s">
        <v>217</v>
      </c>
      <c r="K85" s="332" t="s">
        <v>63</v>
      </c>
    </row>
    <row r="86" spans="1:11">
      <c r="A86" s="324"/>
      <c r="B86" s="359"/>
      <c r="C86" s="360"/>
      <c r="D86" s="361"/>
      <c r="K86" s="332" t="s">
        <v>43</v>
      </c>
    </row>
    <row r="87" spans="1:11">
      <c r="A87" s="362" t="s">
        <v>253</v>
      </c>
      <c r="B87" s="363" t="s">
        <v>254</v>
      </c>
      <c r="C87" s="364" t="s">
        <v>255</v>
      </c>
      <c r="D87" s="364" t="s">
        <v>256</v>
      </c>
      <c r="E87" s="365"/>
      <c r="K87" s="332" t="s">
        <v>43</v>
      </c>
    </row>
    <row r="88" spans="1:11">
      <c r="A88" s="339"/>
      <c r="B88" s="366" t="s">
        <v>257</v>
      </c>
      <c r="C88" s="367">
        <v>18</v>
      </c>
      <c r="D88" s="367">
        <v>486.6</v>
      </c>
      <c r="K88" s="332" t="s">
        <v>43</v>
      </c>
    </row>
    <row r="89" spans="1:11">
      <c r="A89" s="339"/>
      <c r="B89" s="366" t="s">
        <v>258</v>
      </c>
      <c r="C89" s="367"/>
      <c r="D89" s="367"/>
      <c r="K89" s="332" t="s">
        <v>43</v>
      </c>
    </row>
    <row r="90" spans="1:11">
      <c r="A90" s="339"/>
      <c r="B90" s="366" t="s">
        <v>259</v>
      </c>
      <c r="C90" s="367"/>
      <c r="D90" s="367"/>
      <c r="K90" s="332" t="s">
        <v>43</v>
      </c>
    </row>
    <row r="91" spans="1:11">
      <c r="A91" s="339"/>
      <c r="B91" s="366" t="s">
        <v>260</v>
      </c>
      <c r="C91" s="367"/>
      <c r="D91" s="367"/>
      <c r="K91" s="332" t="s">
        <v>43</v>
      </c>
    </row>
    <row r="92" spans="1:11">
      <c r="A92" s="339"/>
      <c r="B92" s="366" t="s">
        <v>261</v>
      </c>
      <c r="C92" s="367">
        <f>SUM(C88:C91)</f>
        <v>18</v>
      </c>
      <c r="D92" s="367">
        <f>SUM(D88:D91)</f>
        <v>486.6</v>
      </c>
      <c r="K92" s="332" t="s">
        <v>43</v>
      </c>
    </row>
    <row r="93" spans="1:11">
      <c r="A93" s="368"/>
      <c r="D93" s="341"/>
      <c r="K93" s="332" t="s">
        <v>43</v>
      </c>
    </row>
    <row r="94" spans="1:11" ht="33.75" hidden="1" customHeight="1">
      <c r="A94" s="362" t="s">
        <v>262</v>
      </c>
      <c r="B94" s="596" t="s">
        <v>263</v>
      </c>
      <c r="C94" s="597"/>
      <c r="D94" s="598"/>
      <c r="E94" s="365"/>
      <c r="K94" s="332" t="s">
        <v>63</v>
      </c>
    </row>
    <row r="95" spans="1:11" ht="90" hidden="1" customHeight="1">
      <c r="A95" s="383"/>
      <c r="B95" s="384" t="s">
        <v>264</v>
      </c>
      <c r="C95" s="385" t="s">
        <v>256</v>
      </c>
      <c r="D95" s="385" t="s">
        <v>265</v>
      </c>
      <c r="E95" s="365"/>
      <c r="K95" s="332" t="s">
        <v>63</v>
      </c>
    </row>
    <row r="96" spans="1:11" ht="41.4" hidden="1">
      <c r="A96" s="339"/>
      <c r="B96" s="386" t="s">
        <v>266</v>
      </c>
      <c r="C96" s="387" t="s">
        <v>267</v>
      </c>
      <c r="D96" s="387" t="s">
        <v>268</v>
      </c>
      <c r="K96" s="332" t="s">
        <v>63</v>
      </c>
    </row>
    <row r="97" spans="1:27" ht="41.4" hidden="1">
      <c r="A97" s="339"/>
      <c r="B97" s="386" t="s">
        <v>269</v>
      </c>
      <c r="C97" s="387" t="s">
        <v>267</v>
      </c>
      <c r="D97" s="387" t="s">
        <v>270</v>
      </c>
      <c r="K97" s="332" t="s">
        <v>63</v>
      </c>
    </row>
    <row r="98" spans="1:27" hidden="1">
      <c r="A98" s="339"/>
      <c r="B98" s="388"/>
      <c r="C98" s="375"/>
      <c r="D98" s="376"/>
      <c r="K98" s="332" t="s">
        <v>63</v>
      </c>
    </row>
    <row r="99" spans="1:27" hidden="1">
      <c r="A99" s="339"/>
      <c r="B99" s="388"/>
      <c r="C99" s="375"/>
      <c r="D99" s="376"/>
      <c r="K99" s="332" t="s">
        <v>63</v>
      </c>
    </row>
    <row r="100" spans="1:27" hidden="1">
      <c r="A100" s="339"/>
      <c r="B100" s="388"/>
      <c r="C100" s="375"/>
      <c r="D100" s="376"/>
      <c r="K100" s="332" t="s">
        <v>63</v>
      </c>
    </row>
    <row r="101" spans="1:27">
      <c r="B101" s="329"/>
      <c r="C101" s="329"/>
      <c r="D101" s="369"/>
    </row>
    <row r="110" spans="1:27">
      <c r="AA110" s="332" t="s">
        <v>271</v>
      </c>
    </row>
    <row r="111" spans="1:27">
      <c r="AA111" s="332" t="s">
        <v>272</v>
      </c>
    </row>
  </sheetData>
  <sheetProtection formatCells="0" formatColumns="0" formatRows="0" insertColumns="0" insertRows="0" insertHyperlinks="0" sort="0" autoFilter="0" pivotTables="0"/>
  <autoFilter ref="K1:K111" xr:uid="{E5DAE0FC-435B-4821-AD47-85260EC708EE}">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6F74C323-5B38-4F03-89A5-3476254AEA3E}">
      <formula1>$AA$110:$AA$111</formula1>
    </dataValidation>
    <dataValidation type="list" allowBlank="1" showInputMessage="1" showErrorMessage="1" sqref="C25" xr:uid="{5E168FE1-650B-4C37-B258-82D0B2FE6AA2}">
      <formula1>$G$25:$G$30</formula1>
    </dataValidation>
    <dataValidation type="list" allowBlank="1" showInputMessage="1" showErrorMessage="1" sqref="C36" xr:uid="{9BA3C4B0-7F64-4860-8152-F8902EDCCEF6}">
      <formula1>$G$36:$G$39</formula1>
    </dataValidation>
    <dataValidation type="list" allowBlank="1" showInputMessage="1" showErrorMessage="1" sqref="C26:C27" xr:uid="{B3F12BF0-475D-406A-9AD3-5A0F12B797BD}">
      <formula1>$G$15:$G$20</formula1>
    </dataValidation>
    <dataValidation type="list" allowBlank="1" showInputMessage="1" showErrorMessage="1" sqref="C35" xr:uid="{E6FF45B7-A037-4C69-9781-4127727EFFE7}">
      <formula1>$G$34:$G$35</formula1>
    </dataValidation>
    <dataValidation type="list" allowBlank="1" showInputMessage="1" showErrorMessage="1" sqref="C62" xr:uid="{CE853E94-91E2-426A-BECF-1F27F3FCD365}">
      <formula1>$G$62:$G$64</formula1>
    </dataValidation>
  </dataValidations>
  <hyperlinks>
    <hyperlink ref="C19" r:id="rId1" xr:uid="{1C81102F-75C0-47EF-9C49-C3E0C899B6C4}"/>
    <hyperlink ref="C20" r:id="rId2" xr:uid="{C2EB0D77-4786-4991-8934-32D148388B1C}"/>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4305-E7A5-444C-9ABD-1F3627E0366C}">
  <dimension ref="A1:L600"/>
  <sheetViews>
    <sheetView zoomScaleNormal="100" workbookViewId="0">
      <selection activeCell="C18" sqref="C18"/>
    </sheetView>
  </sheetViews>
  <sheetFormatPr defaultColWidth="11.44140625" defaultRowHeight="15"/>
  <cols>
    <col min="1" max="1" width="4.44140625" style="1" customWidth="1"/>
    <col min="2" max="4" width="11.44140625" style="2" customWidth="1"/>
    <col min="5" max="5" width="9.44140625" style="2" customWidth="1"/>
    <col min="6" max="6" width="3.44140625" style="2" customWidth="1"/>
    <col min="7" max="7" width="7.44140625" style="2" customWidth="1"/>
    <col min="8" max="8" width="10.5546875" style="2" customWidth="1"/>
    <col min="9" max="9" width="11.44140625" style="2" customWidth="1"/>
    <col min="10" max="10" width="10.44140625" style="2" customWidth="1"/>
    <col min="11" max="11" width="9.5546875" style="2" customWidth="1"/>
    <col min="12" max="16384" width="11.44140625" style="2"/>
  </cols>
  <sheetData>
    <row r="1" spans="1:12">
      <c r="A1" s="30" t="s">
        <v>1374</v>
      </c>
    </row>
    <row r="2" spans="1:12" ht="16.5" customHeight="1" thickBot="1">
      <c r="B2" s="638" t="s">
        <v>1375</v>
      </c>
      <c r="C2" s="639"/>
      <c r="D2" s="639"/>
      <c r="E2" s="639"/>
      <c r="F2" s="9"/>
      <c r="G2" s="640" t="s">
        <v>1376</v>
      </c>
      <c r="H2" s="640"/>
      <c r="I2" s="640"/>
      <c r="J2" s="640"/>
      <c r="K2" s="640"/>
      <c r="L2" s="641"/>
    </row>
    <row r="3" spans="1:12" ht="92.25" customHeight="1" thickTop="1" thickBot="1">
      <c r="B3" s="8"/>
      <c r="C3" s="8"/>
      <c r="D3" s="8"/>
      <c r="E3" s="8"/>
      <c r="F3" s="9"/>
      <c r="G3" s="10"/>
      <c r="H3" s="10"/>
      <c r="I3" s="10"/>
      <c r="J3" s="10"/>
      <c r="K3" s="10"/>
      <c r="L3" s="11"/>
    </row>
    <row r="4" spans="1:12" ht="40.5" customHeight="1" thickTop="1" thickBot="1">
      <c r="A4" s="3"/>
      <c r="B4" s="12" t="s">
        <v>1377</v>
      </c>
      <c r="C4" s="642" t="s">
        <v>232</v>
      </c>
      <c r="D4" s="643"/>
      <c r="E4" s="644"/>
      <c r="F4" s="9"/>
      <c r="G4" s="13">
        <v>1</v>
      </c>
      <c r="H4" s="13" t="s">
        <v>1378</v>
      </c>
      <c r="I4" s="645" t="s">
        <v>1379</v>
      </c>
      <c r="J4" s="646"/>
      <c r="K4" s="646"/>
      <c r="L4" s="647"/>
    </row>
    <row r="5" spans="1:12" ht="36.75" customHeight="1" thickTop="1" thickBot="1">
      <c r="A5" s="4"/>
      <c r="B5" s="14">
        <v>1000</v>
      </c>
      <c r="C5" s="14" t="s">
        <v>1258</v>
      </c>
      <c r="D5" s="14"/>
      <c r="E5" s="15"/>
      <c r="F5" s="9"/>
      <c r="G5" s="13">
        <v>2</v>
      </c>
      <c r="H5" s="13" t="s">
        <v>1380</v>
      </c>
      <c r="I5" s="648" t="s">
        <v>1381</v>
      </c>
      <c r="J5" s="649"/>
      <c r="K5" s="649"/>
      <c r="L5" s="16" t="s">
        <v>1382</v>
      </c>
    </row>
    <row r="6" spans="1:12" ht="49.2" thickTop="1" thickBot="1">
      <c r="A6" s="4"/>
      <c r="B6" s="13">
        <v>1010</v>
      </c>
      <c r="C6" s="13"/>
      <c r="D6" s="13" t="s">
        <v>1383</v>
      </c>
      <c r="E6" s="17"/>
      <c r="F6" s="9"/>
      <c r="G6" s="13">
        <v>3</v>
      </c>
      <c r="H6" s="18" t="s">
        <v>1384</v>
      </c>
      <c r="I6" s="648"/>
      <c r="J6" s="649"/>
      <c r="K6" s="649"/>
      <c r="L6" s="19" t="s">
        <v>1385</v>
      </c>
    </row>
    <row r="7" spans="1:12" ht="15.6" thickBot="1">
      <c r="A7" s="4"/>
      <c r="B7" s="13">
        <v>1020</v>
      </c>
      <c r="C7" s="13"/>
      <c r="D7" s="13" t="s">
        <v>1386</v>
      </c>
      <c r="E7" s="17"/>
      <c r="F7" s="9"/>
      <c r="G7" s="20">
        <v>4</v>
      </c>
      <c r="H7" s="650" t="s">
        <v>1387</v>
      </c>
      <c r="I7" s="651"/>
      <c r="J7" s="651"/>
      <c r="K7" s="651"/>
      <c r="L7" s="652"/>
    </row>
    <row r="8" spans="1:12" ht="19.8" thickBot="1">
      <c r="A8" s="4"/>
      <c r="B8" s="13">
        <v>1030</v>
      </c>
      <c r="C8" s="13"/>
      <c r="D8" s="13" t="s">
        <v>1388</v>
      </c>
      <c r="E8" s="17"/>
    </row>
    <row r="9" spans="1:12" s="5" customFormat="1" ht="16.2" thickBot="1">
      <c r="A9" s="4"/>
      <c r="B9" s="13">
        <v>1040</v>
      </c>
      <c r="C9" s="13"/>
      <c r="D9" s="13" t="s">
        <v>1389</v>
      </c>
      <c r="E9" s="17"/>
    </row>
    <row r="10" spans="1:12" s="5" customFormat="1" ht="20.25" customHeight="1" thickBot="1">
      <c r="A10" s="4"/>
      <c r="B10" s="20">
        <v>1050</v>
      </c>
      <c r="C10" s="20"/>
      <c r="D10" s="20" t="s">
        <v>1390</v>
      </c>
      <c r="E10" s="21"/>
    </row>
    <row r="11" spans="1:12" ht="20.399999999999999" thickTop="1" thickBot="1">
      <c r="A11" s="4"/>
      <c r="B11" s="14">
        <v>2000</v>
      </c>
      <c r="C11" s="14" t="s">
        <v>1391</v>
      </c>
      <c r="D11" s="14"/>
      <c r="E11" s="15"/>
    </row>
    <row r="12" spans="1:12" ht="39.6" thickTop="1" thickBot="1">
      <c r="A12" s="4"/>
      <c r="B12" s="13">
        <v>2010</v>
      </c>
      <c r="C12" s="13"/>
      <c r="D12" s="13" t="s">
        <v>1392</v>
      </c>
      <c r="E12" s="17"/>
    </row>
    <row r="13" spans="1:12" ht="15.6" thickBot="1">
      <c r="A13" s="4"/>
      <c r="B13" s="20">
        <v>2020</v>
      </c>
      <c r="C13" s="20"/>
      <c r="D13" s="20" t="s">
        <v>1393</v>
      </c>
      <c r="E13" s="21"/>
    </row>
    <row r="14" spans="1:12" ht="20.399999999999999" thickTop="1" thickBot="1">
      <c r="A14" s="4"/>
      <c r="B14" s="14">
        <v>3000</v>
      </c>
      <c r="C14" s="14" t="s">
        <v>1394</v>
      </c>
      <c r="D14" s="14"/>
      <c r="E14" s="15"/>
    </row>
    <row r="15" spans="1:12" ht="31.5" customHeight="1" thickTop="1" thickBot="1">
      <c r="A15" s="4"/>
      <c r="B15" s="22">
        <v>3010</v>
      </c>
      <c r="C15" s="22"/>
      <c r="D15" s="22" t="s">
        <v>1395</v>
      </c>
      <c r="E15" s="23"/>
    </row>
    <row r="16" spans="1:12" ht="15.6" thickBot="1">
      <c r="A16" s="4"/>
      <c r="B16" s="24">
        <v>3020</v>
      </c>
      <c r="C16" s="24"/>
      <c r="D16" s="24" t="s">
        <v>1396</v>
      </c>
      <c r="E16" s="24"/>
    </row>
    <row r="17" spans="1:5" ht="20.399999999999999" thickTop="1" thickBot="1">
      <c r="A17" s="4"/>
      <c r="B17" s="14">
        <v>4000</v>
      </c>
      <c r="C17" s="14" t="s">
        <v>1397</v>
      </c>
      <c r="D17" s="14"/>
      <c r="E17" s="15"/>
    </row>
    <row r="18" spans="1:5" ht="20.399999999999999" thickTop="1" thickBot="1">
      <c r="A18" s="4"/>
      <c r="B18" s="13">
        <v>4010</v>
      </c>
      <c r="C18" s="13"/>
      <c r="D18" s="13" t="s">
        <v>1398</v>
      </c>
      <c r="E18" s="17"/>
    </row>
    <row r="19" spans="1:5" ht="19.8" thickBot="1">
      <c r="A19" s="4"/>
      <c r="B19" s="13">
        <v>4020</v>
      </c>
      <c r="C19" s="13"/>
      <c r="D19" s="13" t="s">
        <v>1399</v>
      </c>
      <c r="E19" s="17"/>
    </row>
    <row r="20" spans="1:5" ht="29.4" thickBot="1">
      <c r="A20" s="4"/>
      <c r="B20" s="13">
        <v>4030</v>
      </c>
      <c r="C20" s="13"/>
      <c r="D20" s="13" t="s">
        <v>1400</v>
      </c>
      <c r="E20" s="17"/>
    </row>
    <row r="21" spans="1:5" ht="29.4" thickBot="1">
      <c r="A21" s="4"/>
      <c r="B21" s="13">
        <v>4040</v>
      </c>
      <c r="C21" s="13"/>
      <c r="D21" s="13" t="s">
        <v>1401</v>
      </c>
      <c r="E21" s="17"/>
    </row>
    <row r="22" spans="1:5" ht="27.75" customHeight="1" thickBot="1">
      <c r="A22" s="4"/>
      <c r="B22" s="13">
        <v>4050</v>
      </c>
      <c r="C22" s="13"/>
      <c r="D22" s="13" t="s">
        <v>1402</v>
      </c>
      <c r="E22" s="17"/>
    </row>
    <row r="23" spans="1:5" ht="15.6" thickBot="1">
      <c r="A23" s="4"/>
      <c r="B23" s="13">
        <v>4060</v>
      </c>
      <c r="C23" s="13"/>
      <c r="D23" s="13" t="s">
        <v>1403</v>
      </c>
      <c r="E23" s="17"/>
    </row>
    <row r="24" spans="1:5" ht="29.4" thickBot="1">
      <c r="A24" s="4"/>
      <c r="B24" s="13">
        <v>4070</v>
      </c>
      <c r="C24" s="13"/>
      <c r="D24" s="13" t="s">
        <v>1404</v>
      </c>
      <c r="E24" s="17"/>
    </row>
    <row r="25" spans="1:5" ht="15.6" thickBot="1">
      <c r="A25" s="4"/>
      <c r="B25" s="20">
        <v>4080</v>
      </c>
      <c r="C25" s="20"/>
      <c r="D25" s="20" t="s">
        <v>1405</v>
      </c>
      <c r="E25" s="21"/>
    </row>
    <row r="26" spans="1:5" ht="20.399999999999999" thickTop="1" thickBot="1">
      <c r="A26" s="4"/>
      <c r="B26" s="14">
        <v>5000</v>
      </c>
      <c r="C26" s="14" t="s">
        <v>1406</v>
      </c>
      <c r="D26" s="14"/>
      <c r="E26" s="15"/>
    </row>
    <row r="27" spans="1:5" ht="16.2" thickTop="1" thickBot="1">
      <c r="A27" s="4"/>
      <c r="B27" s="13">
        <v>5010</v>
      </c>
      <c r="C27" s="13"/>
      <c r="D27" s="13" t="s">
        <v>1407</v>
      </c>
      <c r="E27" s="17"/>
    </row>
    <row r="28" spans="1:5" ht="15.6" thickBot="1">
      <c r="A28" s="4"/>
      <c r="B28" s="13">
        <v>5020</v>
      </c>
      <c r="C28" s="13"/>
      <c r="D28" s="13" t="s">
        <v>1408</v>
      </c>
      <c r="E28" s="17"/>
    </row>
    <row r="29" spans="1:5" ht="15.6" thickBot="1">
      <c r="A29" s="4"/>
      <c r="B29" s="13">
        <v>5030</v>
      </c>
      <c r="C29" s="13"/>
      <c r="D29" s="13" t="s">
        <v>1409</v>
      </c>
      <c r="E29" s="17"/>
    </row>
    <row r="30" spans="1:5" ht="15.6" thickBot="1">
      <c r="A30" s="4"/>
      <c r="B30" s="13">
        <v>5031</v>
      </c>
      <c r="C30" s="13"/>
      <c r="D30" s="13"/>
      <c r="E30" s="17" t="s">
        <v>1410</v>
      </c>
    </row>
    <row r="31" spans="1:5" ht="19.8" thickBot="1">
      <c r="A31" s="4"/>
      <c r="B31" s="13">
        <v>5032</v>
      </c>
      <c r="C31" s="13"/>
      <c r="D31" s="13"/>
      <c r="E31" s="17" t="s">
        <v>1411</v>
      </c>
    </row>
    <row r="32" spans="1:5" ht="15.6" thickBot="1">
      <c r="A32" s="4"/>
      <c r="B32" s="13">
        <v>5040</v>
      </c>
      <c r="C32" s="13"/>
      <c r="D32" s="13" t="s">
        <v>1412</v>
      </c>
      <c r="E32" s="17"/>
    </row>
    <row r="33" spans="1:5" ht="15.6" thickBot="1">
      <c r="A33" s="4"/>
      <c r="B33" s="13">
        <v>5041</v>
      </c>
      <c r="C33" s="13"/>
      <c r="D33" s="13"/>
      <c r="E33" s="17" t="s">
        <v>1413</v>
      </c>
    </row>
    <row r="34" spans="1:5" ht="15.6" thickBot="1">
      <c r="A34" s="4"/>
      <c r="B34" s="13">
        <v>5042</v>
      </c>
      <c r="C34" s="13"/>
      <c r="D34" s="13"/>
      <c r="E34" s="17" t="s">
        <v>1414</v>
      </c>
    </row>
    <row r="35" spans="1:5" ht="15.6" thickBot="1">
      <c r="A35" s="4"/>
      <c r="B35" s="13">
        <v>5043</v>
      </c>
      <c r="C35" s="13"/>
      <c r="D35" s="13"/>
      <c r="E35" s="17" t="s">
        <v>1415</v>
      </c>
    </row>
    <row r="36" spans="1:5" ht="60.75" customHeight="1" thickBot="1">
      <c r="A36" s="4"/>
      <c r="B36" s="13">
        <v>5043</v>
      </c>
      <c r="C36" s="13"/>
      <c r="D36" s="13"/>
      <c r="E36" s="17" t="s">
        <v>1416</v>
      </c>
    </row>
    <row r="37" spans="1:5" ht="20.25" customHeight="1" thickBot="1">
      <c r="A37" s="4"/>
      <c r="B37" s="20">
        <v>5044</v>
      </c>
      <c r="C37" s="20"/>
      <c r="D37" s="20"/>
      <c r="E37" s="21" t="s">
        <v>1417</v>
      </c>
    </row>
    <row r="38" spans="1:5" ht="15.75" customHeight="1" thickTop="1" thickBot="1">
      <c r="A38" s="4"/>
      <c r="B38" s="14">
        <v>6000</v>
      </c>
      <c r="C38" s="14" t="s">
        <v>1418</v>
      </c>
      <c r="D38" s="14"/>
      <c r="E38" s="15"/>
    </row>
    <row r="39" spans="1:5" ht="16.5" customHeight="1" thickTop="1" thickBot="1">
      <c r="A39" s="4"/>
      <c r="B39" s="13">
        <v>6010</v>
      </c>
      <c r="C39" s="13"/>
      <c r="D39" s="13" t="s">
        <v>1419</v>
      </c>
      <c r="E39" s="17"/>
    </row>
    <row r="40" spans="1:5" ht="15.6" thickBot="1">
      <c r="A40" s="4"/>
      <c r="B40" s="13">
        <v>6020</v>
      </c>
      <c r="C40" s="13"/>
      <c r="D40" s="13" t="s">
        <v>1420</v>
      </c>
      <c r="E40" s="17"/>
    </row>
    <row r="41" spans="1:5" ht="15.6" thickBot="1">
      <c r="A41" s="4"/>
      <c r="B41" s="13">
        <v>6030</v>
      </c>
      <c r="C41" s="13"/>
      <c r="D41" s="13" t="s">
        <v>1421</v>
      </c>
      <c r="E41" s="17"/>
    </row>
    <row r="42" spans="1:5" ht="15.6" thickBot="1">
      <c r="A42" s="4"/>
      <c r="B42" s="13">
        <v>6040</v>
      </c>
      <c r="C42" s="13"/>
      <c r="D42" s="13" t="s">
        <v>1422</v>
      </c>
      <c r="E42" s="17"/>
    </row>
    <row r="43" spans="1:5" ht="19.8" thickBot="1">
      <c r="A43" s="4"/>
      <c r="B43" s="13">
        <v>6041</v>
      </c>
      <c r="C43" s="13"/>
      <c r="D43" s="13"/>
      <c r="E43" s="17" t="s">
        <v>1423</v>
      </c>
    </row>
    <row r="44" spans="1:5" ht="19.8" thickBot="1">
      <c r="A44" s="4"/>
      <c r="B44" s="13">
        <v>6042</v>
      </c>
      <c r="C44" s="13"/>
      <c r="D44" s="13"/>
      <c r="E44" s="17" t="s">
        <v>1424</v>
      </c>
    </row>
    <row r="45" spans="1:5" ht="29.4" thickBot="1">
      <c r="A45" s="4"/>
      <c r="B45" s="13">
        <v>6043</v>
      </c>
      <c r="C45" s="13"/>
      <c r="D45" s="13"/>
      <c r="E45" s="17" t="s">
        <v>1425</v>
      </c>
    </row>
    <row r="46" spans="1:5" ht="51" customHeight="1" thickBot="1">
      <c r="A46" s="4"/>
      <c r="B46" s="13">
        <v>6044</v>
      </c>
      <c r="C46" s="13"/>
      <c r="D46" s="13"/>
      <c r="E46" s="17" t="s">
        <v>1426</v>
      </c>
    </row>
    <row r="47" spans="1:5" ht="15.6" thickBot="1">
      <c r="A47" s="4"/>
      <c r="B47" s="20">
        <v>6050</v>
      </c>
      <c r="C47" s="20"/>
      <c r="D47" s="20" t="s">
        <v>1427</v>
      </c>
      <c r="E47" s="21"/>
    </row>
    <row r="48" spans="1:5" ht="20.399999999999999" thickTop="1" thickBot="1">
      <c r="A48" s="4"/>
      <c r="B48" s="14">
        <v>7000</v>
      </c>
      <c r="C48" s="14" t="s">
        <v>1428</v>
      </c>
      <c r="D48" s="14"/>
      <c r="E48" s="15"/>
    </row>
    <row r="49" spans="1:5" ht="19.5" customHeight="1" thickTop="1" thickBot="1">
      <c r="A49" s="4"/>
      <c r="B49" s="13">
        <v>7010</v>
      </c>
      <c r="C49" s="13"/>
      <c r="D49" s="13" t="s">
        <v>1429</v>
      </c>
      <c r="E49" s="17"/>
    </row>
    <row r="50" spans="1:5" ht="26.25" customHeight="1" thickBot="1">
      <c r="A50" s="4"/>
      <c r="B50" s="13">
        <v>7011</v>
      </c>
      <c r="C50" s="13"/>
      <c r="D50" s="13"/>
      <c r="E50" s="17" t="s">
        <v>1430</v>
      </c>
    </row>
    <row r="51" spans="1:5" ht="21.75" customHeight="1" thickBot="1">
      <c r="A51" s="4"/>
      <c r="B51" s="13">
        <v>7012</v>
      </c>
      <c r="C51" s="13"/>
      <c r="D51" s="13"/>
      <c r="E51" s="17" t="s">
        <v>1431</v>
      </c>
    </row>
    <row r="52" spans="1:5" ht="19.8" thickBot="1">
      <c r="A52" s="4"/>
      <c r="B52" s="13">
        <v>7013</v>
      </c>
      <c r="C52" s="13"/>
      <c r="D52" s="13"/>
      <c r="E52" s="17" t="s">
        <v>1432</v>
      </c>
    </row>
    <row r="53" spans="1:5" ht="21" customHeight="1" thickBot="1">
      <c r="A53" s="4"/>
      <c r="B53" s="13">
        <v>7014</v>
      </c>
      <c r="C53" s="13"/>
      <c r="D53" s="13"/>
      <c r="E53" s="17" t="s">
        <v>1433</v>
      </c>
    </row>
    <row r="54" spans="1:5" ht="19.8" thickBot="1">
      <c r="A54" s="4"/>
      <c r="B54" s="13">
        <v>7020</v>
      </c>
      <c r="C54" s="13"/>
      <c r="D54" s="13" t="s">
        <v>1434</v>
      </c>
      <c r="E54" s="17"/>
    </row>
    <row r="55" spans="1:5" ht="19.8" thickBot="1">
      <c r="A55" s="4"/>
      <c r="B55" s="13">
        <v>7030</v>
      </c>
      <c r="C55" s="13"/>
      <c r="D55" s="13" t="s">
        <v>1435</v>
      </c>
      <c r="E55" s="17"/>
    </row>
    <row r="56" spans="1:5" ht="46.5" customHeight="1" thickBot="1">
      <c r="A56" s="4"/>
      <c r="B56" s="13">
        <v>7031</v>
      </c>
      <c r="C56" s="13"/>
      <c r="D56" s="13"/>
      <c r="E56" s="17" t="s">
        <v>1436</v>
      </c>
    </row>
    <row r="57" spans="1:5" ht="19.8" thickBot="1">
      <c r="A57" s="4"/>
      <c r="B57" s="13">
        <v>7032</v>
      </c>
      <c r="C57" s="13"/>
      <c r="D57" s="13"/>
      <c r="E57" s="17" t="s">
        <v>1437</v>
      </c>
    </row>
    <row r="58" spans="1:5" ht="19.8" thickBot="1">
      <c r="A58" s="4"/>
      <c r="B58" s="13">
        <v>7033</v>
      </c>
      <c r="C58" s="13"/>
      <c r="D58" s="13"/>
      <c r="E58" s="17" t="s">
        <v>1438</v>
      </c>
    </row>
    <row r="59" spans="1:5" ht="29.4" thickBot="1">
      <c r="A59" s="4"/>
      <c r="B59" s="13">
        <v>7034</v>
      </c>
      <c r="C59" s="13"/>
      <c r="D59" s="13"/>
      <c r="E59" s="17" t="s">
        <v>1439</v>
      </c>
    </row>
    <row r="60" spans="1:5" ht="19.8" thickBot="1">
      <c r="A60" s="4"/>
      <c r="B60" s="13">
        <v>7040</v>
      </c>
      <c r="C60" s="13"/>
      <c r="D60" s="13" t="s">
        <v>1440</v>
      </c>
      <c r="E60" s="17"/>
    </row>
    <row r="61" spans="1:5" ht="19.8" thickBot="1">
      <c r="A61" s="4"/>
      <c r="B61" s="13">
        <v>7050</v>
      </c>
      <c r="C61" s="13"/>
      <c r="D61" s="13" t="s">
        <v>1441</v>
      </c>
      <c r="E61" s="17"/>
    </row>
    <row r="62" spans="1:5" ht="15.6" thickBot="1">
      <c r="A62" s="4"/>
      <c r="B62" s="20">
        <v>7060</v>
      </c>
      <c r="C62" s="20"/>
      <c r="D62" s="20" t="s">
        <v>1442</v>
      </c>
      <c r="E62" s="21"/>
    </row>
    <row r="63" spans="1:5" ht="20.399999999999999" thickTop="1" thickBot="1">
      <c r="A63" s="4"/>
      <c r="B63" s="14">
        <v>8000</v>
      </c>
      <c r="C63" s="14" t="s">
        <v>1443</v>
      </c>
      <c r="D63" s="14"/>
      <c r="E63" s="15"/>
    </row>
    <row r="64" spans="1:5" ht="20.399999999999999" thickTop="1" thickBot="1">
      <c r="A64" s="4"/>
      <c r="B64" s="13">
        <v>8010</v>
      </c>
      <c r="C64" s="13"/>
      <c r="D64" s="13" t="s">
        <v>1444</v>
      </c>
      <c r="E64" s="17"/>
    </row>
    <row r="65" spans="1:5" ht="19.8" thickBot="1">
      <c r="A65" s="4"/>
      <c r="B65" s="13">
        <v>8011</v>
      </c>
      <c r="C65" s="13"/>
      <c r="D65" s="13"/>
      <c r="E65" s="17" t="s">
        <v>1445</v>
      </c>
    </row>
    <row r="66" spans="1:5" ht="15.6" customHeight="1" thickBot="1">
      <c r="A66" s="4"/>
      <c r="B66" s="13">
        <v>8012</v>
      </c>
      <c r="C66" s="13"/>
      <c r="D66" s="13"/>
      <c r="E66" s="17" t="s">
        <v>1446</v>
      </c>
    </row>
    <row r="67" spans="1:5" ht="15.6" thickBot="1">
      <c r="A67" s="4"/>
      <c r="B67" s="13">
        <v>8013</v>
      </c>
      <c r="C67" s="13"/>
      <c r="D67" s="13"/>
      <c r="E67" s="17" t="s">
        <v>1447</v>
      </c>
    </row>
    <row r="68" spans="1:5" ht="15.6" thickBot="1">
      <c r="A68" s="4"/>
      <c r="B68" s="13">
        <v>8020</v>
      </c>
      <c r="C68" s="13"/>
      <c r="D68" s="13" t="s">
        <v>1448</v>
      </c>
      <c r="E68" s="17"/>
    </row>
    <row r="69" spans="1:5" ht="19.8" thickBot="1">
      <c r="A69" s="4"/>
      <c r="B69" s="13">
        <v>8030</v>
      </c>
      <c r="C69" s="13"/>
      <c r="D69" s="13" t="s">
        <v>1449</v>
      </c>
      <c r="E69" s="17"/>
    </row>
    <row r="70" spans="1:5" ht="31.35" customHeight="1" thickBot="1">
      <c r="A70" s="4"/>
      <c r="B70" s="13">
        <v>8031</v>
      </c>
      <c r="C70" s="13"/>
      <c r="D70" s="13"/>
      <c r="E70" s="17" t="s">
        <v>1450</v>
      </c>
    </row>
    <row r="71" spans="1:5" ht="15.75" customHeight="1" thickBot="1">
      <c r="A71" s="4"/>
      <c r="B71" s="13">
        <v>8032</v>
      </c>
      <c r="C71" s="13"/>
      <c r="D71" s="13"/>
      <c r="E71" s="17" t="s">
        <v>1451</v>
      </c>
    </row>
    <row r="72" spans="1:5" ht="19.8" thickBot="1">
      <c r="A72" s="4"/>
      <c r="B72" s="13">
        <v>8033</v>
      </c>
      <c r="C72" s="13"/>
      <c r="D72" s="13"/>
      <c r="E72" s="17" t="s">
        <v>1452</v>
      </c>
    </row>
    <row r="73" spans="1:5" ht="15.6" thickBot="1">
      <c r="A73" s="4"/>
      <c r="B73" s="13">
        <v>8034</v>
      </c>
      <c r="C73" s="13"/>
      <c r="D73" s="13"/>
      <c r="E73" s="17" t="s">
        <v>1453</v>
      </c>
    </row>
    <row r="74" spans="1:5" ht="15.75" customHeight="1" thickBot="1">
      <c r="A74" s="4"/>
      <c r="B74" s="13">
        <v>8035</v>
      </c>
      <c r="C74" s="13"/>
      <c r="D74" s="13"/>
      <c r="E74" s="17" t="s">
        <v>1454</v>
      </c>
    </row>
    <row r="75" spans="1:5" ht="15.6" thickBot="1">
      <c r="A75" s="4"/>
      <c r="B75" s="13">
        <v>8040</v>
      </c>
      <c r="C75" s="13"/>
      <c r="D75" s="13" t="s">
        <v>1455</v>
      </c>
      <c r="E75" s="17"/>
    </row>
    <row r="76" spans="1:5" ht="19.8" thickBot="1">
      <c r="A76" s="4"/>
      <c r="B76" s="13">
        <v>8050</v>
      </c>
      <c r="C76" s="13"/>
      <c r="D76" s="13" t="s">
        <v>1456</v>
      </c>
      <c r="E76" s="17"/>
    </row>
    <row r="77" spans="1:5" ht="15.6" thickBot="1">
      <c r="A77" s="4"/>
      <c r="B77" s="13">
        <v>8051</v>
      </c>
      <c r="C77" s="13"/>
      <c r="D77" s="13"/>
      <c r="E77" s="17" t="s">
        <v>1457</v>
      </c>
    </row>
    <row r="78" spans="1:5" ht="15.6" thickBot="1">
      <c r="A78" s="4"/>
      <c r="B78" s="13">
        <v>8052</v>
      </c>
      <c r="C78" s="13"/>
      <c r="D78" s="13"/>
      <c r="E78" s="17" t="s">
        <v>1458</v>
      </c>
    </row>
    <row r="79" spans="1:5" ht="15.6" thickBot="1">
      <c r="A79" s="4"/>
      <c r="B79" s="13">
        <v>8053</v>
      </c>
      <c r="C79" s="13"/>
      <c r="D79" s="13"/>
      <c r="E79" s="17" t="s">
        <v>1459</v>
      </c>
    </row>
    <row r="80" spans="1:5" ht="48" customHeight="1" thickBot="1">
      <c r="A80" s="4"/>
      <c r="B80" s="13">
        <v>8054</v>
      </c>
      <c r="C80" s="13"/>
      <c r="D80" s="13"/>
      <c r="E80" s="17" t="s">
        <v>1460</v>
      </c>
    </row>
    <row r="81" spans="1:5" ht="15.6" thickBot="1">
      <c r="A81" s="4"/>
      <c r="B81" s="13">
        <v>8055</v>
      </c>
      <c r="C81" s="13"/>
      <c r="D81" s="13"/>
      <c r="E81" s="17" t="s">
        <v>1405</v>
      </c>
    </row>
    <row r="82" spans="1:5" ht="15.6" thickBot="1">
      <c r="A82" s="4"/>
      <c r="B82" s="20">
        <v>8060</v>
      </c>
      <c r="C82" s="20"/>
      <c r="D82" s="20" t="s">
        <v>1405</v>
      </c>
      <c r="E82" s="21"/>
    </row>
    <row r="83" spans="1:5" ht="20.399999999999999" thickTop="1" thickBot="1">
      <c r="A83" s="4"/>
      <c r="B83" s="14">
        <v>9000</v>
      </c>
      <c r="C83" s="14" t="s">
        <v>1461</v>
      </c>
      <c r="D83" s="14"/>
      <c r="E83" s="15"/>
    </row>
    <row r="84" spans="1:5" ht="20.25" customHeight="1" thickTop="1" thickBot="1">
      <c r="A84" s="4"/>
      <c r="B84" s="13">
        <v>9010</v>
      </c>
      <c r="C84" s="13"/>
      <c r="D84" s="13" t="s">
        <v>1462</v>
      </c>
      <c r="E84" s="17"/>
    </row>
    <row r="85" spans="1:5" ht="29.4" thickBot="1">
      <c r="A85" s="4"/>
      <c r="B85" s="13">
        <v>9020</v>
      </c>
      <c r="C85" s="13"/>
      <c r="D85" s="13" t="s">
        <v>1463</v>
      </c>
      <c r="E85" s="17"/>
    </row>
    <row r="86" spans="1:5" ht="31.35" customHeight="1" thickBot="1">
      <c r="A86" s="4"/>
      <c r="B86" s="13">
        <v>9021</v>
      </c>
      <c r="C86" s="13"/>
      <c r="D86" s="13"/>
      <c r="E86" s="17" t="s">
        <v>1464</v>
      </c>
    </row>
    <row r="87" spans="1:5" ht="78.599999999999994" customHeight="1" thickBot="1">
      <c r="A87" s="4"/>
      <c r="B87" s="13">
        <v>9022</v>
      </c>
      <c r="C87" s="13"/>
      <c r="D87" s="13"/>
      <c r="E87" s="17" t="s">
        <v>1465</v>
      </c>
    </row>
    <row r="88" spans="1:5" ht="15.6" thickBot="1">
      <c r="A88" s="4"/>
      <c r="B88" s="13">
        <v>9023</v>
      </c>
      <c r="C88" s="13"/>
      <c r="D88" s="13"/>
      <c r="E88" s="17" t="s">
        <v>1466</v>
      </c>
    </row>
    <row r="89" spans="1:5" ht="15.6" thickBot="1">
      <c r="A89" s="4"/>
      <c r="B89" s="20">
        <v>9030</v>
      </c>
      <c r="C89" s="20"/>
      <c r="D89" s="20" t="s">
        <v>1405</v>
      </c>
      <c r="E89" s="21"/>
    </row>
    <row r="90" spans="1:5" ht="16.2" thickTop="1" thickBot="1">
      <c r="A90" s="4"/>
      <c r="B90" s="14">
        <v>11000</v>
      </c>
      <c r="C90" s="636" t="s">
        <v>1467</v>
      </c>
      <c r="D90" s="637"/>
      <c r="E90" s="15"/>
    </row>
    <row r="91" spans="1:5" ht="20.399999999999999" thickTop="1" thickBot="1">
      <c r="A91" s="4"/>
      <c r="B91" s="13">
        <v>11010</v>
      </c>
      <c r="C91" s="13"/>
      <c r="D91" s="13" t="s">
        <v>1468</v>
      </c>
      <c r="E91" s="17"/>
    </row>
    <row r="92" spans="1:5" ht="19.8" thickBot="1">
      <c r="A92" s="4"/>
      <c r="B92" s="13">
        <v>11020</v>
      </c>
      <c r="C92" s="13"/>
      <c r="D92" s="13" t="s">
        <v>1469</v>
      </c>
      <c r="E92" s="17"/>
    </row>
    <row r="93" spans="1:5" ht="15.6" thickBot="1">
      <c r="A93" s="4"/>
      <c r="B93" s="14">
        <v>12000</v>
      </c>
      <c r="C93" s="14" t="s">
        <v>1470</v>
      </c>
      <c r="D93" s="14"/>
      <c r="E93" s="15"/>
    </row>
    <row r="94" spans="1:5" ht="25.5" customHeight="1" thickTop="1" thickBot="1">
      <c r="A94" s="4"/>
      <c r="B94" s="14">
        <v>13000</v>
      </c>
      <c r="C94" s="14" t="s">
        <v>1471</v>
      </c>
      <c r="D94" s="14"/>
      <c r="E94" s="15"/>
    </row>
    <row r="95" spans="1:5" ht="15.6" thickTop="1">
      <c r="A95" s="6"/>
      <c r="B95" s="25">
        <v>14000</v>
      </c>
      <c r="C95" s="25" t="s">
        <v>1405</v>
      </c>
      <c r="D95" s="25"/>
      <c r="E95" s="26"/>
    </row>
    <row r="96" spans="1:5">
      <c r="A96" s="6"/>
    </row>
    <row r="97" spans="1:7">
      <c r="A97" s="6"/>
      <c r="C97" s="27"/>
      <c r="D97" s="27"/>
      <c r="E97" s="27"/>
      <c r="F97" s="27"/>
      <c r="G97" s="27"/>
    </row>
    <row r="98" spans="1:7" ht="45" customHeight="1">
      <c r="A98" s="6"/>
      <c r="C98" s="28"/>
      <c r="D98" s="29"/>
      <c r="E98" s="29"/>
      <c r="F98" s="29"/>
      <c r="G98" s="29"/>
    </row>
    <row r="99" spans="1:7" ht="42" customHeight="1">
      <c r="A99" s="6"/>
      <c r="C99" s="28"/>
      <c r="D99" s="29"/>
      <c r="E99" s="29"/>
      <c r="F99" s="29"/>
      <c r="G99" s="29"/>
    </row>
    <row r="100" spans="1:7" ht="50.25" customHeight="1">
      <c r="A100" s="6"/>
      <c r="C100" s="28"/>
      <c r="D100" s="29"/>
      <c r="E100" s="29"/>
      <c r="F100" s="29"/>
      <c r="G100" s="29"/>
    </row>
    <row r="101" spans="1:7">
      <c r="A101" s="4"/>
      <c r="C101" s="28"/>
      <c r="D101" s="28"/>
      <c r="E101" s="28"/>
      <c r="F101" s="28"/>
      <c r="G101" s="28"/>
    </row>
    <row r="102" spans="1:7">
      <c r="A102" s="4"/>
    </row>
    <row r="103" spans="1:7" ht="45.75" customHeight="1">
      <c r="A103" s="4"/>
    </row>
    <row r="104" spans="1:7">
      <c r="A104" s="4"/>
    </row>
    <row r="105" spans="1:7">
      <c r="A105" s="4"/>
    </row>
    <row r="106" spans="1:7">
      <c r="A106" s="4"/>
    </row>
    <row r="107" spans="1:7">
      <c r="A107" s="4"/>
    </row>
    <row r="108" spans="1:7" ht="15.75" customHeight="1">
      <c r="A108" s="4"/>
    </row>
    <row r="109" spans="1:7">
      <c r="A109" s="4"/>
    </row>
    <row r="110" spans="1:7">
      <c r="A110" s="4"/>
    </row>
    <row r="111" spans="1:7">
      <c r="A111" s="4"/>
    </row>
    <row r="112" spans="1:7" ht="15" customHeight="1">
      <c r="A112" s="4"/>
    </row>
    <row r="113" spans="1:1" ht="15" customHeight="1">
      <c r="A113" s="4"/>
    </row>
    <row r="114" spans="1:1">
      <c r="A114" s="4"/>
    </row>
    <row r="115" spans="1:1" ht="15" customHeight="1">
      <c r="A115" s="4"/>
    </row>
    <row r="116" spans="1:1" ht="15" customHeight="1">
      <c r="A116" s="4"/>
    </row>
    <row r="117" spans="1:1" ht="15.75" customHeight="1">
      <c r="A117" s="4"/>
    </row>
    <row r="118" spans="1:1">
      <c r="A118" s="4"/>
    </row>
    <row r="119" spans="1:1">
      <c r="A119" s="4"/>
    </row>
    <row r="120" spans="1:1" ht="15" customHeight="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ht="15" customHeight="1">
      <c r="A130" s="4"/>
    </row>
    <row r="131" spans="1:1" ht="15.75" customHeight="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ht="15" customHeight="1">
      <c r="A140" s="4"/>
    </row>
    <row r="141" spans="1:1">
      <c r="A141" s="4"/>
    </row>
    <row r="142" spans="1:1">
      <c r="A142" s="4"/>
    </row>
    <row r="143" spans="1:1">
      <c r="A143" s="4"/>
    </row>
    <row r="144" spans="1:1" ht="15" customHeight="1">
      <c r="A144" s="4"/>
    </row>
    <row r="145" spans="1:1">
      <c r="A145" s="4"/>
    </row>
    <row r="146" spans="1:1">
      <c r="A146" s="4"/>
    </row>
    <row r="147" spans="1:1">
      <c r="A147" s="4"/>
    </row>
    <row r="148" spans="1:1">
      <c r="A148" s="4"/>
    </row>
    <row r="149" spans="1:1">
      <c r="A149" s="4"/>
    </row>
    <row r="150" spans="1:1">
      <c r="A150" s="4"/>
    </row>
    <row r="151" spans="1:1" ht="15" customHeight="1">
      <c r="A151" s="4"/>
    </row>
    <row r="152" spans="1:1">
      <c r="A152" s="4"/>
    </row>
    <row r="153" spans="1:1">
      <c r="A153" s="4"/>
    </row>
    <row r="154" spans="1:1">
      <c r="A154" s="4"/>
    </row>
    <row r="155" spans="1:1" ht="15" customHeight="1">
      <c r="A155" s="4"/>
    </row>
    <row r="156" spans="1:1">
      <c r="A156" s="4"/>
    </row>
    <row r="157" spans="1:1">
      <c r="A157" s="4"/>
    </row>
    <row r="158" spans="1:1">
      <c r="A158" s="4"/>
    </row>
    <row r="159" spans="1:1">
      <c r="A159" s="4"/>
    </row>
    <row r="160" spans="1:1" ht="15" customHeight="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ht="15" customHeight="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ht="15" customHeight="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ht="15" customHeight="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ht="15" customHeight="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ht="15" customHeight="1">
      <c r="A238" s="4"/>
    </row>
    <row r="239" spans="1:1">
      <c r="A239" s="4"/>
    </row>
    <row r="240" spans="1:1">
      <c r="A240" s="4"/>
    </row>
    <row r="241" spans="1:1">
      <c r="A241" s="4"/>
    </row>
    <row r="242" spans="1:1" ht="15" customHeight="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ht="15" customHeight="1">
      <c r="A270" s="4"/>
    </row>
    <row r="271" spans="1:1">
      <c r="A271" s="4"/>
    </row>
    <row r="272" spans="1:1">
      <c r="A272" s="4"/>
    </row>
    <row r="273" spans="1:1">
      <c r="A273" s="4"/>
    </row>
    <row r="274" spans="1:1">
      <c r="A274" s="4"/>
    </row>
    <row r="275" spans="1:1">
      <c r="A275" s="4"/>
    </row>
    <row r="276" spans="1:1">
      <c r="A276" s="4"/>
    </row>
    <row r="277" spans="1:1">
      <c r="A277" s="4"/>
    </row>
    <row r="278" spans="1:1" ht="15" customHeight="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7" spans="1:1">
      <c r="A297" s="7"/>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ht="15" customHeight="1">
      <c r="A336" s="4"/>
    </row>
    <row r="337" spans="1:1">
      <c r="A337" s="4"/>
    </row>
    <row r="338" spans="1:1">
      <c r="A338" s="4"/>
    </row>
    <row r="339" spans="1:1">
      <c r="A339" s="4"/>
    </row>
    <row r="340" spans="1:1" ht="15" customHeight="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ht="15" customHeight="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ht="15" customHeight="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ht="15" customHeight="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ht="15" customHeight="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9" spans="1:1">
      <c r="A489" s="7"/>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ht="15" customHeight="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ht="15" customHeight="1">
      <c r="A530" s="4"/>
    </row>
    <row r="531" spans="1:1">
      <c r="A531" s="4"/>
    </row>
    <row r="532" spans="1:1">
      <c r="A532" s="4"/>
    </row>
    <row r="533" spans="1:1">
      <c r="A533" s="4"/>
    </row>
    <row r="534" spans="1:1">
      <c r="A534" s="4"/>
    </row>
    <row r="535" spans="1:1">
      <c r="A535" s="4"/>
    </row>
    <row r="536" spans="1:1">
      <c r="A536" s="4"/>
    </row>
    <row r="537" spans="1:1">
      <c r="A537"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ht="15" customHeight="1">
      <c r="A561" s="4"/>
    </row>
    <row r="562" spans="1:1">
      <c r="A562" s="4"/>
    </row>
    <row r="563" spans="1:1" ht="15" customHeight="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ht="15" customHeight="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sheetData>
  <mergeCells count="7">
    <mergeCell ref="C90:D90"/>
    <mergeCell ref="B2:E2"/>
    <mergeCell ref="G2:L2"/>
    <mergeCell ref="C4:E4"/>
    <mergeCell ref="I4:L4"/>
    <mergeCell ref="I5:K6"/>
    <mergeCell ref="H7:L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A6BE-3F16-43AD-961E-EFBF26CE7B23}">
  <dimension ref="A1:N24"/>
  <sheetViews>
    <sheetView zoomScaleNormal="100" workbookViewId="0">
      <selection activeCell="C18" sqref="C18"/>
    </sheetView>
  </sheetViews>
  <sheetFormatPr defaultRowHeight="13.8"/>
  <sheetData>
    <row r="1" spans="1:14" ht="14.4">
      <c r="A1" s="264" t="s">
        <v>1472</v>
      </c>
      <c r="B1" s="264"/>
      <c r="C1" s="264"/>
      <c r="D1" s="264"/>
      <c r="E1" s="264"/>
      <c r="F1" s="264"/>
      <c r="G1" s="264"/>
      <c r="H1" s="264"/>
      <c r="I1" s="265"/>
      <c r="J1" s="265"/>
      <c r="K1" s="265"/>
      <c r="L1" s="265"/>
      <c r="M1" s="265"/>
      <c r="N1" s="265"/>
    </row>
    <row r="2" spans="1:14" ht="14.4">
      <c r="A2" s="266">
        <v>1</v>
      </c>
      <c r="B2" s="265"/>
      <c r="C2" s="265" t="s">
        <v>1473</v>
      </c>
      <c r="D2" s="265"/>
      <c r="E2" s="265"/>
      <c r="F2" s="265"/>
      <c r="G2" s="265"/>
      <c r="H2" s="265"/>
      <c r="I2" s="265"/>
      <c r="J2" s="265"/>
      <c r="K2" s="265"/>
      <c r="L2" s="265"/>
      <c r="M2" s="265"/>
      <c r="N2" s="265"/>
    </row>
    <row r="3" spans="1:14" ht="14.4">
      <c r="A3" s="266">
        <v>2</v>
      </c>
      <c r="B3" s="265"/>
      <c r="C3" s="265" t="s">
        <v>1474</v>
      </c>
      <c r="D3" s="265"/>
      <c r="E3" s="265"/>
      <c r="F3" s="265"/>
      <c r="G3" s="265"/>
      <c r="H3" s="265"/>
      <c r="I3" s="265"/>
      <c r="J3" s="265"/>
      <c r="K3" s="265"/>
      <c r="L3" s="265"/>
      <c r="M3" s="265"/>
      <c r="N3" s="265"/>
    </row>
    <row r="4" spans="1:14" ht="14.4">
      <c r="A4" s="266">
        <v>3</v>
      </c>
      <c r="B4" s="265"/>
      <c r="C4" s="265" t="s">
        <v>1475</v>
      </c>
      <c r="D4" s="265"/>
      <c r="E4" s="265"/>
      <c r="F4" s="265"/>
      <c r="G4" s="265"/>
      <c r="H4" s="265"/>
      <c r="I4" s="265"/>
      <c r="J4" s="265"/>
      <c r="K4" s="265"/>
      <c r="L4" s="265"/>
      <c r="M4" s="265"/>
      <c r="N4" s="265"/>
    </row>
    <row r="5" spans="1:14" ht="14.4">
      <c r="A5" s="266">
        <v>4</v>
      </c>
      <c r="B5" s="265"/>
      <c r="C5" s="265" t="s">
        <v>1476</v>
      </c>
      <c r="D5" s="265"/>
      <c r="E5" s="265"/>
      <c r="F5" s="265"/>
      <c r="G5" s="265"/>
      <c r="H5" s="265"/>
      <c r="I5" s="265"/>
      <c r="J5" s="265"/>
      <c r="K5" s="265"/>
      <c r="L5" s="265"/>
      <c r="M5" s="265"/>
      <c r="N5" s="265"/>
    </row>
    <row r="6" spans="1:14" ht="14.4">
      <c r="A6" s="266">
        <v>5</v>
      </c>
      <c r="B6" s="265"/>
      <c r="C6" s="265" t="s">
        <v>1477</v>
      </c>
      <c r="D6" s="265"/>
      <c r="E6" s="265"/>
      <c r="F6" s="265"/>
      <c r="G6" s="265"/>
      <c r="H6" s="265"/>
      <c r="I6" s="265"/>
      <c r="J6" s="265"/>
      <c r="K6" s="265"/>
      <c r="L6" s="265"/>
      <c r="M6" s="265"/>
      <c r="N6" s="265"/>
    </row>
    <row r="7" spans="1:14" ht="14.4">
      <c r="A7" s="266">
        <v>6</v>
      </c>
      <c r="B7" s="265"/>
      <c r="C7" s="265" t="s">
        <v>1478</v>
      </c>
      <c r="D7" s="265"/>
      <c r="E7" s="265"/>
      <c r="F7" s="265"/>
      <c r="G7" s="265"/>
      <c r="H7" s="265"/>
      <c r="I7" s="265"/>
      <c r="J7" s="265"/>
      <c r="K7" s="265"/>
      <c r="L7" s="265"/>
      <c r="M7" s="265"/>
      <c r="N7" s="265"/>
    </row>
    <row r="8" spans="1:14" ht="14.4">
      <c r="A8" s="266">
        <v>7</v>
      </c>
      <c r="B8" s="265"/>
      <c r="C8" s="265" t="s">
        <v>1479</v>
      </c>
      <c r="D8" s="265"/>
      <c r="E8" s="265"/>
      <c r="F8" s="265"/>
      <c r="G8" s="265"/>
      <c r="H8" s="265"/>
      <c r="I8" s="265"/>
      <c r="J8" s="265"/>
      <c r="K8" s="265"/>
      <c r="L8" s="265"/>
      <c r="M8" s="265"/>
      <c r="N8" s="265"/>
    </row>
    <row r="9" spans="1:14" ht="14.4">
      <c r="A9" s="266">
        <v>8</v>
      </c>
      <c r="B9" s="265"/>
      <c r="C9" s="265" t="s">
        <v>1480</v>
      </c>
      <c r="D9" s="265"/>
      <c r="E9" s="265"/>
      <c r="F9" s="265"/>
      <c r="G9" s="265"/>
      <c r="H9" s="265"/>
      <c r="I9" s="265"/>
      <c r="J9" s="265"/>
      <c r="K9" s="265"/>
      <c r="L9" s="265"/>
      <c r="M9" s="265"/>
      <c r="N9" s="265"/>
    </row>
    <row r="10" spans="1:14" ht="14.4">
      <c r="A10" s="266">
        <v>9</v>
      </c>
      <c r="B10" s="265"/>
      <c r="C10" s="265" t="s">
        <v>1481</v>
      </c>
      <c r="D10" s="265"/>
      <c r="E10" s="265"/>
      <c r="F10" s="265"/>
      <c r="G10" s="265"/>
      <c r="H10" s="265"/>
      <c r="I10" s="265"/>
      <c r="J10" s="265"/>
      <c r="K10" s="265"/>
      <c r="L10" s="265"/>
      <c r="M10" s="265"/>
      <c r="N10" s="265"/>
    </row>
    <row r="11" spans="1:14" ht="14.4">
      <c r="A11" s="266">
        <v>10</v>
      </c>
      <c r="B11" s="265"/>
      <c r="C11" s="265" t="s">
        <v>1482</v>
      </c>
      <c r="D11" s="265"/>
      <c r="E11" s="265"/>
      <c r="F11" s="265"/>
      <c r="G11" s="265"/>
      <c r="H11" s="265"/>
      <c r="I11" s="265"/>
      <c r="J11" s="265"/>
      <c r="K11" s="265"/>
      <c r="L11" s="265"/>
      <c r="M11" s="265"/>
      <c r="N11" s="265"/>
    </row>
    <row r="12" spans="1:14" ht="14.4">
      <c r="A12" s="266">
        <v>11</v>
      </c>
      <c r="B12" s="265"/>
      <c r="C12" s="265" t="s">
        <v>1483</v>
      </c>
      <c r="D12" s="265"/>
      <c r="E12" s="265"/>
      <c r="F12" s="265"/>
      <c r="G12" s="265"/>
      <c r="H12" s="265"/>
      <c r="I12" s="265"/>
      <c r="J12" s="265"/>
      <c r="K12" s="265"/>
      <c r="L12" s="265"/>
      <c r="M12" s="265"/>
      <c r="N12" s="265"/>
    </row>
    <row r="13" spans="1:14" ht="14.4">
      <c r="A13" s="266">
        <v>12</v>
      </c>
      <c r="B13" s="265"/>
      <c r="C13" s="265" t="s">
        <v>1484</v>
      </c>
      <c r="D13" s="265"/>
      <c r="E13" s="265"/>
      <c r="F13" s="265"/>
      <c r="G13" s="265"/>
      <c r="H13" s="265"/>
      <c r="I13" s="265"/>
      <c r="J13" s="265"/>
      <c r="K13" s="265"/>
      <c r="L13" s="265"/>
      <c r="M13" s="265"/>
      <c r="N13" s="265"/>
    </row>
    <row r="14" spans="1:14" ht="14.4">
      <c r="A14" s="266">
        <v>13</v>
      </c>
      <c r="B14" s="265"/>
      <c r="C14" s="265" t="s">
        <v>1485</v>
      </c>
      <c r="D14" s="265"/>
      <c r="E14" s="265"/>
      <c r="F14" s="265"/>
      <c r="G14" s="265"/>
      <c r="H14" s="265"/>
      <c r="I14" s="265"/>
      <c r="J14" s="265"/>
      <c r="K14" s="265"/>
      <c r="L14" s="265"/>
      <c r="M14" s="265"/>
      <c r="N14" s="265"/>
    </row>
    <row r="15" spans="1:14" ht="14.4">
      <c r="A15" s="266">
        <v>14</v>
      </c>
      <c r="B15" s="265"/>
      <c r="C15" s="265" t="s">
        <v>1486</v>
      </c>
      <c r="D15" s="265"/>
      <c r="E15" s="265"/>
      <c r="F15" s="265"/>
      <c r="G15" s="265"/>
      <c r="H15" s="265"/>
      <c r="I15" s="265"/>
      <c r="J15" s="265"/>
      <c r="K15" s="265"/>
      <c r="L15" s="265"/>
      <c r="M15" s="265"/>
      <c r="N15" s="265"/>
    </row>
    <row r="16" spans="1:14" ht="14.4">
      <c r="A16" s="266">
        <v>15</v>
      </c>
      <c r="B16" s="265"/>
      <c r="C16" s="265" t="s">
        <v>1487</v>
      </c>
      <c r="D16" s="265"/>
      <c r="E16" s="265"/>
      <c r="F16" s="265"/>
      <c r="G16" s="265"/>
      <c r="H16" s="265"/>
      <c r="I16" s="265"/>
      <c r="J16" s="265"/>
      <c r="K16" s="265"/>
      <c r="L16" s="265"/>
      <c r="M16" s="265"/>
      <c r="N16" s="265"/>
    </row>
    <row r="17" spans="1:14" ht="14.4">
      <c r="A17" s="266"/>
      <c r="B17" s="265"/>
      <c r="C17" s="265"/>
      <c r="D17" s="265"/>
      <c r="E17" s="265"/>
      <c r="F17" s="265"/>
      <c r="G17" s="265"/>
      <c r="H17" s="265"/>
      <c r="I17" s="265"/>
      <c r="J17" s="265"/>
      <c r="K17" s="265"/>
      <c r="L17" s="265"/>
      <c r="M17" s="265"/>
      <c r="N17" s="265"/>
    </row>
    <row r="18" spans="1:14" ht="14.4">
      <c r="A18" s="264" t="s">
        <v>1488</v>
      </c>
      <c r="B18" s="264"/>
      <c r="C18" s="264"/>
      <c r="D18" s="264"/>
      <c r="E18" s="264"/>
      <c r="F18" s="264"/>
      <c r="G18" s="264"/>
      <c r="H18" s="264"/>
      <c r="I18" s="265"/>
      <c r="J18" s="265"/>
      <c r="K18" s="265"/>
      <c r="L18" s="265"/>
      <c r="M18" s="265"/>
      <c r="N18" s="265"/>
    </row>
    <row r="19" spans="1:14" ht="14.4">
      <c r="A19" s="266">
        <v>1</v>
      </c>
      <c r="B19" s="265"/>
      <c r="C19" s="265" t="s">
        <v>1489</v>
      </c>
      <c r="D19" s="265"/>
      <c r="E19" s="265"/>
      <c r="F19" s="265"/>
      <c r="G19" s="265"/>
      <c r="H19" s="265"/>
      <c r="I19" s="265"/>
      <c r="J19" s="265"/>
      <c r="K19" s="265"/>
      <c r="L19" s="265"/>
      <c r="M19" s="265"/>
      <c r="N19" s="265"/>
    </row>
    <row r="20" spans="1:14" ht="14.4">
      <c r="A20" s="266">
        <v>2</v>
      </c>
      <c r="B20" s="265"/>
      <c r="C20" s="265" t="s">
        <v>1490</v>
      </c>
      <c r="D20" s="265"/>
      <c r="E20" s="265"/>
      <c r="F20" s="265"/>
      <c r="G20" s="265"/>
      <c r="H20" s="265"/>
      <c r="I20" s="265"/>
      <c r="J20" s="265"/>
      <c r="K20" s="265"/>
      <c r="L20" s="265"/>
      <c r="M20" s="265"/>
      <c r="N20" s="265"/>
    </row>
    <row r="21" spans="1:14" ht="14.4">
      <c r="A21" s="266">
        <v>3</v>
      </c>
      <c r="B21" s="265"/>
      <c r="C21" s="265" t="s">
        <v>1491</v>
      </c>
      <c r="D21" s="265"/>
      <c r="E21" s="265"/>
      <c r="F21" s="265"/>
      <c r="G21" s="265"/>
      <c r="H21" s="265"/>
      <c r="I21" s="265"/>
      <c r="J21" s="265"/>
      <c r="K21" s="265"/>
      <c r="L21" s="265"/>
      <c r="M21" s="265"/>
      <c r="N21" s="265"/>
    </row>
    <row r="22" spans="1:14" ht="14.4">
      <c r="A22" s="266">
        <v>4</v>
      </c>
      <c r="B22" s="265"/>
      <c r="C22" s="265" t="s">
        <v>1492</v>
      </c>
      <c r="D22" s="265"/>
      <c r="E22" s="265"/>
      <c r="F22" s="265"/>
      <c r="G22" s="265"/>
      <c r="H22" s="265"/>
      <c r="I22" s="265"/>
      <c r="J22" s="265"/>
      <c r="K22" s="265"/>
      <c r="L22" s="265"/>
      <c r="M22" s="265"/>
      <c r="N22" s="265"/>
    </row>
    <row r="23" spans="1:14" ht="14.4">
      <c r="A23" s="266">
        <v>5</v>
      </c>
      <c r="B23" s="265"/>
      <c r="C23" s="265" t="s">
        <v>1493</v>
      </c>
      <c r="D23" s="265"/>
      <c r="E23" s="265"/>
      <c r="F23" s="265"/>
      <c r="G23" s="265"/>
      <c r="H23" s="265"/>
      <c r="I23" s="265"/>
      <c r="J23" s="265"/>
      <c r="K23" s="265"/>
      <c r="L23" s="265"/>
      <c r="M23" s="265"/>
      <c r="N23" s="265"/>
    </row>
    <row r="24" spans="1:14" ht="14.4">
      <c r="A24" s="266">
        <v>6</v>
      </c>
      <c r="B24" s="265"/>
      <c r="C24" s="265" t="s">
        <v>1486</v>
      </c>
      <c r="D24" s="265"/>
      <c r="E24" s="265"/>
      <c r="F24" s="265"/>
      <c r="G24" s="265"/>
      <c r="H24" s="265"/>
      <c r="I24" s="265"/>
      <c r="J24" s="265"/>
      <c r="K24" s="265"/>
      <c r="L24" s="265"/>
      <c r="M24" s="265"/>
      <c r="N24" s="2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E70D-3D3E-446D-9312-CB3B3C72ECEE}">
  <sheetPr>
    <tabColor rgb="FF92D050"/>
  </sheetPr>
  <dimension ref="A1:N343"/>
  <sheetViews>
    <sheetView topLeftCell="C1" zoomScale="90" zoomScaleNormal="90" zoomScaleSheetLayoutView="100" workbookViewId="0">
      <pane ySplit="5" topLeftCell="A24" activePane="bottomLeft" state="frozen"/>
      <selection activeCell="C18" sqref="C18"/>
      <selection pane="bottomLeft" activeCell="J25" sqref="J25"/>
    </sheetView>
  </sheetViews>
  <sheetFormatPr defaultColWidth="9" defaultRowHeight="13.8"/>
  <cols>
    <col min="1" max="1" width="11.21875" style="50" customWidth="1"/>
    <col min="2" max="2" width="7.44140625" style="50" customWidth="1"/>
    <col min="3" max="3" width="58.77734375" style="50" customWidth="1"/>
    <col min="4" max="4" width="9.5546875" style="53" customWidth="1"/>
    <col min="5" max="7" width="30.5546875" style="50" customWidth="1"/>
    <col min="8" max="8" width="12.44140625" style="50" customWidth="1"/>
    <col min="9" max="9" width="34.5546875" style="50" customWidth="1"/>
    <col min="10" max="10" width="7.44140625" style="50" customWidth="1"/>
    <col min="11" max="11" width="11.44140625" style="50" customWidth="1"/>
    <col min="12" max="12" width="3" style="50" customWidth="1"/>
    <col min="13" max="13" width="9" style="32"/>
    <col min="14" max="14" width="9" style="32" customWidth="1"/>
    <col min="15" max="16384" width="9" style="32"/>
  </cols>
  <sheetData>
    <row r="1" spans="1:14" s="78" customFormat="1" ht="21" hidden="1" customHeight="1">
      <c r="A1" s="601" t="s">
        <v>273</v>
      </c>
      <c r="B1" s="601"/>
      <c r="C1" s="601"/>
      <c r="D1" s="401"/>
      <c r="E1" s="145"/>
      <c r="F1" s="145"/>
      <c r="G1" s="145"/>
      <c r="H1" s="145"/>
      <c r="I1" s="145"/>
      <c r="J1" s="145"/>
      <c r="K1" s="145"/>
      <c r="L1" s="145"/>
      <c r="N1" s="78" t="s">
        <v>274</v>
      </c>
    </row>
    <row r="2" spans="1:14" s="78" customFormat="1" ht="13.5" hidden="1" customHeight="1">
      <c r="A2" s="145"/>
      <c r="B2" s="145"/>
      <c r="C2" s="145"/>
      <c r="D2" s="401"/>
      <c r="E2" s="145"/>
      <c r="F2" s="145"/>
      <c r="G2" s="145"/>
      <c r="H2" s="145"/>
      <c r="I2" s="145"/>
      <c r="J2" s="145"/>
      <c r="K2" s="145"/>
      <c r="L2" s="145"/>
      <c r="N2" s="78" t="s">
        <v>275</v>
      </c>
    </row>
    <row r="3" spans="1:14" s="78" customFormat="1" hidden="1">
      <c r="A3" s="145"/>
      <c r="B3" s="145"/>
      <c r="C3" s="145"/>
      <c r="D3" s="401"/>
      <c r="E3" s="145"/>
      <c r="F3" s="145"/>
      <c r="G3" s="145"/>
      <c r="H3" s="145"/>
      <c r="I3" s="145"/>
      <c r="J3" s="145"/>
      <c r="K3" s="145"/>
      <c r="L3" s="145"/>
      <c r="N3" s="78" t="s">
        <v>276</v>
      </c>
    </row>
    <row r="4" spans="1:14" s="137" customFormat="1" ht="24" customHeight="1">
      <c r="A4" s="133">
        <v>2</v>
      </c>
      <c r="B4" s="134" t="s">
        <v>277</v>
      </c>
      <c r="C4" s="135"/>
      <c r="D4" s="602" t="e">
        <f>#REF!</f>
        <v>#REF!</v>
      </c>
      <c r="E4" s="602"/>
      <c r="F4" s="602"/>
      <c r="G4" s="602"/>
      <c r="H4" s="602"/>
      <c r="I4" s="135" t="s">
        <v>8</v>
      </c>
      <c r="J4" s="135"/>
      <c r="K4" s="238"/>
      <c r="L4" s="136"/>
    </row>
    <row r="5" spans="1:14" ht="49.5" customHeight="1">
      <c r="A5" s="402" t="s">
        <v>278</v>
      </c>
      <c r="B5" s="402" t="s">
        <v>279</v>
      </c>
      <c r="C5" s="402" t="s">
        <v>280</v>
      </c>
      <c r="D5" s="237" t="s">
        <v>281</v>
      </c>
      <c r="E5" s="402" t="s">
        <v>282</v>
      </c>
      <c r="F5" s="262" t="s">
        <v>283</v>
      </c>
      <c r="G5" s="262" t="s">
        <v>284</v>
      </c>
      <c r="H5" s="402" t="s">
        <v>285</v>
      </c>
      <c r="I5" s="402" t="s">
        <v>286</v>
      </c>
      <c r="J5" s="402" t="s">
        <v>287</v>
      </c>
      <c r="K5" s="238" t="s">
        <v>288</v>
      </c>
      <c r="L5" s="55"/>
    </row>
    <row r="6" spans="1:14">
      <c r="A6" s="409"/>
      <c r="B6" s="51"/>
      <c r="C6" s="51"/>
      <c r="D6" s="241"/>
      <c r="E6" s="51"/>
      <c r="F6" s="603"/>
      <c r="G6" s="604"/>
      <c r="H6" s="51"/>
      <c r="I6" s="51"/>
      <c r="J6" s="51"/>
      <c r="K6" s="51"/>
      <c r="L6" s="55"/>
    </row>
    <row r="7" spans="1:14">
      <c r="A7" s="599" t="s">
        <v>289</v>
      </c>
      <c r="B7" s="600"/>
      <c r="C7" s="600"/>
      <c r="D7" s="600"/>
      <c r="E7" s="600"/>
      <c r="F7" s="600"/>
      <c r="G7" s="600"/>
      <c r="H7" s="600"/>
      <c r="I7" s="600"/>
      <c r="J7" s="600"/>
      <c r="K7" s="600"/>
      <c r="L7" s="55"/>
    </row>
    <row r="8" spans="1:14" s="50" customFormat="1" ht="345.6" thickBot="1">
      <c r="A8" s="162">
        <v>2023.1</v>
      </c>
      <c r="B8" s="162" t="s">
        <v>276</v>
      </c>
      <c r="C8" s="410" t="s">
        <v>290</v>
      </c>
      <c r="D8" s="162" t="s">
        <v>291</v>
      </c>
      <c r="E8" s="410" t="s">
        <v>292</v>
      </c>
      <c r="F8" s="162" t="s">
        <v>293</v>
      </c>
      <c r="G8" s="162" t="s">
        <v>294</v>
      </c>
      <c r="H8" s="162" t="s">
        <v>295</v>
      </c>
      <c r="I8" s="162" t="s">
        <v>1547</v>
      </c>
      <c r="J8" s="158" t="s">
        <v>1548</v>
      </c>
      <c r="K8" s="557">
        <v>45708</v>
      </c>
      <c r="M8" s="32"/>
      <c r="N8" s="32"/>
    </row>
    <row r="9" spans="1:14" s="50" customFormat="1" ht="14.4" thickBot="1">
      <c r="A9" s="599" t="s">
        <v>297</v>
      </c>
      <c r="B9" s="600"/>
      <c r="C9" s="600"/>
      <c r="D9" s="600"/>
      <c r="E9" s="600"/>
      <c r="F9" s="600"/>
      <c r="G9" s="600"/>
      <c r="H9" s="600"/>
      <c r="I9" s="600"/>
      <c r="J9" s="600"/>
      <c r="K9" s="600"/>
      <c r="L9" s="411"/>
      <c r="M9" s="32"/>
      <c r="N9" s="32"/>
    </row>
    <row r="10" spans="1:14" s="50" customFormat="1" ht="276">
      <c r="A10" s="60">
        <v>2024.2</v>
      </c>
      <c r="B10" s="412" t="s">
        <v>276</v>
      </c>
      <c r="C10" s="60" t="s">
        <v>1553</v>
      </c>
      <c r="D10" s="413" t="s">
        <v>298</v>
      </c>
      <c r="E10" s="60" t="s">
        <v>299</v>
      </c>
      <c r="F10" s="60" t="s">
        <v>300</v>
      </c>
      <c r="G10" s="60" t="s">
        <v>301</v>
      </c>
      <c r="H10" s="60" t="s">
        <v>295</v>
      </c>
      <c r="I10" s="60" t="s">
        <v>1621</v>
      </c>
      <c r="J10" s="60" t="s">
        <v>1548</v>
      </c>
      <c r="K10" s="559">
        <v>45805</v>
      </c>
      <c r="M10" s="32"/>
      <c r="N10" s="32"/>
    </row>
    <row r="11" spans="1:14" s="50" customFormat="1" ht="223.35" customHeight="1">
      <c r="A11" s="60">
        <v>2024.3</v>
      </c>
      <c r="B11" s="412" t="s">
        <v>276</v>
      </c>
      <c r="C11" s="60" t="s">
        <v>303</v>
      </c>
      <c r="D11" s="413" t="s">
        <v>1595</v>
      </c>
      <c r="E11" s="60" t="s">
        <v>304</v>
      </c>
      <c r="F11" s="60" t="s">
        <v>305</v>
      </c>
      <c r="G11" s="60" t="s">
        <v>306</v>
      </c>
      <c r="H11" s="162" t="s">
        <v>295</v>
      </c>
      <c r="I11" s="60" t="s">
        <v>1588</v>
      </c>
      <c r="J11" s="60" t="s">
        <v>1548</v>
      </c>
      <c r="K11" s="559">
        <v>45723</v>
      </c>
      <c r="M11" s="32"/>
      <c r="N11" s="32"/>
    </row>
    <row r="12" spans="1:14" s="50" customFormat="1" ht="396" customHeight="1">
      <c r="A12" s="60">
        <v>2024.4</v>
      </c>
      <c r="B12" s="412" t="s">
        <v>275</v>
      </c>
      <c r="C12" s="60" t="s">
        <v>307</v>
      </c>
      <c r="D12" s="413" t="s">
        <v>308</v>
      </c>
      <c r="E12" s="60" t="s">
        <v>309</v>
      </c>
      <c r="F12" s="60" t="s">
        <v>310</v>
      </c>
      <c r="G12" s="60" t="s">
        <v>311</v>
      </c>
      <c r="H12" s="60" t="s">
        <v>302</v>
      </c>
      <c r="I12" s="558" t="s">
        <v>1592</v>
      </c>
      <c r="J12" s="60" t="s">
        <v>1548</v>
      </c>
      <c r="K12" s="559">
        <v>45723</v>
      </c>
      <c r="M12" s="32"/>
      <c r="N12" s="32"/>
    </row>
    <row r="13" spans="1:14" s="50" customFormat="1" ht="182.55" customHeight="1">
      <c r="A13" s="60">
        <v>2024.5</v>
      </c>
      <c r="B13" s="412" t="s">
        <v>275</v>
      </c>
      <c r="C13" s="60" t="s">
        <v>312</v>
      </c>
      <c r="D13" s="413" t="s">
        <v>313</v>
      </c>
      <c r="E13" s="60" t="s">
        <v>314</v>
      </c>
      <c r="F13" s="60" t="s">
        <v>315</v>
      </c>
      <c r="G13" s="60" t="s">
        <v>316</v>
      </c>
      <c r="H13" s="60" t="s">
        <v>302</v>
      </c>
      <c r="I13" s="60" t="s">
        <v>1549</v>
      </c>
      <c r="J13" s="60" t="s">
        <v>1548</v>
      </c>
      <c r="K13" s="559">
        <v>45708</v>
      </c>
      <c r="M13" s="32"/>
      <c r="N13" s="32"/>
    </row>
    <row r="14" spans="1:14" s="50" customFormat="1" ht="124.8" thickBot="1">
      <c r="A14" s="60">
        <v>2024.6</v>
      </c>
      <c r="B14" s="412" t="s">
        <v>275</v>
      </c>
      <c r="C14" s="60" t="s">
        <v>317</v>
      </c>
      <c r="D14" s="413" t="s">
        <v>318</v>
      </c>
      <c r="E14" s="60" t="s">
        <v>319</v>
      </c>
      <c r="F14" s="60" t="s">
        <v>320</v>
      </c>
      <c r="G14" s="60" t="s">
        <v>321</v>
      </c>
      <c r="H14" s="60" t="s">
        <v>302</v>
      </c>
      <c r="I14" s="60" t="s">
        <v>1550</v>
      </c>
      <c r="J14" s="60" t="s">
        <v>1548</v>
      </c>
      <c r="K14" s="559">
        <v>45708</v>
      </c>
      <c r="M14" s="32"/>
      <c r="N14" s="32"/>
    </row>
    <row r="15" spans="1:14" s="50" customFormat="1" ht="14.4" thickBot="1">
      <c r="A15" s="599" t="s">
        <v>322</v>
      </c>
      <c r="B15" s="600"/>
      <c r="C15" s="600"/>
      <c r="D15" s="600"/>
      <c r="E15" s="600"/>
      <c r="F15" s="600"/>
      <c r="G15" s="600"/>
      <c r="H15" s="600"/>
      <c r="I15" s="600"/>
      <c r="J15" s="600"/>
      <c r="K15" s="600"/>
      <c r="L15" s="411"/>
      <c r="M15" s="32"/>
      <c r="N15" s="32"/>
    </row>
    <row r="16" spans="1:14" s="50" customFormat="1" ht="82.8" customHeight="1">
      <c r="A16" s="60">
        <v>2025.1</v>
      </c>
      <c r="B16" s="412" t="s">
        <v>275</v>
      </c>
      <c r="C16" s="60" t="s">
        <v>1570</v>
      </c>
      <c r="D16" s="413" t="s">
        <v>1514</v>
      </c>
      <c r="E16" s="60" t="s">
        <v>1513</v>
      </c>
      <c r="F16" s="60" t="s">
        <v>1516</v>
      </c>
      <c r="G16" s="60" t="s">
        <v>1517</v>
      </c>
      <c r="H16" s="60" t="s">
        <v>302</v>
      </c>
      <c r="I16" s="60" t="s">
        <v>1555</v>
      </c>
      <c r="J16" s="60" t="s">
        <v>1548</v>
      </c>
      <c r="K16" s="559">
        <v>45722</v>
      </c>
      <c r="M16" s="32"/>
      <c r="N16" s="32"/>
    </row>
    <row r="17" spans="1:14" s="50" customFormat="1" ht="367.35" customHeight="1">
      <c r="A17" s="60">
        <v>2025.2</v>
      </c>
      <c r="B17" s="412" t="s">
        <v>275</v>
      </c>
      <c r="C17" s="60" t="s">
        <v>1501</v>
      </c>
      <c r="D17" s="413" t="s">
        <v>1551</v>
      </c>
      <c r="E17" s="60" t="s">
        <v>864</v>
      </c>
      <c r="F17" s="60" t="s">
        <v>1589</v>
      </c>
      <c r="G17" s="60" t="s">
        <v>1590</v>
      </c>
      <c r="H17" s="60" t="s">
        <v>302</v>
      </c>
      <c r="I17" s="60" t="s">
        <v>1554</v>
      </c>
      <c r="J17" s="60" t="s">
        <v>296</v>
      </c>
      <c r="K17" s="60"/>
      <c r="M17" s="32"/>
      <c r="N17" s="32"/>
    </row>
    <row r="18" spans="1:14" s="50" customFormat="1" ht="394.8" customHeight="1">
      <c r="A18" s="60">
        <v>2025.3</v>
      </c>
      <c r="B18" s="412" t="s">
        <v>275</v>
      </c>
      <c r="C18" s="60" t="s">
        <v>1608</v>
      </c>
      <c r="D18" s="413" t="s">
        <v>1601</v>
      </c>
      <c r="E18" s="60" t="s">
        <v>1602</v>
      </c>
      <c r="F18" s="60" t="s">
        <v>1616</v>
      </c>
      <c r="G18" s="60" t="s">
        <v>1617</v>
      </c>
      <c r="H18" s="60" t="s">
        <v>302</v>
      </c>
      <c r="I18" s="60"/>
      <c r="J18" s="60" t="s">
        <v>296</v>
      </c>
      <c r="K18" s="60"/>
      <c r="M18" s="32"/>
      <c r="N18" s="32"/>
    </row>
    <row r="19" spans="1:14" s="50" customFormat="1" ht="408.6" customHeight="1">
      <c r="A19" s="60">
        <v>2025.4</v>
      </c>
      <c r="B19" s="412" t="s">
        <v>275</v>
      </c>
      <c r="C19" s="60" t="s">
        <v>1604</v>
      </c>
      <c r="D19" s="413" t="s">
        <v>681</v>
      </c>
      <c r="E19" s="60" t="s">
        <v>1605</v>
      </c>
      <c r="F19" s="60" t="s">
        <v>1618</v>
      </c>
      <c r="G19" s="60" t="s">
        <v>1619</v>
      </c>
      <c r="H19" s="60" t="s">
        <v>302</v>
      </c>
      <c r="I19" s="60"/>
      <c r="J19" s="60" t="s">
        <v>296</v>
      </c>
      <c r="K19" s="60"/>
      <c r="M19" s="32"/>
      <c r="N19" s="32"/>
    </row>
    <row r="20" spans="1:14" s="50" customFormat="1" ht="179.4">
      <c r="A20" s="60">
        <v>2025.5</v>
      </c>
      <c r="B20" s="412" t="s">
        <v>275</v>
      </c>
      <c r="C20" s="60" t="s">
        <v>1635</v>
      </c>
      <c r="D20" s="413" t="s">
        <v>1623</v>
      </c>
      <c r="E20" s="60" t="s">
        <v>1624</v>
      </c>
      <c r="F20" s="60"/>
      <c r="G20" s="60"/>
      <c r="H20" s="60" t="s">
        <v>302</v>
      </c>
      <c r="I20" s="60"/>
      <c r="J20" s="60" t="s">
        <v>296</v>
      </c>
      <c r="K20" s="60"/>
      <c r="M20" s="32"/>
      <c r="N20" s="32"/>
    </row>
    <row r="21" spans="1:14" s="50" customFormat="1" ht="165.6">
      <c r="A21" s="60">
        <v>2025.6</v>
      </c>
      <c r="B21" s="412" t="s">
        <v>275</v>
      </c>
      <c r="C21" s="60" t="s">
        <v>1636</v>
      </c>
      <c r="D21" s="413" t="s">
        <v>1627</v>
      </c>
      <c r="E21" s="60" t="s">
        <v>1628</v>
      </c>
      <c r="F21" s="60"/>
      <c r="G21" s="60"/>
      <c r="H21" s="60" t="s">
        <v>302</v>
      </c>
      <c r="I21" s="60"/>
      <c r="J21" s="60" t="s">
        <v>296</v>
      </c>
      <c r="K21" s="60"/>
      <c r="M21" s="32"/>
      <c r="N21" s="32"/>
    </row>
    <row r="22" spans="1:14" s="50" customFormat="1" ht="345">
      <c r="A22" s="60">
        <v>2025.7</v>
      </c>
      <c r="B22" s="412" t="s">
        <v>275</v>
      </c>
      <c r="C22" s="60" t="s">
        <v>1637</v>
      </c>
      <c r="D22" s="413" t="s">
        <v>1625</v>
      </c>
      <c r="E22" s="60" t="s">
        <v>1626</v>
      </c>
      <c r="F22" s="60"/>
      <c r="G22" s="60"/>
      <c r="H22" s="60" t="s">
        <v>302</v>
      </c>
      <c r="I22" s="60"/>
      <c r="J22" s="60" t="s">
        <v>296</v>
      </c>
      <c r="K22" s="60"/>
      <c r="M22" s="32"/>
      <c r="N22" s="32"/>
    </row>
    <row r="23" spans="1:14" s="50" customFormat="1" ht="157.05000000000001" customHeight="1">
      <c r="A23" s="60">
        <v>2025.8</v>
      </c>
      <c r="B23" s="412" t="s">
        <v>275</v>
      </c>
      <c r="C23" s="60" t="s">
        <v>1646</v>
      </c>
      <c r="D23" s="413" t="s">
        <v>1638</v>
      </c>
      <c r="E23" s="60" t="s">
        <v>1639</v>
      </c>
      <c r="F23" s="60"/>
      <c r="G23" s="60"/>
      <c r="H23" s="60" t="s">
        <v>302</v>
      </c>
      <c r="I23" s="60"/>
      <c r="J23" s="60" t="s">
        <v>296</v>
      </c>
      <c r="K23" s="60"/>
      <c r="M23" s="32"/>
      <c r="N23" s="32"/>
    </row>
    <row r="24" spans="1:14" s="50" customFormat="1" ht="138" customHeight="1">
      <c r="A24" s="60">
        <v>2025.9</v>
      </c>
      <c r="B24" s="412" t="s">
        <v>275</v>
      </c>
      <c r="C24" s="60" t="s">
        <v>1645</v>
      </c>
      <c r="D24" s="413" t="s">
        <v>1640</v>
      </c>
      <c r="E24" s="60" t="s">
        <v>1641</v>
      </c>
      <c r="F24" s="60"/>
      <c r="G24" s="60"/>
      <c r="H24" s="60" t="s">
        <v>302</v>
      </c>
      <c r="I24" s="60"/>
      <c r="J24" s="60" t="s">
        <v>296</v>
      </c>
      <c r="K24" s="60"/>
      <c r="M24" s="32"/>
      <c r="N24" s="32"/>
    </row>
    <row r="25" spans="1:14" s="50" customFormat="1" ht="121.95" customHeight="1">
      <c r="A25" s="158">
        <v>2025.1</v>
      </c>
      <c r="B25" s="169" t="s">
        <v>275</v>
      </c>
      <c r="C25" s="158" t="s">
        <v>1644</v>
      </c>
      <c r="D25" s="653" t="s">
        <v>1642</v>
      </c>
      <c r="E25" s="158" t="s">
        <v>1643</v>
      </c>
      <c r="F25" s="158"/>
      <c r="G25" s="158"/>
      <c r="H25" s="60" t="s">
        <v>302</v>
      </c>
      <c r="I25" s="158"/>
      <c r="J25" s="60" t="s">
        <v>296</v>
      </c>
      <c r="K25" s="158"/>
      <c r="M25" s="32"/>
      <c r="N25" s="32"/>
    </row>
    <row r="26" spans="1:14" s="50" customFormat="1">
      <c r="B26" s="52"/>
      <c r="D26" s="53"/>
      <c r="H26" s="60"/>
      <c r="M26" s="32"/>
      <c r="N26" s="32"/>
    </row>
    <row r="27" spans="1:14" s="50" customFormat="1">
      <c r="B27" s="52"/>
      <c r="D27" s="53"/>
      <c r="M27" s="32"/>
      <c r="N27" s="32"/>
    </row>
    <row r="28" spans="1:14" s="50" customFormat="1">
      <c r="B28" s="52"/>
      <c r="D28" s="53"/>
      <c r="M28" s="32"/>
      <c r="N28" s="32"/>
    </row>
    <row r="29" spans="1:14" s="50" customFormat="1">
      <c r="B29" s="52"/>
      <c r="D29" s="53"/>
      <c r="M29" s="32"/>
      <c r="N29" s="32"/>
    </row>
    <row r="30" spans="1:14" s="50" customFormat="1">
      <c r="B30" s="52"/>
      <c r="D30" s="53"/>
      <c r="M30" s="32"/>
      <c r="N30" s="32"/>
    </row>
    <row r="31" spans="1:14" s="50" customFormat="1">
      <c r="B31" s="52"/>
      <c r="D31" s="53"/>
      <c r="M31" s="32"/>
      <c r="N31" s="32"/>
    </row>
    <row r="32" spans="1:14" s="50" customFormat="1">
      <c r="B32" s="52"/>
      <c r="D32" s="53"/>
      <c r="M32" s="32"/>
      <c r="N32" s="32"/>
    </row>
    <row r="33" spans="2:14" s="50" customFormat="1">
      <c r="B33" s="52"/>
      <c r="D33" s="53"/>
      <c r="M33" s="32"/>
      <c r="N33" s="32"/>
    </row>
    <row r="34" spans="2:14" s="50" customFormat="1">
      <c r="B34" s="52"/>
      <c r="D34" s="53"/>
      <c r="M34" s="32"/>
      <c r="N34" s="32"/>
    </row>
    <row r="35" spans="2:14" s="50" customFormat="1">
      <c r="B35" s="52"/>
      <c r="D35" s="53"/>
      <c r="M35" s="32"/>
      <c r="N35" s="32"/>
    </row>
    <row r="36" spans="2:14" s="50" customFormat="1">
      <c r="B36" s="52"/>
      <c r="D36" s="53"/>
      <c r="M36" s="32"/>
      <c r="N36" s="32"/>
    </row>
    <row r="37" spans="2:14" s="50" customFormat="1">
      <c r="B37" s="52"/>
      <c r="D37" s="53"/>
      <c r="M37" s="32"/>
      <c r="N37" s="32"/>
    </row>
    <row r="38" spans="2:14" s="50" customFormat="1">
      <c r="B38" s="52"/>
      <c r="D38" s="53"/>
      <c r="M38" s="32"/>
      <c r="N38" s="32"/>
    </row>
    <row r="39" spans="2:14" s="50" customFormat="1">
      <c r="B39" s="52"/>
      <c r="D39" s="53"/>
      <c r="M39" s="32"/>
      <c r="N39" s="32"/>
    </row>
    <row r="40" spans="2:14" s="50" customFormat="1">
      <c r="B40" s="52"/>
      <c r="D40" s="53"/>
      <c r="M40" s="32"/>
      <c r="N40" s="32"/>
    </row>
    <row r="41" spans="2:14">
      <c r="B41" s="52"/>
    </row>
    <row r="42" spans="2:14">
      <c r="B42" s="52"/>
    </row>
    <row r="43" spans="2:14">
      <c r="B43" s="52"/>
    </row>
    <row r="44" spans="2:14">
      <c r="B44" s="52"/>
    </row>
    <row r="45" spans="2:14">
      <c r="B45" s="52"/>
    </row>
    <row r="46" spans="2:14">
      <c r="B46" s="52"/>
    </row>
    <row r="47" spans="2:14">
      <c r="B47" s="52"/>
    </row>
    <row r="48" spans="2:14">
      <c r="B48" s="52"/>
    </row>
    <row r="49" spans="2:2">
      <c r="B49" s="52"/>
    </row>
    <row r="50" spans="2:2">
      <c r="B50" s="52"/>
    </row>
    <row r="51" spans="2:2">
      <c r="B51" s="52"/>
    </row>
    <row r="52" spans="2:2">
      <c r="B52" s="52"/>
    </row>
    <row r="53" spans="2:2">
      <c r="B53" s="52"/>
    </row>
    <row r="54" spans="2:2">
      <c r="B54" s="52"/>
    </row>
    <row r="55" spans="2:2">
      <c r="B55" s="52"/>
    </row>
    <row r="56" spans="2:2">
      <c r="B56" s="52"/>
    </row>
    <row r="57" spans="2:2">
      <c r="B57" s="52"/>
    </row>
    <row r="58" spans="2:2">
      <c r="B58" s="52"/>
    </row>
    <row r="59" spans="2:2">
      <c r="B59" s="52"/>
    </row>
    <row r="60" spans="2:2">
      <c r="B60" s="52"/>
    </row>
    <row r="61" spans="2:2">
      <c r="B61" s="52"/>
    </row>
    <row r="62" spans="2:2">
      <c r="B62" s="52"/>
    </row>
    <row r="63" spans="2:2">
      <c r="B63" s="52"/>
    </row>
    <row r="64" spans="2:2">
      <c r="B64" s="52"/>
    </row>
    <row r="65" spans="2:2">
      <c r="B65" s="52"/>
    </row>
    <row r="66" spans="2:2">
      <c r="B66" s="52"/>
    </row>
    <row r="67" spans="2:2">
      <c r="B67" s="52"/>
    </row>
    <row r="68" spans="2:2">
      <c r="B68" s="52"/>
    </row>
    <row r="69" spans="2:2">
      <c r="B69" s="52"/>
    </row>
    <row r="70" spans="2:2">
      <c r="B70" s="52"/>
    </row>
    <row r="71" spans="2:2">
      <c r="B71" s="52"/>
    </row>
    <row r="72" spans="2:2">
      <c r="B72" s="52"/>
    </row>
    <row r="73" spans="2:2">
      <c r="B73" s="52"/>
    </row>
    <row r="74" spans="2:2">
      <c r="B74" s="52"/>
    </row>
    <row r="75" spans="2:2">
      <c r="B75" s="52"/>
    </row>
    <row r="76" spans="2:2">
      <c r="B76" s="52"/>
    </row>
    <row r="77" spans="2:2">
      <c r="B77" s="52"/>
    </row>
    <row r="78" spans="2:2">
      <c r="B78" s="52"/>
    </row>
    <row r="79" spans="2:2">
      <c r="B79" s="52"/>
    </row>
    <row r="80" spans="2:2">
      <c r="B80" s="52"/>
    </row>
    <row r="81" spans="2:2">
      <c r="B81" s="52"/>
    </row>
    <row r="82" spans="2:2">
      <c r="B82" s="52"/>
    </row>
    <row r="83" spans="2:2">
      <c r="B83" s="52"/>
    </row>
    <row r="84" spans="2:2">
      <c r="B84" s="52"/>
    </row>
    <row r="85" spans="2:2">
      <c r="B85" s="52"/>
    </row>
    <row r="86" spans="2:2">
      <c r="B86" s="52"/>
    </row>
    <row r="87" spans="2:2">
      <c r="B87" s="52"/>
    </row>
    <row r="88" spans="2:2">
      <c r="B88" s="52"/>
    </row>
    <row r="89" spans="2:2">
      <c r="B89" s="52"/>
    </row>
    <row r="90" spans="2:2">
      <c r="B90" s="52"/>
    </row>
    <row r="91" spans="2:2">
      <c r="B91" s="52"/>
    </row>
    <row r="92" spans="2:2">
      <c r="B92" s="52"/>
    </row>
    <row r="93" spans="2:2">
      <c r="B93" s="52"/>
    </row>
    <row r="94" spans="2:2">
      <c r="B94" s="52"/>
    </row>
    <row r="95" spans="2:2">
      <c r="B95" s="52"/>
    </row>
    <row r="96" spans="2:2">
      <c r="B96" s="52"/>
    </row>
    <row r="97" spans="2:2">
      <c r="B97" s="52"/>
    </row>
    <row r="98" spans="2:2">
      <c r="B98" s="52"/>
    </row>
    <row r="99" spans="2:2">
      <c r="B99" s="52"/>
    </row>
    <row r="100" spans="2:2">
      <c r="B100" s="52"/>
    </row>
    <row r="101" spans="2:2">
      <c r="B101" s="52"/>
    </row>
    <row r="102" spans="2:2">
      <c r="B102" s="52"/>
    </row>
    <row r="103" spans="2:2">
      <c r="B103" s="52"/>
    </row>
    <row r="104" spans="2:2">
      <c r="B104" s="52"/>
    </row>
    <row r="105" spans="2:2">
      <c r="B105" s="52"/>
    </row>
    <row r="106" spans="2:2">
      <c r="B106" s="52"/>
    </row>
    <row r="107" spans="2:2">
      <c r="B107" s="52"/>
    </row>
    <row r="108" spans="2:2">
      <c r="B108" s="52"/>
    </row>
    <row r="109" spans="2:2">
      <c r="B109" s="52"/>
    </row>
    <row r="110" spans="2:2">
      <c r="B110" s="52"/>
    </row>
    <row r="111" spans="2:2">
      <c r="B111" s="52"/>
    </row>
    <row r="112" spans="2:2">
      <c r="B112" s="52"/>
    </row>
    <row r="113" spans="2:14">
      <c r="B113" s="52"/>
    </row>
    <row r="114" spans="2:14">
      <c r="B114" s="52"/>
    </row>
    <row r="115" spans="2:14">
      <c r="B115" s="52"/>
    </row>
    <row r="116" spans="2:14">
      <c r="B116" s="52"/>
    </row>
    <row r="117" spans="2:14">
      <c r="B117" s="52"/>
    </row>
    <row r="118" spans="2:14">
      <c r="B118" s="239"/>
    </row>
    <row r="119" spans="2:14">
      <c r="B119" s="240"/>
    </row>
    <row r="120" spans="2:14">
      <c r="B120" s="240"/>
    </row>
    <row r="121" spans="2:14" s="50" customFormat="1">
      <c r="B121" s="240"/>
      <c r="D121" s="53"/>
      <c r="M121" s="32"/>
      <c r="N121" s="32"/>
    </row>
    <row r="122" spans="2:14" s="50" customFormat="1">
      <c r="B122" s="240"/>
      <c r="D122" s="53"/>
      <c r="M122" s="32"/>
      <c r="N122" s="32"/>
    </row>
    <row r="123" spans="2:14" s="50" customFormat="1">
      <c r="B123" s="240"/>
      <c r="D123" s="53"/>
      <c r="M123" s="32"/>
      <c r="N123" s="32"/>
    </row>
    <row r="124" spans="2:14" s="50" customFormat="1">
      <c r="B124" s="240"/>
      <c r="D124" s="53"/>
      <c r="M124" s="32"/>
      <c r="N124" s="32"/>
    </row>
    <row r="125" spans="2:14" s="50" customFormat="1">
      <c r="B125" s="240"/>
      <c r="D125" s="53"/>
      <c r="M125" s="32"/>
      <c r="N125" s="32"/>
    </row>
    <row r="126" spans="2:14" s="50" customFormat="1">
      <c r="B126" s="240"/>
      <c r="D126" s="53"/>
      <c r="M126" s="32"/>
      <c r="N126" s="32"/>
    </row>
    <row r="127" spans="2:14" s="50" customFormat="1">
      <c r="B127" s="240"/>
      <c r="D127" s="53"/>
      <c r="M127" s="32"/>
      <c r="N127" s="32"/>
    </row>
    <row r="128" spans="2:14" s="50" customFormat="1">
      <c r="B128" s="240"/>
      <c r="D128" s="53"/>
      <c r="M128" s="32"/>
      <c r="N128" s="32"/>
    </row>
    <row r="129" spans="2:14" s="50" customFormat="1">
      <c r="B129" s="240"/>
      <c r="D129" s="53"/>
      <c r="M129" s="32"/>
      <c r="N129" s="32"/>
    </row>
    <row r="130" spans="2:14" s="50" customFormat="1">
      <c r="B130" s="240"/>
      <c r="D130" s="53"/>
      <c r="M130" s="32"/>
      <c r="N130" s="32"/>
    </row>
    <row r="131" spans="2:14" s="50" customFormat="1">
      <c r="B131" s="240"/>
      <c r="D131" s="53"/>
      <c r="M131" s="32"/>
      <c r="N131" s="32"/>
    </row>
    <row r="132" spans="2:14" s="50" customFormat="1">
      <c r="B132" s="240"/>
      <c r="D132" s="53"/>
      <c r="M132" s="32"/>
      <c r="N132" s="32"/>
    </row>
    <row r="133" spans="2:14" s="50" customFormat="1">
      <c r="B133" s="240"/>
      <c r="D133" s="53"/>
      <c r="M133" s="32"/>
      <c r="N133" s="32"/>
    </row>
    <row r="134" spans="2:14" s="50" customFormat="1">
      <c r="B134" s="240"/>
      <c r="D134" s="53"/>
      <c r="M134" s="32"/>
      <c r="N134" s="32"/>
    </row>
    <row r="135" spans="2:14" s="50" customFormat="1">
      <c r="B135" s="240"/>
      <c r="D135" s="53"/>
      <c r="M135" s="32"/>
      <c r="N135" s="32"/>
    </row>
    <row r="136" spans="2:14" s="50" customFormat="1">
      <c r="B136" s="240"/>
      <c r="D136" s="53"/>
      <c r="M136" s="32"/>
      <c r="N136" s="32"/>
    </row>
    <row r="137" spans="2:14" s="50" customFormat="1">
      <c r="B137" s="240"/>
      <c r="D137" s="53"/>
      <c r="M137" s="32"/>
      <c r="N137" s="32"/>
    </row>
    <row r="138" spans="2:14" s="50" customFormat="1">
      <c r="B138" s="240"/>
      <c r="D138" s="53"/>
      <c r="M138" s="32"/>
      <c r="N138" s="32"/>
    </row>
    <row r="139" spans="2:14" s="50" customFormat="1">
      <c r="B139" s="240"/>
      <c r="D139" s="53"/>
      <c r="M139" s="32"/>
      <c r="N139" s="32"/>
    </row>
    <row r="140" spans="2:14" s="50" customFormat="1">
      <c r="B140" s="240"/>
      <c r="D140" s="53"/>
      <c r="M140" s="32"/>
      <c r="N140" s="32"/>
    </row>
    <row r="141" spans="2:14" s="50" customFormat="1">
      <c r="B141" s="240"/>
      <c r="D141" s="53"/>
      <c r="M141" s="32"/>
      <c r="N141" s="32"/>
    </row>
    <row r="142" spans="2:14" s="50" customFormat="1">
      <c r="B142" s="240"/>
      <c r="D142" s="53"/>
      <c r="M142" s="32"/>
      <c r="N142" s="32"/>
    </row>
    <row r="143" spans="2:14" s="50" customFormat="1">
      <c r="B143" s="240"/>
      <c r="D143" s="53"/>
      <c r="M143" s="32"/>
      <c r="N143" s="32"/>
    </row>
    <row r="144" spans="2:14" s="50" customFormat="1">
      <c r="B144" s="240"/>
      <c r="D144" s="53"/>
      <c r="M144" s="32"/>
      <c r="N144" s="32"/>
    </row>
    <row r="145" spans="2:14" s="50" customFormat="1">
      <c r="B145" s="240"/>
      <c r="D145" s="53"/>
      <c r="M145" s="32"/>
      <c r="N145" s="32"/>
    </row>
    <row r="146" spans="2:14" s="50" customFormat="1">
      <c r="B146" s="240"/>
      <c r="D146" s="53"/>
      <c r="M146" s="32"/>
      <c r="N146" s="32"/>
    </row>
    <row r="147" spans="2:14" s="50" customFormat="1">
      <c r="B147" s="240"/>
      <c r="D147" s="53"/>
      <c r="M147" s="32"/>
      <c r="N147" s="32"/>
    </row>
    <row r="148" spans="2:14" s="50" customFormat="1">
      <c r="B148" s="240"/>
      <c r="D148" s="53"/>
      <c r="M148" s="32"/>
      <c r="N148" s="32"/>
    </row>
    <row r="149" spans="2:14" s="50" customFormat="1">
      <c r="B149" s="240"/>
      <c r="D149" s="53"/>
      <c r="M149" s="32"/>
      <c r="N149" s="32"/>
    </row>
    <row r="150" spans="2:14" s="50" customFormat="1">
      <c r="B150" s="240"/>
      <c r="D150" s="53"/>
      <c r="M150" s="32"/>
      <c r="N150" s="32"/>
    </row>
    <row r="151" spans="2:14" s="50" customFormat="1">
      <c r="B151" s="240"/>
      <c r="D151" s="53"/>
      <c r="M151" s="32"/>
      <c r="N151" s="32"/>
    </row>
    <row r="152" spans="2:14" s="50" customFormat="1">
      <c r="B152" s="240"/>
      <c r="D152" s="53"/>
      <c r="M152" s="32"/>
      <c r="N152" s="32"/>
    </row>
    <row r="153" spans="2:14" s="50" customFormat="1">
      <c r="B153" s="240"/>
      <c r="D153" s="53"/>
      <c r="M153" s="32"/>
      <c r="N153" s="32"/>
    </row>
    <row r="154" spans="2:14" s="50" customFormat="1">
      <c r="B154" s="240"/>
      <c r="D154" s="53"/>
      <c r="M154" s="32"/>
      <c r="N154" s="32"/>
    </row>
    <row r="155" spans="2:14" s="50" customFormat="1">
      <c r="B155" s="240"/>
      <c r="D155" s="53"/>
      <c r="M155" s="32"/>
      <c r="N155" s="32"/>
    </row>
    <row r="156" spans="2:14" s="50" customFormat="1">
      <c r="B156" s="240"/>
      <c r="D156" s="53"/>
      <c r="M156" s="32"/>
      <c r="N156" s="32"/>
    </row>
    <row r="157" spans="2:14" s="50" customFormat="1">
      <c r="B157" s="240"/>
      <c r="D157" s="53"/>
      <c r="M157" s="32"/>
      <c r="N157" s="32"/>
    </row>
    <row r="158" spans="2:14" s="50" customFormat="1">
      <c r="B158" s="240"/>
      <c r="D158" s="53"/>
      <c r="M158" s="32"/>
      <c r="N158" s="32"/>
    </row>
    <row r="159" spans="2:14" s="50" customFormat="1">
      <c r="B159" s="240"/>
      <c r="D159" s="53"/>
      <c r="M159" s="32"/>
      <c r="N159" s="32"/>
    </row>
    <row r="160" spans="2:14" s="50" customFormat="1">
      <c r="B160" s="240"/>
      <c r="D160" s="53"/>
      <c r="M160" s="32"/>
      <c r="N160" s="32"/>
    </row>
    <row r="161" spans="2:14" s="50" customFormat="1">
      <c r="B161" s="240"/>
      <c r="D161" s="53"/>
      <c r="M161" s="32"/>
      <c r="N161" s="32"/>
    </row>
    <row r="162" spans="2:14" s="50" customFormat="1">
      <c r="B162" s="240"/>
      <c r="D162" s="53"/>
      <c r="M162" s="32"/>
      <c r="N162" s="32"/>
    </row>
    <row r="163" spans="2:14" s="50" customFormat="1">
      <c r="B163" s="240"/>
      <c r="D163" s="53"/>
      <c r="M163" s="32"/>
      <c r="N163" s="32"/>
    </row>
    <row r="164" spans="2:14" s="50" customFormat="1">
      <c r="B164" s="240"/>
      <c r="D164" s="53"/>
      <c r="M164" s="32"/>
      <c r="N164" s="32"/>
    </row>
    <row r="165" spans="2:14" s="50" customFormat="1">
      <c r="B165" s="240"/>
      <c r="D165" s="53"/>
      <c r="M165" s="32"/>
      <c r="N165" s="32"/>
    </row>
    <row r="166" spans="2:14" s="50" customFormat="1">
      <c r="B166" s="240"/>
      <c r="D166" s="53"/>
      <c r="M166" s="32"/>
      <c r="N166" s="32"/>
    </row>
    <row r="167" spans="2:14" s="50" customFormat="1">
      <c r="B167" s="240"/>
      <c r="D167" s="53"/>
      <c r="M167" s="32"/>
      <c r="N167" s="32"/>
    </row>
    <row r="168" spans="2:14" s="50" customFormat="1">
      <c r="B168" s="240"/>
      <c r="D168" s="53"/>
      <c r="M168" s="32"/>
      <c r="N168" s="32"/>
    </row>
    <row r="169" spans="2:14" s="50" customFormat="1">
      <c r="B169" s="240"/>
      <c r="D169" s="53"/>
      <c r="M169" s="32"/>
      <c r="N169" s="32"/>
    </row>
    <row r="170" spans="2:14" s="50" customFormat="1">
      <c r="B170" s="240"/>
      <c r="D170" s="53"/>
      <c r="M170" s="32"/>
      <c r="N170" s="32"/>
    </row>
    <row r="171" spans="2:14" s="50" customFormat="1">
      <c r="B171" s="240"/>
      <c r="D171" s="53"/>
      <c r="M171" s="32"/>
      <c r="N171" s="32"/>
    </row>
    <row r="172" spans="2:14" s="50" customFormat="1">
      <c r="B172" s="240"/>
      <c r="D172" s="53"/>
      <c r="M172" s="32"/>
      <c r="N172" s="32"/>
    </row>
    <row r="173" spans="2:14" s="50" customFormat="1">
      <c r="B173" s="240"/>
      <c r="D173" s="53"/>
      <c r="M173" s="32"/>
      <c r="N173" s="32"/>
    </row>
    <row r="174" spans="2:14" s="50" customFormat="1">
      <c r="B174" s="240"/>
      <c r="D174" s="53"/>
      <c r="M174" s="32"/>
      <c r="N174" s="32"/>
    </row>
    <row r="175" spans="2:14" s="50" customFormat="1">
      <c r="B175" s="240"/>
      <c r="D175" s="53"/>
      <c r="M175" s="32"/>
      <c r="N175" s="32"/>
    </row>
    <row r="176" spans="2:14" s="50" customFormat="1">
      <c r="B176" s="240"/>
      <c r="D176" s="53"/>
      <c r="M176" s="32"/>
      <c r="N176" s="32"/>
    </row>
    <row r="177" spans="2:14" s="50" customFormat="1">
      <c r="B177" s="240"/>
      <c r="D177" s="53"/>
      <c r="M177" s="32"/>
      <c r="N177" s="32"/>
    </row>
    <row r="178" spans="2:14" s="50" customFormat="1">
      <c r="B178" s="240"/>
      <c r="D178" s="53"/>
      <c r="M178" s="32"/>
      <c r="N178" s="32"/>
    </row>
    <row r="179" spans="2:14" s="50" customFormat="1">
      <c r="B179" s="240"/>
      <c r="D179" s="53"/>
      <c r="M179" s="32"/>
      <c r="N179" s="32"/>
    </row>
    <row r="180" spans="2:14" s="50" customFormat="1">
      <c r="B180" s="240"/>
      <c r="D180" s="53"/>
      <c r="M180" s="32"/>
      <c r="N180" s="32"/>
    </row>
    <row r="181" spans="2:14" s="50" customFormat="1">
      <c r="B181" s="240"/>
      <c r="D181" s="53"/>
      <c r="M181" s="32"/>
      <c r="N181" s="32"/>
    </row>
    <row r="182" spans="2:14" s="50" customFormat="1">
      <c r="B182" s="240"/>
      <c r="D182" s="53"/>
      <c r="M182" s="32"/>
      <c r="N182" s="32"/>
    </row>
    <row r="183" spans="2:14" s="50" customFormat="1">
      <c r="B183" s="240"/>
      <c r="D183" s="53"/>
      <c r="M183" s="32"/>
      <c r="N183" s="32"/>
    </row>
    <row r="184" spans="2:14" s="50" customFormat="1">
      <c r="B184" s="240"/>
      <c r="D184" s="53"/>
      <c r="M184" s="32"/>
      <c r="N184" s="32"/>
    </row>
    <row r="185" spans="2:14" s="50" customFormat="1">
      <c r="B185" s="240"/>
      <c r="D185" s="53"/>
      <c r="M185" s="32"/>
      <c r="N185" s="32"/>
    </row>
    <row r="186" spans="2:14" s="50" customFormat="1">
      <c r="B186" s="240"/>
      <c r="D186" s="53"/>
      <c r="M186" s="32"/>
      <c r="N186" s="32"/>
    </row>
    <row r="187" spans="2:14" s="50" customFormat="1">
      <c r="B187" s="240"/>
      <c r="D187" s="53"/>
      <c r="M187" s="32"/>
      <c r="N187" s="32"/>
    </row>
    <row r="188" spans="2:14" s="50" customFormat="1">
      <c r="B188" s="240"/>
      <c r="D188" s="53"/>
      <c r="M188" s="32"/>
      <c r="N188" s="32"/>
    </row>
    <row r="189" spans="2:14" s="50" customFormat="1">
      <c r="B189" s="240"/>
      <c r="D189" s="53"/>
      <c r="M189" s="32"/>
      <c r="N189" s="32"/>
    </row>
    <row r="190" spans="2:14" s="50" customFormat="1">
      <c r="B190" s="240"/>
      <c r="D190" s="53"/>
      <c r="M190" s="32"/>
      <c r="N190" s="32"/>
    </row>
    <row r="191" spans="2:14" s="50" customFormat="1">
      <c r="B191" s="240"/>
      <c r="D191" s="53"/>
      <c r="M191" s="32"/>
      <c r="N191" s="32"/>
    </row>
    <row r="192" spans="2:14" s="50" customFormat="1">
      <c r="B192" s="240"/>
      <c r="D192" s="53"/>
      <c r="M192" s="32"/>
      <c r="N192" s="32"/>
    </row>
    <row r="193" spans="2:14" s="50" customFormat="1">
      <c r="B193" s="240"/>
      <c r="D193" s="53"/>
      <c r="M193" s="32"/>
      <c r="N193" s="32"/>
    </row>
    <row r="194" spans="2:14" s="50" customFormat="1">
      <c r="B194" s="240"/>
      <c r="D194" s="53"/>
      <c r="M194" s="32"/>
      <c r="N194" s="32"/>
    </row>
    <row r="195" spans="2:14" s="50" customFormat="1">
      <c r="B195" s="240"/>
      <c r="D195" s="53"/>
      <c r="M195" s="32"/>
      <c r="N195" s="32"/>
    </row>
    <row r="196" spans="2:14" s="50" customFormat="1">
      <c r="B196" s="240"/>
      <c r="D196" s="53"/>
      <c r="M196" s="32"/>
      <c r="N196" s="32"/>
    </row>
    <row r="197" spans="2:14" s="50" customFormat="1">
      <c r="B197" s="240"/>
      <c r="D197" s="53"/>
      <c r="M197" s="32"/>
      <c r="N197" s="32"/>
    </row>
    <row r="198" spans="2:14" s="50" customFormat="1">
      <c r="B198" s="240"/>
      <c r="D198" s="53"/>
      <c r="M198" s="32"/>
      <c r="N198" s="32"/>
    </row>
    <row r="199" spans="2:14" s="50" customFormat="1">
      <c r="B199" s="240"/>
      <c r="D199" s="53"/>
      <c r="M199" s="32"/>
      <c r="N199" s="32"/>
    </row>
    <row r="200" spans="2:14" s="50" customFormat="1">
      <c r="B200" s="240"/>
      <c r="D200" s="53"/>
      <c r="M200" s="32"/>
      <c r="N200" s="32"/>
    </row>
    <row r="201" spans="2:14" s="50" customFormat="1">
      <c r="B201" s="240"/>
      <c r="D201" s="53"/>
      <c r="M201" s="32"/>
      <c r="N201" s="32"/>
    </row>
    <row r="202" spans="2:14" s="50" customFormat="1">
      <c r="B202" s="240"/>
      <c r="D202" s="53"/>
      <c r="M202" s="32"/>
      <c r="N202" s="32"/>
    </row>
    <row r="203" spans="2:14" s="50" customFormat="1">
      <c r="B203" s="240"/>
      <c r="D203" s="53"/>
      <c r="M203" s="32"/>
      <c r="N203" s="32"/>
    </row>
    <row r="204" spans="2:14" s="50" customFormat="1">
      <c r="B204" s="240"/>
      <c r="D204" s="53"/>
      <c r="M204" s="32"/>
      <c r="N204" s="32"/>
    </row>
    <row r="205" spans="2:14" s="50" customFormat="1">
      <c r="B205" s="240"/>
      <c r="D205" s="53"/>
      <c r="M205" s="32"/>
      <c r="N205" s="32"/>
    </row>
    <row r="206" spans="2:14" s="50" customFormat="1">
      <c r="B206" s="240"/>
      <c r="D206" s="53"/>
      <c r="M206" s="32"/>
      <c r="N206" s="32"/>
    </row>
    <row r="207" spans="2:14" s="50" customFormat="1">
      <c r="B207" s="240"/>
      <c r="D207" s="53"/>
      <c r="M207" s="32"/>
      <c r="N207" s="32"/>
    </row>
    <row r="208" spans="2:14" s="50" customFormat="1">
      <c r="B208" s="240"/>
      <c r="D208" s="53"/>
      <c r="M208" s="32"/>
      <c r="N208" s="32"/>
    </row>
    <row r="209" spans="2:14" s="50" customFormat="1">
      <c r="B209" s="240"/>
      <c r="D209" s="53"/>
      <c r="M209" s="32"/>
      <c r="N209" s="32"/>
    </row>
    <row r="210" spans="2:14" s="50" customFormat="1">
      <c r="B210" s="240"/>
      <c r="D210" s="53"/>
      <c r="M210" s="32"/>
      <c r="N210" s="32"/>
    </row>
    <row r="211" spans="2:14" s="50" customFormat="1">
      <c r="B211" s="240"/>
      <c r="D211" s="53"/>
      <c r="M211" s="32"/>
      <c r="N211" s="32"/>
    </row>
    <row r="212" spans="2:14" s="50" customFormat="1">
      <c r="B212" s="240"/>
      <c r="D212" s="53"/>
      <c r="M212" s="32"/>
      <c r="N212" s="32"/>
    </row>
    <row r="213" spans="2:14" s="50" customFormat="1">
      <c r="B213" s="240"/>
      <c r="D213" s="53"/>
      <c r="M213" s="32"/>
      <c r="N213" s="32"/>
    </row>
    <row r="214" spans="2:14" s="50" customFormat="1">
      <c r="B214" s="240"/>
      <c r="D214" s="53"/>
      <c r="M214" s="32"/>
      <c r="N214" s="32"/>
    </row>
    <row r="215" spans="2:14" s="50" customFormat="1">
      <c r="B215" s="240"/>
      <c r="D215" s="53"/>
      <c r="M215" s="32"/>
      <c r="N215" s="32"/>
    </row>
    <row r="216" spans="2:14" s="50" customFormat="1">
      <c r="B216" s="240"/>
      <c r="D216" s="53"/>
      <c r="M216" s="32"/>
      <c r="N216" s="32"/>
    </row>
    <row r="217" spans="2:14" s="50" customFormat="1">
      <c r="B217" s="240"/>
      <c r="D217" s="53"/>
      <c r="M217" s="32"/>
      <c r="N217" s="32"/>
    </row>
    <row r="218" spans="2:14" s="50" customFormat="1">
      <c r="B218" s="240"/>
      <c r="D218" s="53"/>
      <c r="M218" s="32"/>
      <c r="N218" s="32"/>
    </row>
    <row r="219" spans="2:14" s="50" customFormat="1">
      <c r="B219" s="240"/>
      <c r="D219" s="53"/>
      <c r="M219" s="32"/>
      <c r="N219" s="32"/>
    </row>
    <row r="220" spans="2:14" s="50" customFormat="1">
      <c r="B220" s="240"/>
      <c r="D220" s="53"/>
      <c r="M220" s="32"/>
      <c r="N220" s="32"/>
    </row>
    <row r="221" spans="2:14" s="50" customFormat="1">
      <c r="B221" s="240"/>
      <c r="D221" s="53"/>
      <c r="M221" s="32"/>
      <c r="N221" s="32"/>
    </row>
    <row r="222" spans="2:14" s="50" customFormat="1">
      <c r="B222" s="240"/>
      <c r="D222" s="53"/>
      <c r="M222" s="32"/>
      <c r="N222" s="32"/>
    </row>
    <row r="223" spans="2:14" s="50" customFormat="1">
      <c r="B223" s="240"/>
      <c r="D223" s="53"/>
      <c r="M223" s="32"/>
      <c r="N223" s="32"/>
    </row>
    <row r="224" spans="2:14" s="50" customFormat="1">
      <c r="B224" s="240"/>
      <c r="D224" s="53"/>
      <c r="M224" s="32"/>
      <c r="N224" s="32"/>
    </row>
    <row r="225" spans="2:14" s="50" customFormat="1">
      <c r="B225" s="240"/>
      <c r="D225" s="53"/>
      <c r="M225" s="32"/>
      <c r="N225" s="32"/>
    </row>
    <row r="226" spans="2:14" s="50" customFormat="1">
      <c r="B226" s="240"/>
      <c r="D226" s="53"/>
      <c r="M226" s="32"/>
      <c r="N226" s="32"/>
    </row>
    <row r="227" spans="2:14" s="50" customFormat="1">
      <c r="B227" s="240"/>
      <c r="D227" s="53"/>
      <c r="M227" s="32"/>
      <c r="N227" s="32"/>
    </row>
    <row r="228" spans="2:14" s="50" customFormat="1">
      <c r="B228" s="240"/>
      <c r="D228" s="53"/>
      <c r="M228" s="32"/>
      <c r="N228" s="32"/>
    </row>
    <row r="229" spans="2:14" s="50" customFormat="1">
      <c r="B229" s="240"/>
      <c r="D229" s="53"/>
      <c r="M229" s="32"/>
      <c r="N229" s="32"/>
    </row>
    <row r="230" spans="2:14" s="50" customFormat="1">
      <c r="B230" s="240"/>
      <c r="D230" s="53"/>
      <c r="M230" s="32"/>
      <c r="N230" s="32"/>
    </row>
    <row r="231" spans="2:14" s="50" customFormat="1">
      <c r="B231" s="240"/>
      <c r="D231" s="53"/>
      <c r="M231" s="32"/>
      <c r="N231" s="32"/>
    </row>
    <row r="232" spans="2:14" s="50" customFormat="1">
      <c r="B232" s="240"/>
      <c r="D232" s="53"/>
      <c r="M232" s="32"/>
      <c r="N232" s="32"/>
    </row>
    <row r="233" spans="2:14" s="50" customFormat="1">
      <c r="B233" s="240"/>
      <c r="D233" s="53"/>
      <c r="M233" s="32"/>
      <c r="N233" s="32"/>
    </row>
    <row r="234" spans="2:14" s="50" customFormat="1">
      <c r="B234" s="240"/>
      <c r="D234" s="53"/>
      <c r="M234" s="32"/>
      <c r="N234" s="32"/>
    </row>
    <row r="235" spans="2:14" s="50" customFormat="1">
      <c r="B235" s="240"/>
      <c r="D235" s="53"/>
      <c r="M235" s="32"/>
      <c r="N235" s="32"/>
    </row>
    <row r="236" spans="2:14" s="50" customFormat="1">
      <c r="B236" s="240"/>
      <c r="D236" s="53"/>
      <c r="M236" s="32"/>
      <c r="N236" s="32"/>
    </row>
    <row r="237" spans="2:14" s="50" customFormat="1">
      <c r="B237" s="240"/>
      <c r="D237" s="53"/>
      <c r="M237" s="32"/>
      <c r="N237" s="32"/>
    </row>
    <row r="238" spans="2:14" s="50" customFormat="1">
      <c r="B238" s="240"/>
      <c r="D238" s="53"/>
      <c r="M238" s="32"/>
      <c r="N238" s="32"/>
    </row>
    <row r="239" spans="2:14" s="50" customFormat="1">
      <c r="B239" s="240"/>
      <c r="D239" s="53"/>
      <c r="M239" s="32"/>
      <c r="N239" s="32"/>
    </row>
    <row r="240" spans="2:14" s="50" customFormat="1">
      <c r="B240" s="240"/>
      <c r="D240" s="53"/>
      <c r="M240" s="32"/>
      <c r="N240" s="32"/>
    </row>
    <row r="241" spans="2:14" s="50" customFormat="1">
      <c r="B241" s="240"/>
      <c r="D241" s="53"/>
      <c r="M241" s="32"/>
      <c r="N241" s="32"/>
    </row>
    <row r="242" spans="2:14" s="50" customFormat="1">
      <c r="B242" s="240"/>
      <c r="D242" s="53"/>
      <c r="M242" s="32"/>
      <c r="N242" s="32"/>
    </row>
    <row r="243" spans="2:14" s="50" customFormat="1">
      <c r="B243" s="240"/>
      <c r="D243" s="53"/>
      <c r="M243" s="32"/>
      <c r="N243" s="32"/>
    </row>
    <row r="244" spans="2:14" s="50" customFormat="1">
      <c r="B244" s="240"/>
      <c r="D244" s="53"/>
      <c r="M244" s="32"/>
      <c r="N244" s="32"/>
    </row>
    <row r="245" spans="2:14" s="50" customFormat="1">
      <c r="B245" s="240"/>
      <c r="D245" s="53"/>
      <c r="M245" s="32"/>
      <c r="N245" s="32"/>
    </row>
    <row r="246" spans="2:14" s="50" customFormat="1">
      <c r="B246" s="240"/>
      <c r="D246" s="53"/>
      <c r="M246" s="32"/>
      <c r="N246" s="32"/>
    </row>
    <row r="247" spans="2:14" s="50" customFormat="1">
      <c r="B247" s="240"/>
      <c r="D247" s="53"/>
      <c r="M247" s="32"/>
      <c r="N247" s="32"/>
    </row>
    <row r="248" spans="2:14" s="50" customFormat="1">
      <c r="B248" s="240"/>
      <c r="D248" s="53"/>
      <c r="M248" s="32"/>
      <c r="N248" s="32"/>
    </row>
    <row r="249" spans="2:14" s="50" customFormat="1">
      <c r="B249" s="240"/>
      <c r="D249" s="53"/>
      <c r="M249" s="32"/>
      <c r="N249" s="32"/>
    </row>
    <row r="250" spans="2:14" s="50" customFormat="1">
      <c r="B250" s="240"/>
      <c r="D250" s="53"/>
      <c r="M250" s="32"/>
      <c r="N250" s="32"/>
    </row>
    <row r="251" spans="2:14" s="50" customFormat="1">
      <c r="B251" s="240"/>
      <c r="D251" s="53"/>
      <c r="M251" s="32"/>
      <c r="N251" s="32"/>
    </row>
    <row r="252" spans="2:14" s="50" customFormat="1">
      <c r="B252" s="240"/>
      <c r="D252" s="53"/>
      <c r="M252" s="32"/>
      <c r="N252" s="32"/>
    </row>
    <row r="253" spans="2:14" s="50" customFormat="1">
      <c r="B253" s="240"/>
      <c r="D253" s="53"/>
      <c r="M253" s="32"/>
      <c r="N253" s="32"/>
    </row>
    <row r="254" spans="2:14" s="50" customFormat="1">
      <c r="B254" s="240"/>
      <c r="D254" s="53"/>
      <c r="M254" s="32"/>
      <c r="N254" s="32"/>
    </row>
    <row r="255" spans="2:14" s="50" customFormat="1">
      <c r="B255" s="240"/>
      <c r="D255" s="53"/>
      <c r="M255" s="32"/>
      <c r="N255" s="32"/>
    </row>
    <row r="256" spans="2:14" s="50" customFormat="1">
      <c r="B256" s="240"/>
      <c r="D256" s="53"/>
      <c r="M256" s="32"/>
      <c r="N256" s="32"/>
    </row>
    <row r="257" spans="2:14" s="50" customFormat="1">
      <c r="B257" s="240"/>
      <c r="D257" s="53"/>
      <c r="M257" s="32"/>
      <c r="N257" s="32"/>
    </row>
    <row r="258" spans="2:14" s="50" customFormat="1">
      <c r="B258" s="240"/>
      <c r="D258" s="53"/>
      <c r="M258" s="32"/>
      <c r="N258" s="32"/>
    </row>
    <row r="259" spans="2:14" s="50" customFormat="1">
      <c r="B259" s="240"/>
      <c r="D259" s="53"/>
      <c r="M259" s="32"/>
      <c r="N259" s="32"/>
    </row>
    <row r="260" spans="2:14" s="50" customFormat="1">
      <c r="B260" s="240"/>
      <c r="D260" s="53"/>
      <c r="M260" s="32"/>
      <c r="N260" s="32"/>
    </row>
    <row r="261" spans="2:14" s="50" customFormat="1">
      <c r="B261" s="240"/>
      <c r="D261" s="53"/>
      <c r="M261" s="32"/>
      <c r="N261" s="32"/>
    </row>
    <row r="262" spans="2:14" s="50" customFormat="1">
      <c r="B262" s="240"/>
      <c r="D262" s="53"/>
      <c r="M262" s="32"/>
      <c r="N262" s="32"/>
    </row>
    <row r="263" spans="2:14" s="50" customFormat="1">
      <c r="B263" s="240"/>
      <c r="D263" s="53"/>
      <c r="M263" s="32"/>
      <c r="N263" s="32"/>
    </row>
    <row r="264" spans="2:14" s="50" customFormat="1">
      <c r="B264" s="240"/>
      <c r="D264" s="53"/>
      <c r="M264" s="32"/>
      <c r="N264" s="32"/>
    </row>
    <row r="265" spans="2:14" s="50" customFormat="1">
      <c r="B265" s="240"/>
      <c r="D265" s="53"/>
      <c r="M265" s="32"/>
      <c r="N265" s="32"/>
    </row>
    <row r="266" spans="2:14" s="50" customFormat="1">
      <c r="B266" s="240"/>
      <c r="D266" s="53"/>
      <c r="M266" s="32"/>
      <c r="N266" s="32"/>
    </row>
    <row r="267" spans="2:14" s="50" customFormat="1">
      <c r="B267" s="240"/>
      <c r="D267" s="53"/>
      <c r="M267" s="32"/>
      <c r="N267" s="32"/>
    </row>
    <row r="268" spans="2:14" s="50" customFormat="1">
      <c r="B268" s="240"/>
      <c r="D268" s="53"/>
      <c r="M268" s="32"/>
      <c r="N268" s="32"/>
    </row>
    <row r="269" spans="2:14" s="50" customFormat="1">
      <c r="B269" s="240"/>
      <c r="D269" s="53"/>
      <c r="M269" s="32"/>
      <c r="N269" s="32"/>
    </row>
    <row r="270" spans="2:14" s="50" customFormat="1">
      <c r="B270" s="240"/>
      <c r="D270" s="53"/>
      <c r="M270" s="32"/>
      <c r="N270" s="32"/>
    </row>
    <row r="271" spans="2:14" s="50" customFormat="1">
      <c r="B271" s="240"/>
      <c r="D271" s="53"/>
      <c r="M271" s="32"/>
      <c r="N271" s="32"/>
    </row>
    <row r="272" spans="2:14" s="50" customFormat="1">
      <c r="B272" s="240"/>
      <c r="D272" s="53"/>
      <c r="M272" s="32"/>
      <c r="N272" s="32"/>
    </row>
    <row r="273" spans="2:14" s="50" customFormat="1">
      <c r="B273" s="240"/>
      <c r="D273" s="53"/>
      <c r="M273" s="32"/>
      <c r="N273" s="32"/>
    </row>
    <row r="274" spans="2:14" s="50" customFormat="1">
      <c r="B274" s="240"/>
      <c r="D274" s="53"/>
      <c r="M274" s="32"/>
      <c r="N274" s="32"/>
    </row>
    <row r="275" spans="2:14" s="50" customFormat="1">
      <c r="B275" s="240"/>
      <c r="D275" s="53"/>
      <c r="M275" s="32"/>
      <c r="N275" s="32"/>
    </row>
    <row r="276" spans="2:14" s="50" customFormat="1">
      <c r="B276" s="240"/>
      <c r="D276" s="53"/>
      <c r="M276" s="32"/>
      <c r="N276" s="32"/>
    </row>
    <row r="277" spans="2:14" s="50" customFormat="1">
      <c r="B277" s="240"/>
      <c r="D277" s="53"/>
      <c r="M277" s="32"/>
      <c r="N277" s="32"/>
    </row>
    <row r="278" spans="2:14" s="50" customFormat="1">
      <c r="B278" s="240"/>
      <c r="D278" s="53"/>
      <c r="M278" s="32"/>
      <c r="N278" s="32"/>
    </row>
    <row r="279" spans="2:14" s="50" customFormat="1">
      <c r="B279" s="240"/>
      <c r="D279" s="53"/>
      <c r="M279" s="32"/>
      <c r="N279" s="32"/>
    </row>
    <row r="280" spans="2:14" s="50" customFormat="1">
      <c r="B280" s="240"/>
      <c r="D280" s="53"/>
      <c r="M280" s="32"/>
      <c r="N280" s="32"/>
    </row>
    <row r="281" spans="2:14" s="50" customFormat="1">
      <c r="B281" s="240"/>
      <c r="D281" s="53"/>
      <c r="M281" s="32"/>
      <c r="N281" s="32"/>
    </row>
    <row r="282" spans="2:14" s="50" customFormat="1">
      <c r="B282" s="240"/>
      <c r="D282" s="53"/>
      <c r="M282" s="32"/>
      <c r="N282" s="32"/>
    </row>
    <row r="283" spans="2:14" s="50" customFormat="1">
      <c r="B283" s="240"/>
      <c r="D283" s="53"/>
      <c r="M283" s="32"/>
      <c r="N283" s="32"/>
    </row>
    <row r="284" spans="2:14" s="50" customFormat="1">
      <c r="B284" s="240"/>
      <c r="D284" s="53"/>
      <c r="M284" s="32"/>
      <c r="N284" s="32"/>
    </row>
    <row r="285" spans="2:14" s="50" customFormat="1">
      <c r="B285" s="240"/>
      <c r="D285" s="53"/>
      <c r="M285" s="32"/>
      <c r="N285" s="32"/>
    </row>
    <row r="286" spans="2:14" s="50" customFormat="1">
      <c r="B286" s="240"/>
      <c r="D286" s="53"/>
      <c r="M286" s="32"/>
      <c r="N286" s="32"/>
    </row>
    <row r="287" spans="2:14" s="50" customFormat="1">
      <c r="B287" s="240"/>
      <c r="D287" s="53"/>
      <c r="M287" s="32"/>
      <c r="N287" s="32"/>
    </row>
    <row r="288" spans="2:14" s="50" customFormat="1">
      <c r="B288" s="240"/>
      <c r="D288" s="53"/>
      <c r="M288" s="32"/>
      <c r="N288" s="32"/>
    </row>
    <row r="289" spans="2:14" s="50" customFormat="1">
      <c r="B289" s="240"/>
      <c r="D289" s="53"/>
      <c r="M289" s="32"/>
      <c r="N289" s="32"/>
    </row>
    <row r="290" spans="2:14" s="50" customFormat="1">
      <c r="B290" s="240"/>
      <c r="D290" s="53"/>
      <c r="M290" s="32"/>
      <c r="N290" s="32"/>
    </row>
    <row r="291" spans="2:14" s="50" customFormat="1">
      <c r="B291" s="240"/>
      <c r="D291" s="53"/>
      <c r="M291" s="32"/>
      <c r="N291" s="32"/>
    </row>
    <row r="292" spans="2:14" s="50" customFormat="1">
      <c r="B292" s="240"/>
      <c r="D292" s="53"/>
      <c r="M292" s="32"/>
      <c r="N292" s="32"/>
    </row>
    <row r="293" spans="2:14" s="50" customFormat="1">
      <c r="B293" s="240"/>
      <c r="D293" s="53"/>
      <c r="M293" s="32"/>
      <c r="N293" s="32"/>
    </row>
    <row r="294" spans="2:14" s="50" customFormat="1">
      <c r="B294" s="240"/>
      <c r="D294" s="53"/>
      <c r="M294" s="32"/>
      <c r="N294" s="32"/>
    </row>
    <row r="295" spans="2:14" s="50" customFormat="1">
      <c r="B295" s="240"/>
      <c r="D295" s="53"/>
      <c r="M295" s="32"/>
      <c r="N295" s="32"/>
    </row>
    <row r="296" spans="2:14" s="50" customFormat="1">
      <c r="B296" s="240"/>
      <c r="D296" s="53"/>
      <c r="M296" s="32"/>
      <c r="N296" s="32"/>
    </row>
    <row r="297" spans="2:14" s="50" customFormat="1">
      <c r="B297" s="240"/>
      <c r="D297" s="53"/>
      <c r="M297" s="32"/>
      <c r="N297" s="32"/>
    </row>
    <row r="298" spans="2:14" s="50" customFormat="1">
      <c r="B298" s="240"/>
      <c r="D298" s="53"/>
      <c r="M298" s="32"/>
      <c r="N298" s="32"/>
    </row>
    <row r="299" spans="2:14" s="50" customFormat="1">
      <c r="B299" s="240"/>
      <c r="D299" s="53"/>
      <c r="M299" s="32"/>
      <c r="N299" s="32"/>
    </row>
    <row r="300" spans="2:14" s="50" customFormat="1">
      <c r="B300" s="240"/>
      <c r="D300" s="53"/>
      <c r="M300" s="32"/>
      <c r="N300" s="32"/>
    </row>
    <row r="301" spans="2:14" s="50" customFormat="1">
      <c r="B301" s="240"/>
      <c r="D301" s="53"/>
      <c r="M301" s="32"/>
      <c r="N301" s="32"/>
    </row>
    <row r="302" spans="2:14" s="50" customFormat="1">
      <c r="B302" s="240"/>
      <c r="D302" s="53"/>
      <c r="M302" s="32"/>
      <c r="N302" s="32"/>
    </row>
    <row r="303" spans="2:14" s="50" customFormat="1">
      <c r="B303" s="240"/>
      <c r="D303" s="53"/>
      <c r="M303" s="32"/>
      <c r="N303" s="32"/>
    </row>
    <row r="304" spans="2:14" s="50" customFormat="1">
      <c r="B304" s="240"/>
      <c r="D304" s="53"/>
      <c r="M304" s="32"/>
      <c r="N304" s="32"/>
    </row>
    <row r="305" spans="2:14" s="50" customFormat="1">
      <c r="B305" s="240"/>
      <c r="D305" s="53"/>
      <c r="M305" s="32"/>
      <c r="N305" s="32"/>
    </row>
    <row r="306" spans="2:14" s="50" customFormat="1">
      <c r="B306" s="240"/>
      <c r="D306" s="53"/>
      <c r="M306" s="32"/>
      <c r="N306" s="32"/>
    </row>
    <row r="307" spans="2:14" s="50" customFormat="1">
      <c r="B307" s="240"/>
      <c r="D307" s="53"/>
      <c r="M307" s="32"/>
      <c r="N307" s="32"/>
    </row>
    <row r="308" spans="2:14" s="50" customFormat="1">
      <c r="B308" s="240"/>
      <c r="D308" s="53"/>
      <c r="M308" s="32"/>
      <c r="N308" s="32"/>
    </row>
    <row r="309" spans="2:14" s="50" customFormat="1">
      <c r="B309" s="240"/>
      <c r="D309" s="53"/>
      <c r="M309" s="32"/>
      <c r="N309" s="32"/>
    </row>
    <row r="310" spans="2:14" s="50" customFormat="1">
      <c r="B310" s="240"/>
      <c r="D310" s="53"/>
      <c r="M310" s="32"/>
      <c r="N310" s="32"/>
    </row>
    <row r="311" spans="2:14" s="50" customFormat="1">
      <c r="B311" s="240"/>
      <c r="D311" s="53"/>
      <c r="M311" s="32"/>
      <c r="N311" s="32"/>
    </row>
    <row r="312" spans="2:14" s="50" customFormat="1">
      <c r="B312" s="240"/>
      <c r="D312" s="53"/>
      <c r="M312" s="32"/>
      <c r="N312" s="32"/>
    </row>
    <row r="313" spans="2:14" s="50" customFormat="1">
      <c r="B313" s="240"/>
      <c r="D313" s="53"/>
      <c r="M313" s="32"/>
      <c r="N313" s="32"/>
    </row>
    <row r="314" spans="2:14" s="50" customFormat="1">
      <c r="B314" s="240"/>
      <c r="D314" s="53"/>
      <c r="M314" s="32"/>
      <c r="N314" s="32"/>
    </row>
    <row r="315" spans="2:14" s="50" customFormat="1">
      <c r="B315" s="240"/>
      <c r="D315" s="53"/>
      <c r="M315" s="32"/>
      <c r="N315" s="32"/>
    </row>
    <row r="316" spans="2:14" s="50" customFormat="1">
      <c r="B316" s="240"/>
      <c r="D316" s="53"/>
      <c r="M316" s="32"/>
      <c r="N316" s="32"/>
    </row>
    <row r="317" spans="2:14" s="50" customFormat="1">
      <c r="B317" s="240"/>
      <c r="D317" s="53"/>
      <c r="M317" s="32"/>
      <c r="N317" s="32"/>
    </row>
    <row r="318" spans="2:14" s="50" customFormat="1">
      <c r="B318" s="240"/>
      <c r="D318" s="53"/>
      <c r="M318" s="32"/>
      <c r="N318" s="32"/>
    </row>
    <row r="319" spans="2:14" s="50" customFormat="1">
      <c r="B319" s="240"/>
      <c r="D319" s="53"/>
      <c r="M319" s="32"/>
      <c r="N319" s="32"/>
    </row>
    <row r="320" spans="2:14" s="50" customFormat="1">
      <c r="B320" s="240"/>
      <c r="D320" s="53"/>
      <c r="M320" s="32"/>
      <c r="N320" s="32"/>
    </row>
    <row r="321" spans="2:14" s="50" customFormat="1">
      <c r="B321" s="240"/>
      <c r="D321" s="53"/>
      <c r="M321" s="32"/>
      <c r="N321" s="32"/>
    </row>
    <row r="322" spans="2:14" s="50" customFormat="1">
      <c r="B322" s="240"/>
      <c r="D322" s="53"/>
      <c r="M322" s="32"/>
      <c r="N322" s="32"/>
    </row>
    <row r="323" spans="2:14" s="50" customFormat="1">
      <c r="B323" s="240"/>
      <c r="D323" s="53"/>
      <c r="M323" s="32"/>
      <c r="N323" s="32"/>
    </row>
    <row r="324" spans="2:14" s="50" customFormat="1">
      <c r="B324" s="240"/>
      <c r="D324" s="53"/>
      <c r="M324" s="32"/>
      <c r="N324" s="32"/>
    </row>
    <row r="325" spans="2:14" s="50" customFormat="1">
      <c r="B325" s="240"/>
      <c r="D325" s="53"/>
      <c r="M325" s="32"/>
      <c r="N325" s="32"/>
    </row>
    <row r="326" spans="2:14" s="50" customFormat="1">
      <c r="B326" s="240"/>
      <c r="D326" s="53"/>
      <c r="M326" s="32"/>
      <c r="N326" s="32"/>
    </row>
    <row r="327" spans="2:14" s="50" customFormat="1">
      <c r="B327" s="240"/>
      <c r="D327" s="53"/>
      <c r="M327" s="32"/>
      <c r="N327" s="32"/>
    </row>
    <row r="328" spans="2:14" s="50" customFormat="1">
      <c r="B328" s="240"/>
      <c r="D328" s="53"/>
      <c r="M328" s="32"/>
      <c r="N328" s="32"/>
    </row>
    <row r="329" spans="2:14" s="50" customFormat="1">
      <c r="B329" s="240"/>
      <c r="D329" s="53"/>
      <c r="M329" s="32"/>
      <c r="N329" s="32"/>
    </row>
    <row r="330" spans="2:14" s="50" customFormat="1">
      <c r="B330" s="240"/>
      <c r="D330" s="53"/>
      <c r="M330" s="32"/>
      <c r="N330" s="32"/>
    </row>
    <row r="331" spans="2:14" s="50" customFormat="1">
      <c r="B331" s="240"/>
      <c r="D331" s="53"/>
      <c r="M331" s="32"/>
      <c r="N331" s="32"/>
    </row>
    <row r="332" spans="2:14" s="50" customFormat="1">
      <c r="B332" s="240"/>
      <c r="D332" s="53"/>
      <c r="M332" s="32"/>
      <c r="N332" s="32"/>
    </row>
    <row r="333" spans="2:14" s="50" customFormat="1">
      <c r="B333" s="240"/>
      <c r="D333" s="53"/>
      <c r="M333" s="32"/>
      <c r="N333" s="32"/>
    </row>
    <row r="334" spans="2:14" s="50" customFormat="1">
      <c r="B334" s="240"/>
      <c r="D334" s="53"/>
      <c r="M334" s="32"/>
      <c r="N334" s="32"/>
    </row>
    <row r="335" spans="2:14" s="50" customFormat="1">
      <c r="B335" s="240"/>
      <c r="D335" s="53"/>
      <c r="M335" s="32"/>
      <c r="N335" s="32"/>
    </row>
    <row r="336" spans="2:14" s="50" customFormat="1">
      <c r="B336" s="240"/>
      <c r="D336" s="53"/>
      <c r="M336" s="32"/>
      <c r="N336" s="32"/>
    </row>
    <row r="337" spans="2:14" s="50" customFormat="1">
      <c r="B337" s="240"/>
      <c r="D337" s="53"/>
      <c r="M337" s="32"/>
      <c r="N337" s="32"/>
    </row>
    <row r="338" spans="2:14" s="50" customFormat="1">
      <c r="B338" s="240"/>
      <c r="D338" s="53"/>
      <c r="M338" s="32"/>
      <c r="N338" s="32"/>
    </row>
    <row r="339" spans="2:14" s="50" customFormat="1">
      <c r="B339" s="240"/>
      <c r="D339" s="53"/>
      <c r="M339" s="32"/>
      <c r="N339" s="32"/>
    </row>
    <row r="340" spans="2:14" s="50" customFormat="1">
      <c r="B340" s="240"/>
      <c r="D340" s="53"/>
      <c r="M340" s="32"/>
      <c r="N340" s="32"/>
    </row>
    <row r="341" spans="2:14" s="50" customFormat="1">
      <c r="B341" s="240"/>
      <c r="D341" s="53"/>
      <c r="M341" s="32"/>
      <c r="N341" s="32"/>
    </row>
    <row r="342" spans="2:14" s="50" customFormat="1">
      <c r="B342" s="240"/>
      <c r="D342" s="53"/>
      <c r="M342" s="32"/>
      <c r="N342" s="32"/>
    </row>
    <row r="343" spans="2:14" s="50" customFormat="1">
      <c r="B343" s="240"/>
      <c r="D343" s="53"/>
      <c r="M343" s="32"/>
      <c r="N343" s="32"/>
    </row>
  </sheetData>
  <mergeCells count="6">
    <mergeCell ref="A15:K15"/>
    <mergeCell ref="A1:C1"/>
    <mergeCell ref="D4:H4"/>
    <mergeCell ref="A7:K7"/>
    <mergeCell ref="F6:G6"/>
    <mergeCell ref="A9:K9"/>
  </mergeCells>
  <conditionalFormatting sqref="A8:K8 A10:K14 A16:K19 A20:A293 B20:B343 C20:K293">
    <cfRule type="expression" dxfId="8" priority="1" stopIfTrue="1">
      <formula>ISNUMBER(SEARCH("Closed",$J8))</formula>
    </cfRule>
    <cfRule type="expression" dxfId="7" priority="2" stopIfTrue="1">
      <formula>IF($B8="Minor", TRUE, FALSE)</formula>
    </cfRule>
    <cfRule type="expression" dxfId="6" priority="3" stopIfTrue="1">
      <formula>IF(OR($B8="Major",$B8="Pre-Condition"), TRUE, FALSE)</formula>
    </cfRule>
  </conditionalFormatting>
  <dataValidations count="1">
    <dataValidation type="list" allowBlank="1" showInputMessage="1" showErrorMessage="1" sqref="B8 B10:B14 B16:B343" xr:uid="{CA907AF2-5C86-4198-B7E4-A8EC32BBD9CA}">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9B6D-51E6-42D7-9B9D-65D1252AC067}">
  <dimension ref="A1:D99"/>
  <sheetViews>
    <sheetView view="pageBreakPreview" zoomScaleNormal="75" zoomScaleSheetLayoutView="100" workbookViewId="0">
      <selection sqref="A1:IV65536"/>
    </sheetView>
  </sheetViews>
  <sheetFormatPr defaultColWidth="9" defaultRowHeight="13.8"/>
  <cols>
    <col min="1" max="1" width="8.44140625" style="143" customWidth="1"/>
    <col min="2" max="2" width="78.5546875" style="50" customWidth="1"/>
    <col min="3" max="3" width="3" style="145" customWidth="1"/>
    <col min="4" max="4" width="19" style="56" customWidth="1"/>
    <col min="5" max="16384" width="9" style="32"/>
  </cols>
  <sheetData>
    <row r="1" spans="1:4" ht="27.6">
      <c r="A1" s="138">
        <v>3</v>
      </c>
      <c r="B1" s="139" t="s">
        <v>323</v>
      </c>
      <c r="C1" s="140"/>
      <c r="D1" s="55"/>
    </row>
    <row r="2" spans="1:4">
      <c r="A2" s="141">
        <v>3.1</v>
      </c>
      <c r="B2" s="142" t="s">
        <v>324</v>
      </c>
      <c r="C2" s="140"/>
      <c r="D2" s="55"/>
    </row>
    <row r="3" spans="1:4">
      <c r="B3" s="144" t="s">
        <v>325</v>
      </c>
      <c r="C3" s="140"/>
      <c r="D3" s="55"/>
    </row>
    <row r="4" spans="1:4">
      <c r="B4" s="101"/>
    </row>
    <row r="5" spans="1:4">
      <c r="B5" s="144" t="s">
        <v>326</v>
      </c>
      <c r="C5" s="140"/>
      <c r="D5" s="55"/>
    </row>
    <row r="6" spans="1:4">
      <c r="B6" s="101" t="s">
        <v>327</v>
      </c>
      <c r="C6" s="140"/>
      <c r="D6" s="55"/>
    </row>
    <row r="7" spans="1:4">
      <c r="B7" s="144" t="s">
        <v>328</v>
      </c>
    </row>
    <row r="8" spans="1:4">
      <c r="B8" s="101" t="s">
        <v>329</v>
      </c>
    </row>
    <row r="9" spans="1:4">
      <c r="B9" s="101" t="s">
        <v>330</v>
      </c>
    </row>
    <row r="10" spans="1:4">
      <c r="B10" s="101" t="s">
        <v>331</v>
      </c>
    </row>
    <row r="11" spans="1:4">
      <c r="B11" s="101" t="s">
        <v>332</v>
      </c>
    </row>
    <row r="12" spans="1:4">
      <c r="B12" s="101" t="s">
        <v>333</v>
      </c>
    </row>
    <row r="13" spans="1:4">
      <c r="B13" s="101" t="s">
        <v>334</v>
      </c>
    </row>
    <row r="14" spans="1:4">
      <c r="B14" s="146"/>
    </row>
    <row r="15" spans="1:4">
      <c r="B15" s="146"/>
    </row>
    <row r="16" spans="1:4">
      <c r="B16" s="146"/>
    </row>
    <row r="17" spans="1:4">
      <c r="B17" s="144" t="s">
        <v>335</v>
      </c>
      <c r="C17" s="140"/>
      <c r="D17" s="55"/>
    </row>
    <row r="18" spans="1:4" ht="27.6">
      <c r="B18" s="101" t="s">
        <v>336</v>
      </c>
    </row>
    <row r="19" spans="1:4">
      <c r="B19" s="146"/>
    </row>
    <row r="20" spans="1:4">
      <c r="B20" s="146"/>
    </row>
    <row r="21" spans="1:4" ht="33.75" customHeight="1">
      <c r="A21" s="148" t="s">
        <v>337</v>
      </c>
      <c r="B21" s="32" t="s">
        <v>338</v>
      </c>
    </row>
    <row r="22" spans="1:4" ht="14.25" customHeight="1">
      <c r="A22" s="148"/>
      <c r="B22" s="32"/>
    </row>
    <row r="23" spans="1:4" ht="15" customHeight="1">
      <c r="A23" s="148" t="s">
        <v>339</v>
      </c>
      <c r="B23" s="32" t="s">
        <v>340</v>
      </c>
    </row>
    <row r="24" spans="1:4">
      <c r="B24" s="101"/>
    </row>
    <row r="25" spans="1:4">
      <c r="A25" s="141">
        <v>3.2</v>
      </c>
      <c r="B25" s="147" t="s">
        <v>341</v>
      </c>
      <c r="C25" s="140"/>
      <c r="D25" s="55"/>
    </row>
    <row r="26" spans="1:4">
      <c r="B26" s="101" t="s">
        <v>342</v>
      </c>
    </row>
    <row r="27" spans="1:4" ht="41.4">
      <c r="B27" s="414" t="s">
        <v>343</v>
      </c>
    </row>
    <row r="28" spans="1:4">
      <c r="B28" s="101" t="s">
        <v>344</v>
      </c>
    </row>
    <row r="29" spans="1:4">
      <c r="B29" s="101" t="s">
        <v>345</v>
      </c>
    </row>
    <row r="30" spans="1:4">
      <c r="B30" s="101" t="s">
        <v>346</v>
      </c>
    </row>
    <row r="31" spans="1:4">
      <c r="B31" s="101"/>
    </row>
    <row r="32" spans="1:4">
      <c r="A32" s="148" t="s">
        <v>347</v>
      </c>
      <c r="B32" s="144" t="s">
        <v>348</v>
      </c>
      <c r="C32" s="140"/>
      <c r="D32" s="55"/>
    </row>
    <row r="33" spans="1:4">
      <c r="A33" s="148"/>
      <c r="B33" s="32" t="s">
        <v>22</v>
      </c>
      <c r="C33" s="140"/>
      <c r="D33" s="55"/>
    </row>
    <row r="34" spans="1:4">
      <c r="B34" s="101"/>
    </row>
    <row r="35" spans="1:4" s="253" customFormat="1">
      <c r="A35" s="141">
        <v>3.3</v>
      </c>
      <c r="B35" s="147" t="s">
        <v>349</v>
      </c>
      <c r="C35" s="252"/>
      <c r="D35" s="415"/>
    </row>
    <row r="36" spans="1:4" s="253" customFormat="1">
      <c r="A36" s="254"/>
      <c r="B36" s="101" t="s">
        <v>350</v>
      </c>
      <c r="C36" s="255"/>
      <c r="D36" s="416"/>
    </row>
    <row r="37" spans="1:4" s="253" customFormat="1">
      <c r="A37" s="254"/>
      <c r="B37" s="101"/>
      <c r="C37" s="255"/>
      <c r="D37" s="416"/>
    </row>
    <row r="38" spans="1:4" s="253" customFormat="1">
      <c r="A38" s="254"/>
      <c r="B38" s="147" t="s">
        <v>351</v>
      </c>
      <c r="C38" s="255"/>
      <c r="D38" s="416"/>
    </row>
    <row r="39" spans="1:4" s="253" customFormat="1">
      <c r="A39" s="254"/>
      <c r="B39" s="101" t="s">
        <v>352</v>
      </c>
      <c r="C39" s="255"/>
      <c r="D39" s="416"/>
    </row>
    <row r="40" spans="1:4" s="253" customFormat="1">
      <c r="A40" s="254"/>
      <c r="B40" s="101"/>
      <c r="C40" s="255"/>
      <c r="D40" s="416"/>
    </row>
    <row r="41" spans="1:4">
      <c r="A41" s="141">
        <v>3.4</v>
      </c>
      <c r="B41" s="147" t="s">
        <v>353</v>
      </c>
      <c r="C41" s="140"/>
      <c r="D41" s="51"/>
    </row>
    <row r="42" spans="1:4" ht="96.6">
      <c r="B42" s="243" t="s">
        <v>354</v>
      </c>
      <c r="D42" s="50"/>
    </row>
    <row r="43" spans="1:4">
      <c r="B43" s="101"/>
    </row>
    <row r="44" spans="1:4">
      <c r="A44" s="141">
        <v>3.5</v>
      </c>
      <c r="B44" s="147" t="s">
        <v>355</v>
      </c>
      <c r="C44" s="140"/>
      <c r="D44" s="55"/>
    </row>
    <row r="45" spans="1:4" ht="27.6">
      <c r="B45" s="50" t="s">
        <v>356</v>
      </c>
      <c r="C45" s="150"/>
      <c r="D45" s="57"/>
    </row>
    <row r="46" spans="1:4" ht="41.4">
      <c r="B46" s="101" t="s">
        <v>357</v>
      </c>
    </row>
    <row r="47" spans="1:4">
      <c r="A47" s="141">
        <v>3.6</v>
      </c>
      <c r="B47" s="99" t="s">
        <v>358</v>
      </c>
      <c r="C47" s="140"/>
      <c r="D47" s="55"/>
    </row>
    <row r="48" spans="1:4">
      <c r="B48" s="101"/>
      <c r="C48" s="151"/>
      <c r="D48" s="58"/>
    </row>
    <row r="49" spans="1:4">
      <c r="B49" s="99"/>
      <c r="C49" s="151"/>
      <c r="D49" s="58"/>
    </row>
    <row r="50" spans="1:4">
      <c r="B50" s="101"/>
      <c r="C50" s="151"/>
      <c r="D50" s="58"/>
    </row>
    <row r="51" spans="1:4">
      <c r="B51" s="147" t="s">
        <v>359</v>
      </c>
    </row>
    <row r="52" spans="1:4" ht="151.80000000000001">
      <c r="B52" s="144" t="s">
        <v>360</v>
      </c>
      <c r="C52" s="151"/>
      <c r="D52" s="58"/>
    </row>
    <row r="53" spans="1:4" ht="55.2">
      <c r="B53" s="144" t="s">
        <v>361</v>
      </c>
    </row>
    <row r="54" spans="1:4">
      <c r="A54" s="141">
        <v>3.7</v>
      </c>
      <c r="B54" s="331"/>
      <c r="C54" s="140"/>
      <c r="D54" s="51"/>
    </row>
    <row r="55" spans="1:4" ht="27.6">
      <c r="A55" s="148" t="s">
        <v>362</v>
      </c>
      <c r="B55" s="417" t="s">
        <v>363</v>
      </c>
      <c r="C55" s="140"/>
      <c r="D55" s="51"/>
    </row>
    <row r="56" spans="1:4">
      <c r="A56" s="148" t="s">
        <v>364</v>
      </c>
      <c r="B56" s="417"/>
      <c r="C56" s="140"/>
      <c r="D56" s="51"/>
    </row>
    <row r="57" spans="1:4">
      <c r="A57" s="148"/>
      <c r="B57" s="418" t="s">
        <v>365</v>
      </c>
      <c r="C57" s="140"/>
      <c r="D57" s="51"/>
    </row>
    <row r="58" spans="1:4" s="59" customFormat="1">
      <c r="A58" s="143"/>
      <c r="B58" s="260"/>
      <c r="C58" s="151"/>
      <c r="D58" s="58"/>
    </row>
    <row r="59" spans="1:4" s="59" customFormat="1" ht="27.6" hidden="1">
      <c r="A59" s="249" t="s">
        <v>366</v>
      </c>
      <c r="B59" s="99"/>
      <c r="C59" s="151"/>
      <c r="D59" s="58"/>
    </row>
    <row r="60" spans="1:4" ht="27.6" hidden="1">
      <c r="A60" s="152" t="s">
        <v>367</v>
      </c>
      <c r="B60" s="261"/>
      <c r="C60" s="151"/>
      <c r="D60" s="52"/>
    </row>
    <row r="61" spans="1:4">
      <c r="A61" s="152"/>
      <c r="B61" s="101"/>
      <c r="C61" s="151"/>
      <c r="D61" s="52"/>
    </row>
    <row r="62" spans="1:4">
      <c r="A62" s="152"/>
      <c r="B62" s="144" t="s">
        <v>368</v>
      </c>
      <c r="C62" s="151"/>
      <c r="D62" s="52"/>
    </row>
    <row r="63" spans="1:4">
      <c r="A63" s="249" t="s">
        <v>369</v>
      </c>
      <c r="B63" s="101" t="s">
        <v>370</v>
      </c>
      <c r="C63" s="151"/>
      <c r="D63" s="52"/>
    </row>
    <row r="64" spans="1:4">
      <c r="B64" s="101"/>
    </row>
    <row r="65" spans="1:4">
      <c r="A65" s="148" t="s">
        <v>362</v>
      </c>
      <c r="B65" s="147" t="s">
        <v>371</v>
      </c>
      <c r="C65" s="140"/>
      <c r="D65" s="55"/>
    </row>
    <row r="66" spans="1:4">
      <c r="B66" s="144" t="s">
        <v>372</v>
      </c>
      <c r="C66" s="151"/>
      <c r="D66" s="58"/>
    </row>
    <row r="67" spans="1:4">
      <c r="B67" s="101" t="s">
        <v>373</v>
      </c>
    </row>
    <row r="68" spans="1:4">
      <c r="A68" s="141">
        <v>3.8</v>
      </c>
      <c r="B68" s="101" t="s">
        <v>374</v>
      </c>
      <c r="C68" s="140"/>
      <c r="D68" s="51"/>
    </row>
    <row r="69" spans="1:4">
      <c r="A69" s="148" t="s">
        <v>375</v>
      </c>
      <c r="B69" s="101" t="s">
        <v>376</v>
      </c>
      <c r="C69" s="140"/>
      <c r="D69" s="51"/>
    </row>
    <row r="70" spans="1:4">
      <c r="B70" s="101" t="s">
        <v>377</v>
      </c>
      <c r="C70" s="151"/>
      <c r="D70" s="52"/>
    </row>
    <row r="71" spans="1:4">
      <c r="B71" s="101" t="s">
        <v>378</v>
      </c>
      <c r="C71" s="151"/>
      <c r="D71" s="52"/>
    </row>
    <row r="72" spans="1:4">
      <c r="B72" s="99"/>
      <c r="C72" s="151"/>
      <c r="D72" s="52"/>
    </row>
    <row r="73" spans="1:4" ht="41.4">
      <c r="B73" s="419" t="s">
        <v>379</v>
      </c>
      <c r="C73" s="151"/>
      <c r="D73" s="52"/>
    </row>
    <row r="74" spans="1:4">
      <c r="B74" s="162" t="s">
        <v>380</v>
      </c>
      <c r="D74" s="50"/>
    </row>
    <row r="75" spans="1:4" ht="27.6">
      <c r="B75" s="162" t="s">
        <v>381</v>
      </c>
      <c r="D75" s="50"/>
    </row>
    <row r="76" spans="1:4">
      <c r="A76" s="244" t="s">
        <v>382</v>
      </c>
      <c r="B76" s="162" t="s">
        <v>383</v>
      </c>
      <c r="D76" s="50"/>
    </row>
    <row r="77" spans="1:4">
      <c r="A77" s="246"/>
      <c r="B77" s="420"/>
      <c r="D77" s="50"/>
    </row>
    <row r="78" spans="1:4">
      <c r="A78" s="245"/>
      <c r="B78" s="147" t="s">
        <v>384</v>
      </c>
      <c r="D78" s="50"/>
    </row>
    <row r="79" spans="1:4" ht="82.8">
      <c r="A79" s="245"/>
      <c r="B79" s="421" t="s">
        <v>385</v>
      </c>
      <c r="D79" s="50"/>
    </row>
    <row r="80" spans="1:4">
      <c r="A80" s="245"/>
      <c r="B80" s="101"/>
      <c r="D80" s="50"/>
    </row>
    <row r="81" spans="1:4">
      <c r="A81" s="141">
        <v>3.9</v>
      </c>
      <c r="B81" s="101"/>
      <c r="C81" s="140"/>
      <c r="D81" s="55"/>
    </row>
    <row r="82" spans="1:4">
      <c r="B82" s="147" t="s">
        <v>386</v>
      </c>
      <c r="C82" s="151"/>
      <c r="D82" s="58"/>
    </row>
    <row r="83" spans="1:4" ht="27.6">
      <c r="B83" s="101" t="s">
        <v>387</v>
      </c>
    </row>
    <row r="84" spans="1:4">
      <c r="B84" s="144" t="s">
        <v>388</v>
      </c>
    </row>
    <row r="85" spans="1:4">
      <c r="A85" s="153">
        <v>3.1</v>
      </c>
      <c r="B85" s="101"/>
      <c r="C85" s="140"/>
      <c r="D85" s="55"/>
    </row>
    <row r="86" spans="1:4">
      <c r="A86" s="148"/>
      <c r="B86" s="101"/>
    </row>
    <row r="87" spans="1:4">
      <c r="A87" s="148" t="s">
        <v>389</v>
      </c>
      <c r="B87" s="101"/>
      <c r="C87" s="140"/>
      <c r="D87" s="55"/>
    </row>
    <row r="88" spans="1:4" ht="27.6">
      <c r="A88" s="152" t="s">
        <v>390</v>
      </c>
      <c r="B88" s="101"/>
    </row>
    <row r="89" spans="1:4">
      <c r="A89" s="152"/>
      <c r="B89" s="101"/>
    </row>
    <row r="90" spans="1:4" ht="27.6">
      <c r="A90" s="152" t="s">
        <v>391</v>
      </c>
      <c r="B90" s="101"/>
    </row>
    <row r="91" spans="1:4">
      <c r="A91" s="152" t="s">
        <v>392</v>
      </c>
      <c r="B91" s="101"/>
    </row>
    <row r="92" spans="1:4">
      <c r="B92" s="101"/>
    </row>
    <row r="93" spans="1:4">
      <c r="A93" s="152"/>
      <c r="B93" s="422" t="s">
        <v>393</v>
      </c>
    </row>
    <row r="94" spans="1:4" ht="138">
      <c r="A94" s="152"/>
      <c r="B94" s="423" t="s">
        <v>394</v>
      </c>
    </row>
    <row r="95" spans="1:4" ht="27.6">
      <c r="B95" s="423" t="s">
        <v>395</v>
      </c>
    </row>
    <row r="96" spans="1:4">
      <c r="A96" s="153">
        <v>3.11</v>
      </c>
      <c r="B96" s="423"/>
      <c r="C96" s="140"/>
      <c r="D96" s="55"/>
    </row>
    <row r="97" spans="1:1">
      <c r="A97" s="148"/>
    </row>
    <row r="98" spans="1:1">
      <c r="A98" s="148"/>
    </row>
    <row r="99" spans="1:1">
      <c r="A99" s="152" t="s">
        <v>396</v>
      </c>
    </row>
  </sheetData>
  <phoneticPr fontId="5"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0B93-AA37-428A-98EA-75946818A959}">
  <dimension ref="A1:C31"/>
  <sheetViews>
    <sheetView view="pageBreakPreview" topLeftCell="A7" zoomScaleNormal="100" zoomScaleSheetLayoutView="100" workbookViewId="0">
      <selection activeCell="B20" sqref="B20"/>
    </sheetView>
  </sheetViews>
  <sheetFormatPr defaultColWidth="9.44140625" defaultRowHeight="13.8"/>
  <cols>
    <col min="1" max="1" width="6.5546875" style="148" customWidth="1"/>
    <col min="2" max="2" width="79.44140625" style="242" customWidth="1"/>
    <col min="3" max="3" width="2.44140625" style="242" customWidth="1"/>
    <col min="4" max="16384" width="9.44140625" style="48"/>
  </cols>
  <sheetData>
    <row r="1" spans="1:3" ht="27.6">
      <c r="A1" s="138">
        <v>5</v>
      </c>
      <c r="B1" s="155" t="s">
        <v>397</v>
      </c>
      <c r="C1" s="55"/>
    </row>
    <row r="2" spans="1:3" ht="27.6">
      <c r="A2" s="141">
        <v>5.3</v>
      </c>
      <c r="B2" s="147" t="s">
        <v>398</v>
      </c>
      <c r="C2" s="55"/>
    </row>
    <row r="3" spans="1:3">
      <c r="A3" s="244" t="s">
        <v>399</v>
      </c>
      <c r="B3" s="144" t="s">
        <v>400</v>
      </c>
      <c r="C3" s="56"/>
    </row>
    <row r="4" spans="1:3">
      <c r="B4" s="149" t="s">
        <v>401</v>
      </c>
      <c r="C4" s="56"/>
    </row>
    <row r="5" spans="1:3" ht="27.6">
      <c r="B5" s="99" t="s">
        <v>402</v>
      </c>
      <c r="C5" s="56"/>
    </row>
    <row r="6" spans="1:3" ht="27.6">
      <c r="B6" s="99" t="s">
        <v>403</v>
      </c>
      <c r="C6" s="56"/>
    </row>
    <row r="7" spans="1:3">
      <c r="B7" s="101"/>
      <c r="C7" s="56"/>
    </row>
    <row r="8" spans="1:3">
      <c r="A8" s="244" t="s">
        <v>404</v>
      </c>
      <c r="B8" s="144" t="s">
        <v>405</v>
      </c>
      <c r="C8" s="55"/>
    </row>
    <row r="9" spans="1:3" ht="27.6">
      <c r="B9" s="99" t="s">
        <v>406</v>
      </c>
      <c r="C9" s="56"/>
    </row>
    <row r="10" spans="1:3">
      <c r="A10" s="143"/>
      <c r="B10" s="243"/>
    </row>
    <row r="11" spans="1:3">
      <c r="A11" s="143"/>
      <c r="B11" s="243"/>
    </row>
    <row r="12" spans="1:3">
      <c r="B12" s="101"/>
      <c r="C12" s="56"/>
    </row>
    <row r="13" spans="1:3" ht="41.4">
      <c r="A13" s="250">
        <v>5.4</v>
      </c>
      <c r="B13" s="251" t="s">
        <v>407</v>
      </c>
      <c r="C13" s="53"/>
    </row>
    <row r="14" spans="1:3" ht="41.4">
      <c r="A14" s="244" t="s">
        <v>408</v>
      </c>
      <c r="B14" s="241" t="s">
        <v>409</v>
      </c>
      <c r="C14" s="53"/>
    </row>
    <row r="15" spans="1:3">
      <c r="B15" s="149" t="s">
        <v>410</v>
      </c>
      <c r="C15" s="53"/>
    </row>
    <row r="16" spans="1:3">
      <c r="B16" s="263"/>
      <c r="C16" s="53"/>
    </row>
    <row r="17" spans="1:3">
      <c r="B17" s="101"/>
      <c r="C17" s="51"/>
    </row>
    <row r="18" spans="1:3">
      <c r="A18" s="244" t="s">
        <v>411</v>
      </c>
      <c r="B18" s="144" t="s">
        <v>400</v>
      </c>
      <c r="C18" s="51"/>
    </row>
    <row r="19" spans="1:3">
      <c r="B19" s="149" t="s">
        <v>401</v>
      </c>
    </row>
    <row r="20" spans="1:3" ht="27.6">
      <c r="B20" s="99" t="s">
        <v>402</v>
      </c>
    </row>
    <row r="21" spans="1:3">
      <c r="A21" s="143"/>
      <c r="B21" s="243"/>
    </row>
    <row r="22" spans="1:3">
      <c r="A22" s="143"/>
      <c r="B22" s="243"/>
    </row>
    <row r="23" spans="1:3">
      <c r="B23" s="101"/>
    </row>
    <row r="24" spans="1:3" ht="41.4">
      <c r="A24" s="250" t="s">
        <v>412</v>
      </c>
      <c r="B24" s="251" t="s">
        <v>413</v>
      </c>
      <c r="C24" s="53"/>
    </row>
    <row r="25" spans="1:3">
      <c r="A25" s="244" t="s">
        <v>414</v>
      </c>
      <c r="B25" s="144" t="s">
        <v>415</v>
      </c>
      <c r="C25" s="53"/>
    </row>
    <row r="26" spans="1:3">
      <c r="B26" s="149" t="s">
        <v>401</v>
      </c>
      <c r="C26" s="53"/>
    </row>
    <row r="27" spans="1:3">
      <c r="B27" s="99"/>
      <c r="C27" s="53"/>
    </row>
    <row r="28" spans="1:3">
      <c r="B28" s="101"/>
      <c r="C28" s="51"/>
    </row>
    <row r="29" spans="1:3">
      <c r="B29" s="101"/>
      <c r="C29" s="51"/>
    </row>
    <row r="30" spans="1:3">
      <c r="A30" s="143"/>
      <c r="B30" s="243"/>
    </row>
    <row r="31" spans="1:3">
      <c r="B31" s="101"/>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D29D-464F-45CF-9D90-8B015DD966C0}">
  <dimension ref="A1:C80"/>
  <sheetViews>
    <sheetView zoomScaleNormal="100" zoomScaleSheetLayoutView="100" workbookViewId="0">
      <selection activeCell="B1" sqref="B1"/>
    </sheetView>
  </sheetViews>
  <sheetFormatPr defaultColWidth="9" defaultRowHeight="13.8"/>
  <cols>
    <col min="1" max="1" width="7.44140625" style="173" customWidth="1"/>
    <col min="2" max="2" width="80.44140625" style="56" customWidth="1"/>
    <col min="3" max="3" width="2" style="56" customWidth="1"/>
    <col min="4" max="16384" width="9" style="32"/>
  </cols>
  <sheetData>
    <row r="1" spans="1:3" ht="27.6">
      <c r="A1" s="154">
        <v>6</v>
      </c>
      <c r="B1" s="155" t="s">
        <v>416</v>
      </c>
      <c r="C1" s="140"/>
    </row>
    <row r="2" spans="1:3">
      <c r="A2" s="156">
        <v>6.1</v>
      </c>
      <c r="B2" s="157" t="s">
        <v>417</v>
      </c>
      <c r="C2" s="140"/>
    </row>
    <row r="3" spans="1:3">
      <c r="A3" s="156"/>
      <c r="B3" s="158"/>
      <c r="C3" s="145"/>
    </row>
    <row r="4" spans="1:3">
      <c r="A4" s="156"/>
      <c r="B4" s="162"/>
      <c r="C4" s="145"/>
    </row>
    <row r="5" spans="1:3">
      <c r="A5" s="156"/>
      <c r="B5" s="163" t="s">
        <v>328</v>
      </c>
      <c r="C5" s="145"/>
    </row>
    <row r="6" spans="1:3" ht="27.6">
      <c r="A6" s="156"/>
      <c r="B6" s="273" t="s">
        <v>418</v>
      </c>
      <c r="C6" s="145"/>
    </row>
    <row r="7" spans="1:3">
      <c r="A7" s="156"/>
      <c r="B7" s="273" t="s">
        <v>419</v>
      </c>
      <c r="C7" s="145"/>
    </row>
    <row r="8" spans="1:3">
      <c r="A8" s="156"/>
      <c r="B8" s="273" t="s">
        <v>420</v>
      </c>
      <c r="C8" s="145"/>
    </row>
    <row r="9" spans="1:3">
      <c r="A9" s="156"/>
      <c r="B9" s="273" t="s">
        <v>421</v>
      </c>
      <c r="C9" s="145"/>
    </row>
    <row r="10" spans="1:3">
      <c r="A10" s="156"/>
      <c r="B10" s="273" t="s">
        <v>422</v>
      </c>
      <c r="C10" s="145"/>
    </row>
    <row r="11" spans="1:3">
      <c r="A11" s="156"/>
      <c r="B11" s="273" t="s">
        <v>423</v>
      </c>
      <c r="C11" s="145"/>
    </row>
    <row r="12" spans="1:3">
      <c r="A12" s="156"/>
      <c r="B12" s="273" t="s">
        <v>424</v>
      </c>
      <c r="C12" s="145"/>
    </row>
    <row r="13" spans="1:3">
      <c r="A13" s="156"/>
      <c r="B13" s="273" t="s">
        <v>425</v>
      </c>
      <c r="C13" s="145"/>
    </row>
    <row r="14" spans="1:3" ht="27.6">
      <c r="A14" s="156"/>
      <c r="B14" s="273" t="s">
        <v>426</v>
      </c>
      <c r="C14" s="145"/>
    </row>
    <row r="15" spans="1:3">
      <c r="A15" s="156"/>
      <c r="B15" s="32"/>
      <c r="C15" s="145"/>
    </row>
    <row r="16" spans="1:3">
      <c r="A16" s="156" t="s">
        <v>427</v>
      </c>
      <c r="B16" s="32" t="s">
        <v>428</v>
      </c>
      <c r="C16" s="145"/>
    </row>
    <row r="17" spans="1:3">
      <c r="A17" s="156"/>
      <c r="B17" s="32"/>
      <c r="C17" s="145"/>
    </row>
    <row r="18" spans="1:3">
      <c r="A18" s="156" t="s">
        <v>429</v>
      </c>
      <c r="B18" s="32" t="s">
        <v>430</v>
      </c>
      <c r="C18" s="145"/>
    </row>
    <row r="19" spans="1:3">
      <c r="A19" s="156"/>
      <c r="B19" s="160"/>
      <c r="C19" s="140"/>
    </row>
    <row r="20" spans="1:3" ht="33.75" customHeight="1">
      <c r="A20" s="156">
        <v>6.2</v>
      </c>
      <c r="B20" s="146" t="s">
        <v>431</v>
      </c>
      <c r="C20" s="145"/>
    </row>
    <row r="21" spans="1:3" ht="14.25" customHeight="1">
      <c r="A21" s="156"/>
      <c r="B21" s="146" t="s">
        <v>432</v>
      </c>
      <c r="C21" s="145"/>
    </row>
    <row r="22" spans="1:3" ht="15" customHeight="1">
      <c r="A22" s="156"/>
      <c r="B22" s="159"/>
      <c r="C22" s="145"/>
    </row>
    <row r="23" spans="1:3">
      <c r="A23" s="156"/>
      <c r="B23" s="160"/>
      <c r="C23" s="140"/>
    </row>
    <row r="24" spans="1:3">
      <c r="A24" s="156">
        <v>6.3</v>
      </c>
      <c r="B24" s="161" t="s">
        <v>433</v>
      </c>
      <c r="C24" s="140"/>
    </row>
    <row r="25" spans="1:3">
      <c r="A25" s="156"/>
      <c r="B25" s="162" t="s">
        <v>434</v>
      </c>
      <c r="C25" s="145"/>
    </row>
    <row r="26" spans="1:3" ht="41.4">
      <c r="A26" s="156"/>
      <c r="B26" s="162" t="s">
        <v>435</v>
      </c>
      <c r="C26" s="145"/>
    </row>
    <row r="27" spans="1:3">
      <c r="A27" s="156"/>
      <c r="B27" s="162" t="s">
        <v>436</v>
      </c>
      <c r="C27" s="145"/>
    </row>
    <row r="28" spans="1:3">
      <c r="A28" s="156"/>
      <c r="B28" s="162"/>
      <c r="C28" s="145"/>
    </row>
    <row r="29" spans="1:3">
      <c r="A29" s="156" t="s">
        <v>437</v>
      </c>
      <c r="B29" s="162" t="s">
        <v>438</v>
      </c>
      <c r="C29" s="145"/>
    </row>
    <row r="30" spans="1:3">
      <c r="A30" s="156"/>
      <c r="B30" s="163"/>
      <c r="C30" s="140"/>
    </row>
    <row r="31" spans="1:3">
      <c r="A31" s="156"/>
      <c r="B31" s="162"/>
      <c r="C31" s="145"/>
    </row>
    <row r="32" spans="1:3">
      <c r="A32" s="156">
        <v>6.4</v>
      </c>
      <c r="B32" s="159" t="s">
        <v>439</v>
      </c>
      <c r="C32" s="145"/>
    </row>
    <row r="33" spans="1:3" ht="151.80000000000001">
      <c r="A33" s="156" t="s">
        <v>440</v>
      </c>
      <c r="B33" s="160" t="s">
        <v>360</v>
      </c>
      <c r="C33" s="140"/>
    </row>
    <row r="34" spans="1:3" ht="55.2">
      <c r="A34" s="156" t="s">
        <v>441</v>
      </c>
      <c r="B34" s="144" t="s">
        <v>361</v>
      </c>
      <c r="C34" s="140"/>
    </row>
    <row r="35" spans="1:3">
      <c r="A35" s="156"/>
      <c r="B35" s="144"/>
      <c r="C35" s="140"/>
    </row>
    <row r="36" spans="1:3">
      <c r="A36" s="156"/>
      <c r="B36" s="300"/>
      <c r="C36" s="140"/>
    </row>
    <row r="37" spans="1:3">
      <c r="A37" s="156"/>
      <c r="B37" s="300"/>
      <c r="C37" s="140"/>
    </row>
    <row r="38" spans="1:3">
      <c r="A38" s="156"/>
      <c r="B38" s="164"/>
      <c r="C38" s="150"/>
    </row>
    <row r="39" spans="1:3">
      <c r="A39" s="156"/>
      <c r="B39" s="165" t="s">
        <v>442</v>
      </c>
      <c r="C39" s="150"/>
    </row>
    <row r="40" spans="1:3">
      <c r="A40" s="156"/>
      <c r="B40" s="166"/>
      <c r="C40" s="167"/>
    </row>
    <row r="41" spans="1:3" ht="55.2">
      <c r="A41" s="156"/>
      <c r="B41" s="165" t="s">
        <v>443</v>
      </c>
      <c r="C41" s="150"/>
    </row>
    <row r="42" spans="1:3">
      <c r="A42" s="156"/>
      <c r="B42" s="165" t="s">
        <v>444</v>
      </c>
      <c r="C42" s="150"/>
    </row>
    <row r="43" spans="1:3">
      <c r="A43" s="156"/>
      <c r="B43" s="168"/>
      <c r="C43" s="151"/>
    </row>
    <row r="44" spans="1:3">
      <c r="A44" s="156" t="s">
        <v>445</v>
      </c>
      <c r="B44" s="168" t="s">
        <v>446</v>
      </c>
      <c r="C44" s="151"/>
    </row>
    <row r="45" spans="1:3" ht="96.6">
      <c r="A45" s="156"/>
      <c r="B45" s="163" t="s">
        <v>447</v>
      </c>
      <c r="C45" s="151"/>
    </row>
    <row r="46" spans="1:3">
      <c r="A46" s="156">
        <v>6.5</v>
      </c>
      <c r="B46" s="301" t="s">
        <v>448</v>
      </c>
      <c r="C46" s="145"/>
    </row>
    <row r="47" spans="1:3">
      <c r="A47" s="156"/>
      <c r="B47" s="160" t="s">
        <v>449</v>
      </c>
      <c r="C47" s="140"/>
    </row>
    <row r="48" spans="1:3">
      <c r="A48" s="156"/>
      <c r="B48" s="169" t="s">
        <v>450</v>
      </c>
      <c r="C48" s="140"/>
    </row>
    <row r="49" spans="1:3">
      <c r="A49" s="156"/>
      <c r="B49" s="168" t="s">
        <v>451</v>
      </c>
      <c r="C49" s="140"/>
    </row>
    <row r="50" spans="1:3">
      <c r="A50" s="156"/>
      <c r="B50" s="168" t="s">
        <v>452</v>
      </c>
      <c r="C50" s="140"/>
    </row>
    <row r="51" spans="1:3">
      <c r="A51" s="156"/>
      <c r="B51" s="168" t="s">
        <v>453</v>
      </c>
      <c r="C51" s="140"/>
    </row>
    <row r="52" spans="1:3">
      <c r="A52" s="156"/>
      <c r="B52" s="168"/>
      <c r="C52" s="145"/>
    </row>
    <row r="53" spans="1:3">
      <c r="A53" s="156">
        <v>6.6</v>
      </c>
      <c r="B53" s="162" t="s">
        <v>454</v>
      </c>
      <c r="C53" s="145"/>
    </row>
    <row r="54" spans="1:3" ht="27.6">
      <c r="A54" s="156"/>
      <c r="B54" s="160" t="s">
        <v>455</v>
      </c>
      <c r="C54" s="140"/>
    </row>
    <row r="55" spans="1:3">
      <c r="A55" s="156"/>
      <c r="B55" s="162"/>
      <c r="C55" s="145"/>
    </row>
    <row r="56" spans="1:3">
      <c r="A56" s="156">
        <v>6.7</v>
      </c>
      <c r="B56" s="159" t="s">
        <v>355</v>
      </c>
      <c r="C56" s="145"/>
    </row>
    <row r="57" spans="1:3">
      <c r="A57" s="156"/>
      <c r="B57" s="160" t="s">
        <v>456</v>
      </c>
      <c r="C57" s="140"/>
    </row>
    <row r="58" spans="1:3" ht="124.2">
      <c r="A58" s="156"/>
      <c r="B58" s="155" t="s">
        <v>457</v>
      </c>
      <c r="C58" s="140"/>
    </row>
    <row r="59" spans="1:3" ht="82.8">
      <c r="A59" s="156"/>
      <c r="B59" s="169" t="s">
        <v>458</v>
      </c>
      <c r="C59" s="151"/>
    </row>
    <row r="60" spans="1:3" ht="41.4">
      <c r="A60" s="156"/>
      <c r="B60" s="168" t="s">
        <v>459</v>
      </c>
      <c r="C60" s="151"/>
    </row>
    <row r="61" spans="1:3">
      <c r="A61" s="156"/>
      <c r="B61" s="168"/>
      <c r="C61" s="151"/>
    </row>
    <row r="62" spans="1:3">
      <c r="A62" s="156"/>
      <c r="B62" s="162"/>
      <c r="C62" s="145"/>
    </row>
    <row r="63" spans="1:3">
      <c r="A63" s="156"/>
      <c r="B63" s="162"/>
      <c r="C63" s="145"/>
    </row>
    <row r="64" spans="1:3">
      <c r="A64" s="156" t="s">
        <v>460</v>
      </c>
      <c r="B64" s="159" t="s">
        <v>461</v>
      </c>
      <c r="C64" s="145"/>
    </row>
    <row r="65" spans="1:3" ht="55.2">
      <c r="A65" s="170"/>
      <c r="B65" s="160" t="s">
        <v>462</v>
      </c>
      <c r="C65" s="140"/>
    </row>
    <row r="66" spans="1:3">
      <c r="A66" s="156"/>
      <c r="B66" s="169"/>
      <c r="C66" s="151"/>
    </row>
    <row r="67" spans="1:3" ht="41.4">
      <c r="A67" s="156">
        <v>6.9</v>
      </c>
      <c r="B67" s="159" t="s">
        <v>463</v>
      </c>
      <c r="C67" s="145"/>
    </row>
    <row r="68" spans="1:3" ht="27.6">
      <c r="A68" s="156"/>
      <c r="B68" s="160" t="s">
        <v>464</v>
      </c>
      <c r="C68" s="140"/>
    </row>
    <row r="69" spans="1:3">
      <c r="A69" s="156"/>
      <c r="B69" s="169"/>
      <c r="C69" s="151"/>
    </row>
    <row r="70" spans="1:3">
      <c r="A70" s="156" t="s">
        <v>465</v>
      </c>
      <c r="B70" s="159" t="s">
        <v>466</v>
      </c>
      <c r="C70" s="145"/>
    </row>
    <row r="71" spans="1:3" ht="55.2">
      <c r="A71" s="156"/>
      <c r="B71" s="160" t="s">
        <v>467</v>
      </c>
      <c r="C71" s="140"/>
    </row>
    <row r="72" spans="1:3">
      <c r="A72" s="156"/>
      <c r="B72" s="158"/>
      <c r="C72" s="145"/>
    </row>
    <row r="73" spans="1:3">
      <c r="A73" s="156">
        <v>6.11</v>
      </c>
      <c r="B73" s="159" t="s">
        <v>468</v>
      </c>
      <c r="C73" s="145"/>
    </row>
    <row r="74" spans="1:3" ht="27.6">
      <c r="A74" s="156"/>
      <c r="B74" s="160" t="s">
        <v>469</v>
      </c>
      <c r="C74" s="140"/>
    </row>
    <row r="75" spans="1:3">
      <c r="A75" s="156" t="s">
        <v>389</v>
      </c>
      <c r="B75" s="158" t="s">
        <v>388</v>
      </c>
      <c r="C75" s="145"/>
    </row>
    <row r="76" spans="1:3">
      <c r="A76" s="156" t="s">
        <v>390</v>
      </c>
      <c r="B76" s="163"/>
      <c r="C76" s="140"/>
    </row>
    <row r="77" spans="1:3">
      <c r="A77" s="171" t="s">
        <v>470</v>
      </c>
      <c r="B77" s="162"/>
      <c r="C77" s="145"/>
    </row>
    <row r="78" spans="1:3">
      <c r="A78" s="171"/>
      <c r="B78" s="162"/>
      <c r="C78" s="145"/>
    </row>
    <row r="79" spans="1:3">
      <c r="A79" s="171" t="s">
        <v>392</v>
      </c>
      <c r="B79" s="162"/>
      <c r="C79" s="145"/>
    </row>
    <row r="80" spans="1:3">
      <c r="A80" s="172"/>
      <c r="B80" s="159"/>
      <c r="C80" s="145"/>
    </row>
  </sheetData>
  <phoneticPr fontId="5"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F061-CE64-4B1E-AE54-FE7AD4C8A3B0}">
  <sheetPr>
    <tabColor rgb="FF92D050"/>
  </sheetPr>
  <dimension ref="A1:F76"/>
  <sheetViews>
    <sheetView topLeftCell="A15" zoomScaleNormal="100" zoomScaleSheetLayoutView="100" workbookViewId="0">
      <selection activeCell="B1" sqref="B1"/>
    </sheetView>
  </sheetViews>
  <sheetFormatPr defaultColWidth="9" defaultRowHeight="13.8"/>
  <cols>
    <col min="1" max="1" width="7.44140625" style="173" customWidth="1"/>
    <col min="2" max="2" width="80.44140625" style="56" customWidth="1"/>
    <col min="3" max="3" width="2.44140625" style="56" customWidth="1"/>
    <col min="4" max="16384" width="9" style="32"/>
  </cols>
  <sheetData>
    <row r="1" spans="1:3" ht="27.6">
      <c r="A1" s="154">
        <v>7</v>
      </c>
      <c r="B1" s="155" t="s">
        <v>471</v>
      </c>
      <c r="C1" s="55"/>
    </row>
    <row r="2" spans="1:3">
      <c r="A2" s="156">
        <v>7.1</v>
      </c>
      <c r="B2" s="157" t="s">
        <v>417</v>
      </c>
      <c r="C2" s="55"/>
    </row>
    <row r="3" spans="1:3">
      <c r="A3" s="156"/>
      <c r="B3" s="158"/>
    </row>
    <row r="4" spans="1:3">
      <c r="A4" s="156"/>
      <c r="B4" s="144" t="s">
        <v>328</v>
      </c>
    </row>
    <row r="5" spans="1:3">
      <c r="A5" s="156"/>
      <c r="B5" s="101" t="s">
        <v>1557</v>
      </c>
    </row>
    <row r="6" spans="1:3">
      <c r="A6" s="156"/>
      <c r="B6" s="101" t="s">
        <v>1559</v>
      </c>
    </row>
    <row r="7" spans="1:3">
      <c r="A7" s="156"/>
      <c r="B7" s="101" t="s">
        <v>1560</v>
      </c>
    </row>
    <row r="8" spans="1:3">
      <c r="A8" s="156"/>
      <c r="B8" s="101" t="s">
        <v>1561</v>
      </c>
    </row>
    <row r="9" spans="1:3">
      <c r="A9" s="156"/>
      <c r="B9" s="101" t="s">
        <v>1558</v>
      </c>
    </row>
    <row r="10" spans="1:3">
      <c r="A10" s="156"/>
      <c r="B10" s="146"/>
    </row>
    <row r="11" spans="1:3">
      <c r="A11" s="156" t="s">
        <v>479</v>
      </c>
      <c r="B11" s="32" t="s">
        <v>1562</v>
      </c>
    </row>
    <row r="12" spans="1:3">
      <c r="A12" s="156"/>
      <c r="B12" s="32"/>
    </row>
    <row r="13" spans="1:3">
      <c r="A13" s="156" t="s">
        <v>480</v>
      </c>
      <c r="B13" s="32" t="s">
        <v>1563</v>
      </c>
    </row>
    <row r="14" spans="1:3">
      <c r="A14" s="156"/>
      <c r="B14" s="162"/>
    </row>
    <row r="15" spans="1:3">
      <c r="A15" s="156">
        <v>7.2</v>
      </c>
      <c r="B15" s="160" t="s">
        <v>431</v>
      </c>
      <c r="C15" s="55"/>
    </row>
    <row r="16" spans="1:3" ht="48.75" customHeight="1">
      <c r="A16" s="156"/>
      <c r="B16" s="174" t="s">
        <v>481</v>
      </c>
    </row>
    <row r="17" spans="1:3" ht="15.75" customHeight="1">
      <c r="A17" s="156"/>
      <c r="B17" s="162">
        <v>4.5</v>
      </c>
    </row>
    <row r="18" spans="1:3">
      <c r="A18" s="156"/>
      <c r="B18" s="159"/>
    </row>
    <row r="19" spans="1:3">
      <c r="A19" s="156">
        <v>7.3</v>
      </c>
      <c r="B19" s="160" t="s">
        <v>433</v>
      </c>
      <c r="C19" s="55"/>
    </row>
    <row r="20" spans="1:3">
      <c r="A20" s="156"/>
      <c r="B20" s="161" t="s">
        <v>434</v>
      </c>
      <c r="C20" s="55"/>
    </row>
    <row r="21" spans="1:3" ht="41.4">
      <c r="A21" s="156"/>
      <c r="B21" s="162" t="s">
        <v>1564</v>
      </c>
    </row>
    <row r="22" spans="1:3">
      <c r="A22" s="156"/>
      <c r="B22" s="162"/>
    </row>
    <row r="23" spans="1:3">
      <c r="A23" s="156"/>
      <c r="B23" s="162"/>
    </row>
    <row r="24" spans="1:3">
      <c r="A24" s="156"/>
      <c r="B24" s="162" t="s">
        <v>436</v>
      </c>
    </row>
    <row r="25" spans="1:3">
      <c r="A25" s="156"/>
      <c r="B25" s="162"/>
    </row>
    <row r="26" spans="1:3">
      <c r="A26" s="156" t="s">
        <v>485</v>
      </c>
      <c r="B26" s="163" t="s">
        <v>348</v>
      </c>
      <c r="C26" s="55"/>
    </row>
    <row r="27" spans="1:3">
      <c r="A27" s="156"/>
      <c r="B27" s="162" t="s">
        <v>30</v>
      </c>
    </row>
    <row r="28" spans="1:3">
      <c r="A28" s="156"/>
      <c r="B28" s="159"/>
    </row>
    <row r="29" spans="1:3">
      <c r="A29" s="156">
        <v>7.4</v>
      </c>
      <c r="B29" s="160" t="s">
        <v>359</v>
      </c>
      <c r="C29" s="55"/>
    </row>
    <row r="30" spans="1:3" ht="151.80000000000001">
      <c r="A30" s="156" t="s">
        <v>486</v>
      </c>
      <c r="B30" s="144" t="s">
        <v>360</v>
      </c>
      <c r="C30" s="57"/>
    </row>
    <row r="31" spans="1:3" ht="55.2">
      <c r="A31" s="156" t="s">
        <v>487</v>
      </c>
      <c r="B31" s="51" t="s">
        <v>361</v>
      </c>
      <c r="C31" s="177"/>
    </row>
    <row r="32" spans="1:3">
      <c r="A32" s="156"/>
      <c r="B32" s="144"/>
      <c r="C32" s="57"/>
    </row>
    <row r="33" spans="1:6">
      <c r="A33" s="156"/>
      <c r="B33" s="166" t="s">
        <v>442</v>
      </c>
      <c r="C33" s="55"/>
    </row>
    <row r="34" spans="1:6">
      <c r="A34" s="156"/>
      <c r="B34" s="165"/>
    </row>
    <row r="35" spans="1:6" ht="82.8">
      <c r="A35" s="156"/>
      <c r="B35" s="560" t="s">
        <v>488</v>
      </c>
    </row>
    <row r="36" spans="1:6">
      <c r="A36" s="156"/>
      <c r="B36" s="162" t="s">
        <v>492</v>
      </c>
    </row>
    <row r="37" spans="1:6">
      <c r="A37" s="156"/>
      <c r="B37" s="168"/>
    </row>
    <row r="38" spans="1:6">
      <c r="A38" s="156" t="s">
        <v>490</v>
      </c>
      <c r="B38" s="163" t="s">
        <v>446</v>
      </c>
    </row>
    <row r="39" spans="1:6" ht="82.8">
      <c r="A39" s="156"/>
      <c r="B39" s="159" t="s">
        <v>1565</v>
      </c>
    </row>
    <row r="40" spans="1:6">
      <c r="A40" s="175"/>
      <c r="B40" s="176"/>
      <c r="C40" s="51"/>
    </row>
    <row r="41" spans="1:6">
      <c r="A41" s="156" t="s">
        <v>486</v>
      </c>
      <c r="B41" s="166" t="s">
        <v>442</v>
      </c>
      <c r="C41" s="50"/>
    </row>
    <row r="42" spans="1:6">
      <c r="A42" s="156"/>
      <c r="B42" s="165"/>
      <c r="C42" s="50"/>
    </row>
    <row r="43" spans="1:6" ht="82.8">
      <c r="A43" s="156"/>
      <c r="B43" s="560" t="s">
        <v>488</v>
      </c>
      <c r="C43" s="55"/>
      <c r="D43" s="561" t="s">
        <v>1566</v>
      </c>
      <c r="E43" s="561"/>
      <c r="F43" s="561"/>
    </row>
    <row r="44" spans="1:6">
      <c r="A44" s="156"/>
      <c r="B44" s="162" t="s">
        <v>492</v>
      </c>
      <c r="C44" s="58"/>
      <c r="D44" s="561"/>
      <c r="E44" s="561"/>
      <c r="F44" s="561"/>
    </row>
    <row r="45" spans="1:6">
      <c r="A45" s="156"/>
      <c r="B45" s="159"/>
      <c r="C45" s="58"/>
    </row>
    <row r="46" spans="1:6">
      <c r="A46" s="156">
        <v>7.5</v>
      </c>
      <c r="B46" s="160" t="s">
        <v>448</v>
      </c>
      <c r="C46" s="58"/>
    </row>
    <row r="47" spans="1:6">
      <c r="A47" s="156"/>
      <c r="B47" s="158" t="s">
        <v>493</v>
      </c>
      <c r="C47" s="50"/>
    </row>
    <row r="48" spans="1:6">
      <c r="A48" s="156"/>
      <c r="B48" s="162" t="s">
        <v>450</v>
      </c>
      <c r="C48" s="51"/>
    </row>
    <row r="49" spans="1:3">
      <c r="A49" s="156"/>
      <c r="B49" s="162" t="s">
        <v>1567</v>
      </c>
      <c r="C49" s="52"/>
    </row>
    <row r="50" spans="1:3">
      <c r="A50" s="156"/>
      <c r="B50" s="162" t="s">
        <v>452</v>
      </c>
      <c r="C50" s="50"/>
    </row>
    <row r="51" spans="1:3">
      <c r="A51" s="156"/>
      <c r="B51" s="168" t="s">
        <v>496</v>
      </c>
      <c r="C51" s="55"/>
    </row>
    <row r="52" spans="1:3">
      <c r="A52" s="156"/>
      <c r="B52" s="162"/>
      <c r="C52" s="58"/>
    </row>
    <row r="53" spans="1:3">
      <c r="A53" s="156">
        <v>7.6</v>
      </c>
      <c r="B53" s="178" t="s">
        <v>454</v>
      </c>
    </row>
    <row r="54" spans="1:3" ht="27.6">
      <c r="A54" s="156"/>
      <c r="B54" s="162" t="s">
        <v>455</v>
      </c>
      <c r="C54" s="51"/>
    </row>
    <row r="55" spans="1:3">
      <c r="A55" s="156"/>
      <c r="B55" s="159"/>
      <c r="C55" s="50"/>
    </row>
    <row r="56" spans="1:3">
      <c r="A56" s="156">
        <v>7.7</v>
      </c>
      <c r="B56" s="160" t="s">
        <v>355</v>
      </c>
      <c r="C56" s="50"/>
    </row>
    <row r="57" spans="1:3">
      <c r="A57" s="156"/>
      <c r="B57" s="169"/>
      <c r="C57" s="51"/>
    </row>
    <row r="58" spans="1:3" ht="55.2">
      <c r="A58" s="156"/>
      <c r="B58" s="101" t="s">
        <v>1568</v>
      </c>
      <c r="C58" s="50"/>
    </row>
    <row r="59" spans="1:3" ht="55.2">
      <c r="A59" s="156"/>
      <c r="B59" s="101" t="s">
        <v>1569</v>
      </c>
      <c r="C59" s="51"/>
    </row>
    <row r="60" spans="1:3">
      <c r="A60" s="156"/>
      <c r="B60" s="162"/>
      <c r="C60" s="50"/>
    </row>
    <row r="61" spans="1:3">
      <c r="A61" s="179" t="s">
        <v>499</v>
      </c>
      <c r="B61" s="160" t="s">
        <v>461</v>
      </c>
      <c r="C61" s="50"/>
    </row>
    <row r="62" spans="1:3" ht="41.4">
      <c r="A62" s="156"/>
      <c r="B62" s="158" t="s">
        <v>1494</v>
      </c>
      <c r="C62" s="50"/>
    </row>
    <row r="63" spans="1:3">
      <c r="A63" s="156"/>
      <c r="B63" s="159"/>
      <c r="C63" s="50"/>
    </row>
    <row r="64" spans="1:3" ht="41.4">
      <c r="A64" s="156">
        <v>7.9</v>
      </c>
      <c r="B64" s="160" t="s">
        <v>500</v>
      </c>
    </row>
    <row r="65" spans="1:2" ht="27.6">
      <c r="A65" s="156"/>
      <c r="B65" s="158" t="s">
        <v>464</v>
      </c>
    </row>
    <row r="66" spans="1:2">
      <c r="A66" s="156"/>
      <c r="B66" s="159"/>
    </row>
    <row r="67" spans="1:2">
      <c r="A67" s="156" t="s">
        <v>501</v>
      </c>
      <c r="B67" s="160" t="s">
        <v>466</v>
      </c>
    </row>
    <row r="68" spans="1:2" ht="55.2">
      <c r="A68" s="156"/>
      <c r="B68" s="158" t="s">
        <v>467</v>
      </c>
    </row>
    <row r="69" spans="1:2">
      <c r="A69" s="156"/>
      <c r="B69" s="159"/>
    </row>
    <row r="70" spans="1:2">
      <c r="A70" s="156">
        <v>7.11</v>
      </c>
      <c r="B70" s="160" t="s">
        <v>502</v>
      </c>
    </row>
    <row r="71" spans="1:2" ht="27.6">
      <c r="A71" s="156"/>
      <c r="B71" s="158" t="s">
        <v>469</v>
      </c>
    </row>
    <row r="72" spans="1:2">
      <c r="A72" s="156" t="s">
        <v>389</v>
      </c>
      <c r="B72" s="163" t="s">
        <v>388</v>
      </c>
    </row>
    <row r="73" spans="1:2" ht="26.4">
      <c r="A73" s="171" t="s">
        <v>390</v>
      </c>
      <c r="B73" s="162"/>
    </row>
    <row r="74" spans="1:2">
      <c r="A74" s="171" t="s">
        <v>503</v>
      </c>
      <c r="B74" s="162"/>
    </row>
    <row r="75" spans="1:2" ht="26.4">
      <c r="A75" s="171" t="s">
        <v>504</v>
      </c>
      <c r="B75" s="162"/>
    </row>
    <row r="76" spans="1:2">
      <c r="A76" s="172" t="s">
        <v>392</v>
      </c>
      <c r="B76" s="159"/>
    </row>
  </sheetData>
  <phoneticPr fontId="5"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03A5-BB8D-4D0A-8203-A1A0A9DE05D9}">
  <dimension ref="A1:C75"/>
  <sheetViews>
    <sheetView view="pageBreakPreview" zoomScaleNormal="100" zoomScaleSheetLayoutView="100" workbookViewId="0">
      <selection activeCell="C18" sqref="C18"/>
    </sheetView>
  </sheetViews>
  <sheetFormatPr defaultColWidth="9" defaultRowHeight="13.8"/>
  <cols>
    <col min="1" max="1" width="7.44140625" style="173" customWidth="1"/>
    <col min="2" max="2" width="80.44140625" style="56" customWidth="1"/>
    <col min="3" max="3" width="1.44140625" style="56" customWidth="1"/>
    <col min="4" max="16384" width="9" style="32"/>
  </cols>
  <sheetData>
    <row r="1" spans="1:3" ht="27.6">
      <c r="A1" s="154">
        <v>8</v>
      </c>
      <c r="B1" s="155" t="s">
        <v>505</v>
      </c>
      <c r="C1" s="140"/>
    </row>
    <row r="2" spans="1:3">
      <c r="A2" s="156">
        <v>8.1</v>
      </c>
      <c r="B2" s="157" t="s">
        <v>417</v>
      </c>
      <c r="C2" s="140"/>
    </row>
    <row r="3" spans="1:3">
      <c r="A3" s="156"/>
      <c r="B3" s="158"/>
      <c r="C3" s="145"/>
    </row>
    <row r="4" spans="1:3">
      <c r="A4" s="156"/>
      <c r="B4" s="144" t="s">
        <v>328</v>
      </c>
      <c r="C4" s="145"/>
    </row>
    <row r="5" spans="1:3">
      <c r="A5" s="156"/>
      <c r="B5" s="146" t="s">
        <v>472</v>
      </c>
      <c r="C5" s="145"/>
    </row>
    <row r="6" spans="1:3">
      <c r="A6" s="156"/>
      <c r="B6" s="146" t="s">
        <v>473</v>
      </c>
      <c r="C6" s="145"/>
    </row>
    <row r="7" spans="1:3">
      <c r="A7" s="156"/>
      <c r="B7" s="146" t="s">
        <v>474</v>
      </c>
      <c r="C7" s="145"/>
    </row>
    <row r="8" spans="1:3">
      <c r="A8" s="156"/>
      <c r="B8" s="146" t="s">
        <v>475</v>
      </c>
      <c r="C8" s="145"/>
    </row>
    <row r="9" spans="1:3">
      <c r="A9" s="156"/>
      <c r="B9" s="146" t="s">
        <v>475</v>
      </c>
      <c r="C9" s="145"/>
    </row>
    <row r="10" spans="1:3">
      <c r="A10" s="156"/>
      <c r="B10" s="146" t="s">
        <v>476</v>
      </c>
      <c r="C10" s="145"/>
    </row>
    <row r="11" spans="1:3">
      <c r="A11" s="156"/>
      <c r="B11" s="146" t="s">
        <v>477</v>
      </c>
      <c r="C11" s="145"/>
    </row>
    <row r="12" spans="1:3">
      <c r="A12" s="156"/>
      <c r="B12" s="146" t="s">
        <v>478</v>
      </c>
      <c r="C12" s="145"/>
    </row>
    <row r="13" spans="1:3">
      <c r="A13" s="156"/>
      <c r="B13" s="146"/>
      <c r="C13" s="145"/>
    </row>
    <row r="14" spans="1:3">
      <c r="A14" s="156" t="s">
        <v>506</v>
      </c>
      <c r="B14" s="32" t="s">
        <v>338</v>
      </c>
      <c r="C14" s="145"/>
    </row>
    <row r="15" spans="1:3">
      <c r="A15" s="156"/>
      <c r="B15" s="32"/>
      <c r="C15" s="145"/>
    </row>
    <row r="16" spans="1:3">
      <c r="A16" s="156" t="s">
        <v>507</v>
      </c>
      <c r="B16" s="32" t="s">
        <v>340</v>
      </c>
      <c r="C16" s="145"/>
    </row>
    <row r="17" spans="1:3">
      <c r="A17" s="156"/>
      <c r="B17" s="159"/>
      <c r="C17" s="145"/>
    </row>
    <row r="18" spans="1:3">
      <c r="A18" s="156">
        <v>8.1999999999999993</v>
      </c>
      <c r="B18" s="160" t="s">
        <v>431</v>
      </c>
      <c r="C18" s="140"/>
    </row>
    <row r="19" spans="1:3" ht="54.75" customHeight="1">
      <c r="A19" s="156"/>
      <c r="B19" s="174" t="s">
        <v>481</v>
      </c>
      <c r="C19" s="145"/>
    </row>
    <row r="20" spans="1:3" ht="15" customHeight="1">
      <c r="A20" s="156"/>
      <c r="B20" s="273"/>
      <c r="C20" s="145"/>
    </row>
    <row r="21" spans="1:3">
      <c r="A21" s="156"/>
      <c r="B21" s="159"/>
      <c r="C21" s="145"/>
    </row>
    <row r="22" spans="1:3">
      <c r="A22" s="156">
        <v>8.3000000000000007</v>
      </c>
      <c r="B22" s="160" t="s">
        <v>433</v>
      </c>
      <c r="C22" s="140"/>
    </row>
    <row r="23" spans="1:3">
      <c r="A23" s="156"/>
      <c r="B23" s="161" t="s">
        <v>434</v>
      </c>
      <c r="C23" s="140"/>
    </row>
    <row r="24" spans="1:3">
      <c r="A24" s="156"/>
      <c r="B24" s="162" t="s">
        <v>482</v>
      </c>
      <c r="C24" s="145"/>
    </row>
    <row r="25" spans="1:3">
      <c r="A25" s="156"/>
      <c r="B25" s="162" t="s">
        <v>483</v>
      </c>
      <c r="C25" s="145"/>
    </row>
    <row r="26" spans="1:3">
      <c r="A26" s="156"/>
      <c r="B26" s="162" t="s">
        <v>484</v>
      </c>
      <c r="C26" s="145"/>
    </row>
    <row r="27" spans="1:3">
      <c r="A27" s="156"/>
      <c r="B27" s="162" t="s">
        <v>436</v>
      </c>
      <c r="C27" s="145"/>
    </row>
    <row r="28" spans="1:3">
      <c r="A28" s="156"/>
      <c r="B28" s="162"/>
      <c r="C28" s="145"/>
    </row>
    <row r="29" spans="1:3">
      <c r="A29" s="156" t="s">
        <v>508</v>
      </c>
      <c r="B29" s="163" t="s">
        <v>348</v>
      </c>
      <c r="C29" s="140"/>
    </row>
    <row r="30" spans="1:3">
      <c r="A30" s="156"/>
      <c r="B30" s="162"/>
      <c r="C30" s="145"/>
    </row>
    <row r="31" spans="1:3">
      <c r="A31" s="156"/>
      <c r="B31" s="159"/>
      <c r="C31" s="145"/>
    </row>
    <row r="32" spans="1:3">
      <c r="A32" s="156">
        <v>8.4</v>
      </c>
      <c r="B32" s="160" t="s">
        <v>359</v>
      </c>
      <c r="C32" s="150"/>
    </row>
    <row r="33" spans="1:3" ht="151.80000000000001">
      <c r="A33" s="156" t="s">
        <v>509</v>
      </c>
      <c r="B33" s="144" t="s">
        <v>360</v>
      </c>
      <c r="C33" s="167"/>
    </row>
    <row r="34" spans="1:3" ht="55.2">
      <c r="A34" s="156" t="s">
        <v>510</v>
      </c>
      <c r="B34" s="51" t="s">
        <v>361</v>
      </c>
      <c r="C34" s="150"/>
    </row>
    <row r="35" spans="1:3">
      <c r="A35" s="156"/>
      <c r="B35" s="144"/>
      <c r="C35" s="150"/>
    </row>
    <row r="36" spans="1:3">
      <c r="A36" s="156"/>
      <c r="B36" s="166" t="s">
        <v>442</v>
      </c>
      <c r="C36" s="151"/>
    </row>
    <row r="37" spans="1:3">
      <c r="A37" s="156"/>
      <c r="B37" s="165"/>
      <c r="C37" s="145"/>
    </row>
    <row r="38" spans="1:3" ht="82.8">
      <c r="A38" s="156"/>
      <c r="B38" s="165" t="s">
        <v>488</v>
      </c>
      <c r="C38" s="140"/>
    </row>
    <row r="39" spans="1:3">
      <c r="A39" s="156"/>
      <c r="B39" s="168" t="s">
        <v>489</v>
      </c>
      <c r="C39" s="145"/>
    </row>
    <row r="40" spans="1:3">
      <c r="A40" s="156"/>
      <c r="B40" s="168"/>
      <c r="C40" s="145"/>
    </row>
    <row r="41" spans="1:3">
      <c r="A41" s="156" t="s">
        <v>511</v>
      </c>
      <c r="B41" s="163" t="s">
        <v>446</v>
      </c>
      <c r="C41" s="145"/>
    </row>
    <row r="42" spans="1:3" ht="82.8">
      <c r="A42" s="156"/>
      <c r="B42" s="302" t="s">
        <v>491</v>
      </c>
      <c r="C42" s="145"/>
    </row>
    <row r="43" spans="1:3">
      <c r="A43" s="156"/>
      <c r="B43" s="159"/>
      <c r="C43" s="140"/>
    </row>
    <row r="44" spans="1:3">
      <c r="A44" s="156">
        <v>8.5</v>
      </c>
      <c r="B44" s="160" t="s">
        <v>448</v>
      </c>
      <c r="C44" s="151"/>
    </row>
    <row r="45" spans="1:3">
      <c r="A45" s="156"/>
      <c r="B45" s="169" t="s">
        <v>512</v>
      </c>
      <c r="C45" s="145"/>
    </row>
    <row r="46" spans="1:3">
      <c r="A46" s="156"/>
      <c r="B46" s="168" t="s">
        <v>513</v>
      </c>
      <c r="C46" s="140"/>
    </row>
    <row r="47" spans="1:3">
      <c r="A47" s="156"/>
      <c r="B47" s="168" t="s">
        <v>494</v>
      </c>
      <c r="C47" s="151"/>
    </row>
    <row r="48" spans="1:3">
      <c r="A48" s="156"/>
      <c r="B48" s="168" t="s">
        <v>495</v>
      </c>
      <c r="C48" s="145"/>
    </row>
    <row r="49" spans="1:3">
      <c r="A49" s="156"/>
      <c r="B49" s="168" t="s">
        <v>453</v>
      </c>
      <c r="C49" s="140"/>
    </row>
    <row r="50" spans="1:3">
      <c r="A50" s="156"/>
      <c r="B50" s="159"/>
      <c r="C50" s="145"/>
    </row>
    <row r="51" spans="1:3">
      <c r="A51" s="156">
        <v>8.6</v>
      </c>
      <c r="B51" s="160" t="s">
        <v>454</v>
      </c>
      <c r="C51" s="145"/>
    </row>
    <row r="52" spans="1:3" ht="27.6">
      <c r="A52" s="156"/>
      <c r="B52" s="158" t="s">
        <v>455</v>
      </c>
      <c r="C52" s="140"/>
    </row>
    <row r="53" spans="1:3">
      <c r="A53" s="156"/>
      <c r="B53" s="159"/>
      <c r="C53" s="145"/>
    </row>
    <row r="54" spans="1:3">
      <c r="A54" s="156">
        <v>8.6999999999999993</v>
      </c>
      <c r="B54" s="160" t="s">
        <v>355</v>
      </c>
      <c r="C54" s="140"/>
    </row>
    <row r="55" spans="1:3" ht="27.6">
      <c r="A55" s="156"/>
      <c r="B55" s="169" t="s">
        <v>497</v>
      </c>
      <c r="C55" s="145"/>
    </row>
    <row r="56" spans="1:3" ht="27.6">
      <c r="A56" s="156"/>
      <c r="B56" s="168" t="s">
        <v>498</v>
      </c>
      <c r="C56" s="145"/>
    </row>
    <row r="57" spans="1:3">
      <c r="A57" s="156"/>
      <c r="B57" s="168" t="s">
        <v>358</v>
      </c>
      <c r="C57" s="145"/>
    </row>
    <row r="58" spans="1:3">
      <c r="A58" s="156"/>
      <c r="B58" s="162"/>
      <c r="C58" s="145"/>
    </row>
    <row r="59" spans="1:3">
      <c r="A59" s="156"/>
      <c r="B59" s="159"/>
    </row>
    <row r="60" spans="1:3">
      <c r="A60" s="170" t="s">
        <v>514</v>
      </c>
      <c r="B60" s="160" t="s">
        <v>461</v>
      </c>
    </row>
    <row r="61" spans="1:3" ht="41.4">
      <c r="A61" s="156"/>
      <c r="B61" s="169" t="s">
        <v>515</v>
      </c>
    </row>
    <row r="62" spans="1:3">
      <c r="A62" s="156"/>
      <c r="B62" s="159"/>
    </row>
    <row r="63" spans="1:3" ht="41.4">
      <c r="A63" s="156" t="s">
        <v>516</v>
      </c>
      <c r="B63" s="160" t="s">
        <v>500</v>
      </c>
    </row>
    <row r="64" spans="1:3" ht="27.6">
      <c r="A64" s="156"/>
      <c r="B64" s="169" t="s">
        <v>464</v>
      </c>
    </row>
    <row r="65" spans="1:2">
      <c r="A65" s="156"/>
      <c r="B65" s="159"/>
    </row>
    <row r="66" spans="1:2">
      <c r="A66" s="156" t="s">
        <v>517</v>
      </c>
      <c r="B66" s="160" t="s">
        <v>466</v>
      </c>
    </row>
    <row r="67" spans="1:2" ht="55.2">
      <c r="A67" s="156"/>
      <c r="B67" s="158" t="s">
        <v>467</v>
      </c>
    </row>
    <row r="68" spans="1:2">
      <c r="A68" s="156"/>
      <c r="B68" s="159"/>
    </row>
    <row r="69" spans="1:2">
      <c r="A69" s="156">
        <v>8.11</v>
      </c>
      <c r="B69" s="160" t="s">
        <v>502</v>
      </c>
    </row>
    <row r="70" spans="1:2" ht="27.6">
      <c r="A70" s="156"/>
      <c r="B70" s="158" t="s">
        <v>469</v>
      </c>
    </row>
    <row r="71" spans="1:2">
      <c r="A71" s="156" t="s">
        <v>389</v>
      </c>
      <c r="B71" s="163" t="s">
        <v>388</v>
      </c>
    </row>
    <row r="72" spans="1:2" ht="26.4">
      <c r="A72" s="171" t="s">
        <v>390</v>
      </c>
      <c r="B72" s="162"/>
    </row>
    <row r="73" spans="1:2">
      <c r="A73" s="171"/>
      <c r="B73" s="162"/>
    </row>
    <row r="74" spans="1:2" ht="26.4">
      <c r="A74" s="171" t="s">
        <v>391</v>
      </c>
      <c r="B74" s="162"/>
    </row>
    <row r="75" spans="1:2">
      <c r="A75" s="172" t="s">
        <v>392</v>
      </c>
      <c r="B75" s="159"/>
    </row>
  </sheetData>
  <phoneticPr fontId="5"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61CD-6033-47DB-BC42-A00168F3C770}">
  <dimension ref="A1:C75"/>
  <sheetViews>
    <sheetView view="pageBreakPreview" zoomScaleNormal="100" zoomScaleSheetLayoutView="100" workbookViewId="0">
      <selection activeCell="C18" sqref="C18"/>
    </sheetView>
  </sheetViews>
  <sheetFormatPr defaultColWidth="9" defaultRowHeight="13.8"/>
  <cols>
    <col min="1" max="1" width="7.44140625" style="173" customWidth="1"/>
    <col min="2" max="2" width="80.44140625" style="56" customWidth="1"/>
    <col min="3" max="3" width="2" style="56" customWidth="1"/>
    <col min="4" max="16384" width="9" style="32"/>
  </cols>
  <sheetData>
    <row r="1" spans="1:3" ht="27.6">
      <c r="A1" s="154">
        <v>9</v>
      </c>
      <c r="B1" s="155" t="s">
        <v>518</v>
      </c>
      <c r="C1" s="55"/>
    </row>
    <row r="2" spans="1:3">
      <c r="A2" s="156">
        <v>9.1</v>
      </c>
      <c r="B2" s="157" t="s">
        <v>417</v>
      </c>
      <c r="C2" s="55"/>
    </row>
    <row r="3" spans="1:3">
      <c r="A3" s="156"/>
      <c r="B3" s="158"/>
    </row>
    <row r="4" spans="1:3">
      <c r="A4" s="156"/>
      <c r="B4" s="144" t="s">
        <v>328</v>
      </c>
    </row>
    <row r="5" spans="1:3">
      <c r="A5" s="156"/>
      <c r="B5" s="146" t="s">
        <v>472</v>
      </c>
    </row>
    <row r="6" spans="1:3">
      <c r="A6" s="156"/>
      <c r="B6" s="146" t="s">
        <v>473</v>
      </c>
    </row>
    <row r="7" spans="1:3">
      <c r="A7" s="156"/>
      <c r="B7" s="146" t="s">
        <v>474</v>
      </c>
    </row>
    <row r="8" spans="1:3">
      <c r="A8" s="156"/>
      <c r="B8" s="146" t="s">
        <v>475</v>
      </c>
    </row>
    <row r="9" spans="1:3">
      <c r="A9" s="156"/>
      <c r="B9" s="146" t="s">
        <v>475</v>
      </c>
    </row>
    <row r="10" spans="1:3">
      <c r="A10" s="156"/>
      <c r="B10" s="146" t="s">
        <v>476</v>
      </c>
    </row>
    <row r="11" spans="1:3">
      <c r="A11" s="156"/>
      <c r="B11" s="146" t="s">
        <v>477</v>
      </c>
    </row>
    <row r="12" spans="1:3">
      <c r="A12" s="156"/>
      <c r="B12" s="146" t="s">
        <v>478</v>
      </c>
    </row>
    <row r="13" spans="1:3">
      <c r="A13" s="156"/>
      <c r="B13" s="146"/>
    </row>
    <row r="14" spans="1:3">
      <c r="A14" s="156" t="s">
        <v>519</v>
      </c>
      <c r="B14" s="32" t="s">
        <v>338</v>
      </c>
    </row>
    <row r="15" spans="1:3">
      <c r="A15" s="156"/>
      <c r="B15" s="32"/>
    </row>
    <row r="16" spans="1:3">
      <c r="A16" s="156" t="s">
        <v>520</v>
      </c>
      <c r="B16" s="32" t="s">
        <v>340</v>
      </c>
    </row>
    <row r="17" spans="1:3">
      <c r="A17" s="156"/>
      <c r="B17" s="159"/>
    </row>
    <row r="18" spans="1:3">
      <c r="A18" s="156">
        <v>9.1999999999999993</v>
      </c>
      <c r="B18" s="160" t="s">
        <v>431</v>
      </c>
      <c r="C18" s="55"/>
    </row>
    <row r="19" spans="1:3" ht="56.25" customHeight="1">
      <c r="A19" s="156"/>
      <c r="B19" s="174" t="s">
        <v>481</v>
      </c>
    </row>
    <row r="20" spans="1:3" ht="15.75" customHeight="1">
      <c r="A20" s="156"/>
      <c r="B20" s="273"/>
    </row>
    <row r="21" spans="1:3">
      <c r="A21" s="156"/>
      <c r="B21" s="159"/>
    </row>
    <row r="22" spans="1:3">
      <c r="A22" s="156">
        <v>9.3000000000000007</v>
      </c>
      <c r="B22" s="160" t="s">
        <v>433</v>
      </c>
      <c r="C22" s="55"/>
    </row>
    <row r="23" spans="1:3">
      <c r="A23" s="156"/>
      <c r="B23" s="161" t="s">
        <v>434</v>
      </c>
      <c r="C23" s="55"/>
    </row>
    <row r="24" spans="1:3">
      <c r="A24" s="156"/>
      <c r="B24" s="162" t="s">
        <v>482</v>
      </c>
    </row>
    <row r="25" spans="1:3">
      <c r="A25" s="156"/>
      <c r="B25" s="162" t="s">
        <v>483</v>
      </c>
    </row>
    <row r="26" spans="1:3">
      <c r="A26" s="156"/>
      <c r="B26" s="162" t="s">
        <v>484</v>
      </c>
    </row>
    <row r="27" spans="1:3">
      <c r="A27" s="156"/>
      <c r="B27" s="162" t="s">
        <v>436</v>
      </c>
    </row>
    <row r="28" spans="1:3">
      <c r="A28" s="156"/>
      <c r="B28" s="162"/>
    </row>
    <row r="29" spans="1:3">
      <c r="A29" s="156" t="s">
        <v>521</v>
      </c>
      <c r="B29" s="163" t="s">
        <v>348</v>
      </c>
      <c r="C29" s="55"/>
    </row>
    <row r="30" spans="1:3">
      <c r="A30" s="156"/>
      <c r="B30" s="162"/>
    </row>
    <row r="31" spans="1:3">
      <c r="A31" s="156"/>
      <c r="B31" s="159"/>
    </row>
    <row r="32" spans="1:3">
      <c r="A32" s="156">
        <v>9.4</v>
      </c>
      <c r="B32" s="160" t="s">
        <v>359</v>
      </c>
      <c r="C32" s="57"/>
    </row>
    <row r="33" spans="1:3" ht="151.80000000000001">
      <c r="A33" s="156" t="s">
        <v>522</v>
      </c>
      <c r="B33" s="144" t="s">
        <v>360</v>
      </c>
      <c r="C33" s="177"/>
    </row>
    <row r="34" spans="1:3" ht="55.2">
      <c r="A34" s="156" t="s">
        <v>523</v>
      </c>
      <c r="B34" s="51" t="s">
        <v>361</v>
      </c>
      <c r="C34" s="57"/>
    </row>
    <row r="35" spans="1:3">
      <c r="A35" s="156"/>
      <c r="B35" s="144"/>
      <c r="C35" s="57"/>
    </row>
    <row r="36" spans="1:3">
      <c r="A36" s="156"/>
      <c r="B36" s="166" t="s">
        <v>442</v>
      </c>
      <c r="C36" s="58"/>
    </row>
    <row r="37" spans="1:3">
      <c r="A37" s="156"/>
      <c r="B37" s="165"/>
    </row>
    <row r="38" spans="1:3" ht="82.8">
      <c r="A38" s="156"/>
      <c r="B38" s="165" t="s">
        <v>488</v>
      </c>
      <c r="C38" s="55"/>
    </row>
    <row r="39" spans="1:3">
      <c r="A39" s="156"/>
      <c r="B39" s="168" t="s">
        <v>489</v>
      </c>
    </row>
    <row r="40" spans="1:3">
      <c r="A40" s="156"/>
      <c r="B40" s="168"/>
    </row>
    <row r="41" spans="1:3">
      <c r="A41" s="156" t="s">
        <v>524</v>
      </c>
      <c r="B41" s="163" t="s">
        <v>446</v>
      </c>
    </row>
    <row r="42" spans="1:3" ht="82.8">
      <c r="A42" s="156"/>
      <c r="B42" s="302" t="s">
        <v>491</v>
      </c>
    </row>
    <row r="43" spans="1:3">
      <c r="A43" s="156"/>
      <c r="B43" s="159"/>
      <c r="C43" s="55"/>
    </row>
    <row r="44" spans="1:3">
      <c r="A44" s="156">
        <v>9.5</v>
      </c>
      <c r="B44" s="160" t="s">
        <v>448</v>
      </c>
      <c r="C44" s="58"/>
    </row>
    <row r="45" spans="1:3">
      <c r="A45" s="156"/>
      <c r="B45" s="169" t="s">
        <v>512</v>
      </c>
      <c r="C45" s="58"/>
    </row>
    <row r="46" spans="1:3">
      <c r="A46" s="156"/>
      <c r="B46" s="168" t="s">
        <v>513</v>
      </c>
      <c r="C46" s="58"/>
    </row>
    <row r="47" spans="1:3">
      <c r="A47" s="156"/>
      <c r="B47" s="168" t="s">
        <v>494</v>
      </c>
      <c r="C47" s="50"/>
    </row>
    <row r="48" spans="1:3">
      <c r="A48" s="156"/>
      <c r="B48" s="168" t="s">
        <v>495</v>
      </c>
      <c r="C48" s="51"/>
    </row>
    <row r="49" spans="1:3">
      <c r="A49" s="156"/>
      <c r="B49" s="168" t="s">
        <v>496</v>
      </c>
      <c r="C49" s="52"/>
    </row>
    <row r="50" spans="1:3">
      <c r="A50" s="156"/>
      <c r="B50" s="162"/>
      <c r="C50" s="50"/>
    </row>
    <row r="51" spans="1:3">
      <c r="A51" s="156"/>
      <c r="B51" s="159"/>
      <c r="C51" s="55"/>
    </row>
    <row r="52" spans="1:3">
      <c r="A52" s="156">
        <v>9.6</v>
      </c>
      <c r="B52" s="160" t="s">
        <v>454</v>
      </c>
      <c r="C52" s="58"/>
    </row>
    <row r="53" spans="1:3" ht="27.6">
      <c r="A53" s="156"/>
      <c r="B53" s="158" t="s">
        <v>455</v>
      </c>
      <c r="C53" s="145"/>
    </row>
    <row r="54" spans="1:3">
      <c r="A54" s="156"/>
      <c r="B54" s="159"/>
      <c r="C54" s="140"/>
    </row>
    <row r="55" spans="1:3">
      <c r="A55" s="156">
        <v>9.6999999999999993</v>
      </c>
      <c r="B55" s="160" t="s">
        <v>355</v>
      </c>
      <c r="C55" s="145"/>
    </row>
    <row r="56" spans="1:3" ht="27.6">
      <c r="A56" s="156"/>
      <c r="B56" s="169" t="s">
        <v>497</v>
      </c>
      <c r="C56" s="145"/>
    </row>
    <row r="57" spans="1:3" ht="27.6">
      <c r="A57" s="156"/>
      <c r="B57" s="168" t="s">
        <v>498</v>
      </c>
      <c r="C57" s="140"/>
    </row>
    <row r="58" spans="1:3">
      <c r="A58" s="156"/>
      <c r="B58" s="168" t="s">
        <v>358</v>
      </c>
      <c r="C58" s="145"/>
    </row>
    <row r="59" spans="1:3">
      <c r="A59" s="156"/>
      <c r="B59" s="162"/>
      <c r="C59" s="140"/>
    </row>
    <row r="60" spans="1:3">
      <c r="A60" s="170" t="s">
        <v>525</v>
      </c>
      <c r="B60" s="160" t="s">
        <v>461</v>
      </c>
      <c r="C60" s="145"/>
    </row>
    <row r="61" spans="1:3" ht="41.4">
      <c r="A61" s="156"/>
      <c r="B61" s="169" t="s">
        <v>515</v>
      </c>
      <c r="C61" s="145"/>
    </row>
    <row r="62" spans="1:3">
      <c r="A62" s="156"/>
      <c r="B62" s="159"/>
      <c r="C62" s="145"/>
    </row>
    <row r="63" spans="1:3" ht="41.4">
      <c r="A63" s="156" t="s">
        <v>526</v>
      </c>
      <c r="B63" s="160" t="s">
        <v>500</v>
      </c>
      <c r="C63" s="145"/>
    </row>
    <row r="64" spans="1:3" ht="27.6">
      <c r="A64" s="156"/>
      <c r="B64" s="169" t="s">
        <v>464</v>
      </c>
    </row>
    <row r="65" spans="1:2">
      <c r="A65" s="156"/>
      <c r="B65" s="159"/>
    </row>
    <row r="66" spans="1:2">
      <c r="A66" s="156" t="s">
        <v>527</v>
      </c>
      <c r="B66" s="160" t="s">
        <v>466</v>
      </c>
    </row>
    <row r="67" spans="1:2" ht="55.2">
      <c r="A67" s="156"/>
      <c r="B67" s="158" t="s">
        <v>467</v>
      </c>
    </row>
    <row r="68" spans="1:2">
      <c r="A68" s="156"/>
      <c r="B68" s="159"/>
    </row>
    <row r="69" spans="1:2">
      <c r="A69" s="156">
        <v>9.11</v>
      </c>
      <c r="B69" s="160" t="s">
        <v>502</v>
      </c>
    </row>
    <row r="70" spans="1:2" ht="27.6">
      <c r="A70" s="156"/>
      <c r="B70" s="158" t="s">
        <v>469</v>
      </c>
    </row>
    <row r="71" spans="1:2">
      <c r="A71" s="156" t="s">
        <v>389</v>
      </c>
      <c r="B71" s="163" t="s">
        <v>388</v>
      </c>
    </row>
    <row r="72" spans="1:2" ht="26.4">
      <c r="A72" s="171" t="s">
        <v>390</v>
      </c>
      <c r="B72" s="162"/>
    </row>
    <row r="73" spans="1:2">
      <c r="A73" s="171"/>
      <c r="B73" s="162"/>
    </row>
    <row r="74" spans="1:2" ht="26.4">
      <c r="A74" s="171" t="s">
        <v>391</v>
      </c>
      <c r="B74" s="162"/>
    </row>
    <row r="75" spans="1:2">
      <c r="A75" s="172" t="s">
        <v>392</v>
      </c>
      <c r="B75" s="159"/>
    </row>
  </sheetData>
  <phoneticPr fontId="5"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DF4310B2-6D80-4F0C-8795-875EBCAFB22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0171C371-535D-4599-82CF-972BABF86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B0B23E-4830-4707-96D1-903B30DF785C}">
  <ds:schemaRefs>
    <ds:schemaRef ds:uri="http://schemas.microsoft.com/sharepoint/v3/contenttype/forms"/>
  </ds:schemaRefs>
</ds:datastoreItem>
</file>

<file path=customXml/itemProps4.xml><?xml version="1.0" encoding="utf-8"?>
<ds:datastoreItem xmlns:ds="http://schemas.openxmlformats.org/officeDocument/2006/customXml" ds:itemID="{A703CD75-26CA-4BCA-8143-BC7FEE56B8C4}">
  <ds:schemaRefs>
    <ds:schemaRef ds:uri="http://purl.org/dc/elements/1.1/"/>
    <ds:schemaRef ds:uri="http://purl.org/dc/dcmitype/"/>
    <ds:schemaRef ds:uri="40702ddd-f4a9-47df-a458-f38aaf1ab9cf"/>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d768671-7c73-46ba-b313-40fef3d3a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Cover</vt:lpstr>
      <vt:lpstr>1 Basic info</vt:lpstr>
      <vt:lpstr>2 Findings</vt:lpstr>
      <vt:lpstr>3 MA Cert process</vt:lpstr>
      <vt:lpstr>5 MA Org Structure+Management</vt:lpstr>
      <vt:lpstr>6 S1</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Ben Wilson</cp:lastModifiedBy>
  <cp:revision/>
  <cp:lastPrinted>2025-11-19T14:56:44Z</cp:lastPrinted>
  <dcterms:created xsi:type="dcterms:W3CDTF">2005-01-24T17:03:19Z</dcterms:created>
  <dcterms:modified xsi:type="dcterms:W3CDTF">2025-11-19T14:57:52Z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