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8.xml" ContentType="application/vnd.openxmlformats-officedocument.spreadsheetml.comments+xml"/>
  <Override PartName="/xl/drawings/drawing7.xml" ContentType="application/vnd.openxmlformats-officedocument.drawing+xml"/>
  <Override PartName="/xl/comments9.xml" ContentType="application/vnd.openxmlformats-officedocument.spreadsheetml.comments+xml"/>
  <Override PartName="/xl/drawings/drawing8.xml" ContentType="application/vnd.openxmlformats-officedocument.drawing+xml"/>
  <Override PartName="/xl/comments10.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soilassociation.sharepoint.com/sites/Forestry/Private/CURRENT LICENSEES/012910 Madelinelund ApS/2025 S4/"/>
    </mc:Choice>
  </mc:AlternateContent>
  <xr:revisionPtr revIDLastSave="21" documentId="8_{708BDE41-78B8-4553-A34A-B52C42534BB9}" xr6:coauthVersionLast="47" xr6:coauthVersionMax="47" xr10:uidLastSave="{213350A2-5438-4408-904A-CDCD56B9A846}"/>
  <bookViews>
    <workbookView xWindow="-110" yWindow="-110" windowWidth="19420" windowHeight="10300" tabRatio="870" xr2:uid="{E7DCE647-EB22-4C16-A02C-16679940C567}"/>
  </bookViews>
  <sheets>
    <sheet name="Cover" sheetId="23" r:id="rId1"/>
    <sheet name="1 Basic Info" sheetId="39" r:id="rId2"/>
    <sheet name="2 Findings" sheetId="24" r:id="rId3"/>
    <sheet name="3 MA Cert process" sheetId="48" r:id="rId4"/>
    <sheet name="5 MA Org Structure+Management" sheetId="49" r:id="rId5"/>
    <sheet name="6 S1" sheetId="50" r:id="rId6"/>
    <sheet name="7 S2" sheetId="51" r:id="rId7"/>
    <sheet name="8 S3" sheetId="29" r:id="rId8"/>
    <sheet name="9 S4" sheetId="30" r:id="rId9"/>
    <sheet name="A1b PEFC FM DK checklist" sheetId="10" r:id="rId10"/>
    <sheet name="PEFC DK Audit Programme" sheetId="8" r:id="rId11"/>
    <sheet name="A6b PEFC Group DK checklist" sheetId="11" r:id="rId12"/>
    <sheet name="A8b PEFC DAN Sampling" sheetId="20" r:id="rId13"/>
    <sheet name="A1b PEFC FM NO checklist" sheetId="12" state="hidden" r:id="rId14"/>
    <sheet name="PEFC NO Audit Programme" sheetId="14" state="hidden" r:id="rId15"/>
    <sheet name="A6b PEFC Group NO checklist" sheetId="13" state="hidden" r:id="rId16"/>
    <sheet name="A8b PEFC NOR Sampling" sheetId="21" state="hidden" r:id="rId17"/>
    <sheet name="A1b PEFC FM SE checklist" sheetId="45" state="hidden" r:id="rId18"/>
    <sheet name="A1c PEFC entrepren SE checklist" sheetId="41" state="hidden" r:id="rId19"/>
    <sheet name="PEFC SE Audit Programme" sheetId="43" state="hidden" r:id="rId20"/>
    <sheet name="A6b PEFC Group SE checklist" sheetId="46" state="hidden" r:id="rId21"/>
    <sheet name="A8b PEFC SE sampling v5" sheetId="47" state="hidden" r:id="rId22"/>
    <sheet name="A2 Stakeholder Summary" sheetId="31" r:id="rId23"/>
    <sheet name="A3 Species list" sheetId="32" r:id="rId24"/>
    <sheet name="A7 Members &amp; FMUs" sheetId="33" r:id="rId25"/>
    <sheet name="A11a Cert Decsn" sheetId="34" r:id="rId26"/>
    <sheet name="A12a Product schedule" sheetId="35" r:id="rId27"/>
    <sheet name="A14a Product Codes" sheetId="36" r:id="rId28"/>
    <sheet name="A6a Multisite checklist" sheetId="37" state="hidden" r:id="rId29"/>
    <sheet name="A15 Opening and Closing Meeting" sheetId="38" r:id="rId30"/>
  </sheets>
  <definedNames>
    <definedName name="_xlnm._FilterDatabase" localSheetId="2" hidden="1">'2 Findings'!$A$5:$L$9</definedName>
    <definedName name="_xlnm._FilterDatabase" localSheetId="9" hidden="1">'A1b PEFC FM DK checklist'!$A$21:$W$178</definedName>
    <definedName name="_xlnm._FilterDatabase" localSheetId="13" hidden="1">'A1b PEFC FM NO checklist'!$A$21:$W$34</definedName>
    <definedName name="_xlnm._FilterDatabase" localSheetId="17" hidden="1">'A1b PEFC FM SE checklist'!$A$21:$W$43</definedName>
    <definedName name="_xlnm._FilterDatabase" localSheetId="15" hidden="1">'A6b PEFC Group NO checklist'!$A$12:$T$12</definedName>
    <definedName name="_xlnm._FilterDatabase" localSheetId="24" hidden="1">'A7 Members &amp; FMUs'!$A$2:$J$2</definedName>
    <definedName name="_Toc442099225" localSheetId="18">'A1c PEFC entrepren SE checklist'!$C$29</definedName>
    <definedName name="_xlnm.Print_Area" localSheetId="2">'2 Findings'!$A$2:$L$24</definedName>
    <definedName name="_xlnm.Print_Area" localSheetId="3">'3 MA Cert process'!$A$1:$D$80</definedName>
    <definedName name="_xlnm.Print_Area" localSheetId="4">'5 MA Org Structure+Management'!$A$1:$D$31</definedName>
    <definedName name="_xlnm.Print_Area" localSheetId="5">'6 S1'!$A$1:$D$78</definedName>
    <definedName name="_xlnm.Print_Area" localSheetId="6">'7 S2'!$A$1:$D$73</definedName>
    <definedName name="_xlnm.Print_Area" localSheetId="7">'8 S3'!$A$1:$D$72</definedName>
    <definedName name="_xlnm.Print_Area" localSheetId="8">'9 S4'!$A$1:$D$73</definedName>
    <definedName name="_xlnm.Print_Area" localSheetId="26">'A12a Product schedule'!$A$1:$D$30</definedName>
    <definedName name="_xlnm.Print_Area" localSheetId="9">'A1b PEFC FM DK checklist'!#REF!</definedName>
    <definedName name="_xlnm.Print_Area" localSheetId="13">'A1b PEFC FM NO checklist'!#REF!</definedName>
    <definedName name="_xlnm.Print_Area" localSheetId="17">'A1b PEFC FM SE checklist'!#REF!</definedName>
    <definedName name="_xlnm.Print_Area" localSheetId="24">'A7 Members &amp; FMUs'!$A$1:$W$39</definedName>
    <definedName name="_xlnm.Print_Area" localSheetId="0" xml:space="preserve">            Cover!$A$1:$F$32,Cover!$G:$G</definedName>
    <definedName name="Process">"process, label, store"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8" i="39" l="1"/>
  <c r="G68" i="39"/>
  <c r="H66" i="39"/>
  <c r="G66" i="39"/>
  <c r="H65" i="39"/>
  <c r="G65" i="39"/>
  <c r="D68" i="39"/>
  <c r="B7" i="34" s="1"/>
  <c r="D4" i="24"/>
  <c r="J4" i="24"/>
  <c r="B6" i="34"/>
  <c r="B5" i="34"/>
  <c r="B4" i="34"/>
  <c r="B3" i="34"/>
  <c r="B11" i="35"/>
  <c r="B10" i="35"/>
  <c r="B9" i="35"/>
  <c r="B8" i="35"/>
  <c r="B7" i="35"/>
  <c r="D3" i="51" l="1"/>
  <c r="D29" i="51"/>
  <c r="D3" i="50"/>
  <c r="D29" i="50"/>
  <c r="D27" i="48"/>
  <c r="D68" i="48"/>
  <c r="E28" i="47" l="1"/>
  <c r="D28" i="47"/>
  <c r="C28" i="47"/>
  <c r="E27" i="47"/>
  <c r="D27" i="47"/>
  <c r="C27" i="47"/>
  <c r="E26" i="47"/>
  <c r="D26" i="47"/>
  <c r="C26" i="47"/>
  <c r="E25" i="47"/>
  <c r="D25" i="47"/>
  <c r="C25" i="47"/>
  <c r="E24" i="47"/>
  <c r="D24" i="47"/>
  <c r="C24" i="47"/>
  <c r="E23" i="47"/>
  <c r="D23" i="47"/>
  <c r="C23" i="47"/>
  <c r="H17" i="47"/>
  <c r="G17" i="47"/>
  <c r="F17" i="47"/>
  <c r="E17" i="47"/>
  <c r="D17" i="47"/>
  <c r="C17" i="47"/>
  <c r="D8" i="46" l="1"/>
  <c r="D8" i="45"/>
  <c r="D8" i="41" l="1"/>
  <c r="D28" i="30"/>
  <c r="D3" i="30"/>
  <c r="D27" i="29"/>
  <c r="D3" i="29"/>
  <c r="G2" i="39"/>
  <c r="B34" i="34"/>
  <c r="E56" i="21"/>
  <c r="D56" i="21"/>
  <c r="C56" i="21"/>
  <c r="E55" i="21"/>
  <c r="D55" i="21"/>
  <c r="C55" i="21"/>
  <c r="E54" i="21"/>
  <c r="D54" i="21"/>
  <c r="C54" i="21"/>
  <c r="E53" i="21"/>
  <c r="D53" i="21"/>
  <c r="C53" i="21"/>
  <c r="E51" i="21"/>
  <c r="D51" i="21"/>
  <c r="C51" i="21"/>
  <c r="E50" i="21"/>
  <c r="D50" i="21"/>
  <c r="C50" i="21"/>
  <c r="E49" i="21"/>
  <c r="D49" i="21"/>
  <c r="C49" i="21"/>
  <c r="E48" i="21"/>
  <c r="D48" i="21"/>
  <c r="C48" i="21"/>
  <c r="C37" i="21"/>
  <c r="E44" i="20"/>
  <c r="D44" i="20"/>
  <c r="C44" i="20"/>
  <c r="E43" i="20"/>
  <c r="D43" i="20"/>
  <c r="C43" i="20"/>
  <c r="E42" i="20"/>
  <c r="E45" i="20" s="1"/>
  <c r="D42" i="20"/>
  <c r="D45" i="20" s="1"/>
  <c r="C42" i="20"/>
  <c r="C45"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Alison Pilling</author>
  </authors>
  <commentList>
    <comment ref="B5" authorId="0" shapeId="0" xr:uid="{5BDA99C9-39F2-4727-B89C-1583C6DF8814}">
      <text>
        <r>
          <rPr>
            <b/>
            <sz val="9"/>
            <color indexed="81"/>
            <rFont val="Tahoma"/>
            <family val="2"/>
          </rPr>
          <t>Alison Pilling:</t>
        </r>
        <r>
          <rPr>
            <sz val="9"/>
            <color indexed="81"/>
            <rFont val="Tahoma"/>
            <family val="2"/>
          </rPr>
          <t xml:space="preserve">
drop down data in rows 1-3 column J.</t>
        </r>
      </text>
    </comment>
    <comment ref="K5" authorId="0" shapeId="0" xr:uid="{1263B008-CF0E-4284-BA86-64005647F45A}">
      <text>
        <r>
          <rPr>
            <b/>
            <sz val="9"/>
            <color indexed="81"/>
            <rFont val="Tahoma"/>
            <family val="2"/>
          </rPr>
          <t>Alison Pilling:</t>
        </r>
        <r>
          <rPr>
            <sz val="9"/>
            <color indexed="81"/>
            <rFont val="Tahoma"/>
            <family val="2"/>
          </rPr>
          <t xml:space="preserve">
Use Open or Closed</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 xml:space="preserve"> SA</author>
    <author>Soil Association</author>
  </authors>
  <commentList>
    <comment ref="A15" authorId="0" shapeId="0" xr:uid="{753E86E9-84ED-40EC-B7D2-FE8C1598457C}">
      <text/>
    </comment>
    <comment ref="B15" authorId="0" shapeId="0" xr:uid="{800E1C16-ADBA-48F2-9E25-64FDB833E74D}">
      <text>
        <r>
          <rPr>
            <b/>
            <sz val="8"/>
            <color indexed="81"/>
            <rFont val="Tahoma"/>
            <family val="2"/>
          </rPr>
          <t xml:space="preserve">SA: </t>
        </r>
        <r>
          <rPr>
            <sz val="8"/>
            <color indexed="81"/>
            <rFont val="Tahoma"/>
            <family val="2"/>
          </rPr>
          <t>See Tab A14 for Product Type categories</t>
        </r>
      </text>
    </comment>
    <comment ref="C15" authorId="1" shapeId="0" xr:uid="{A41BA20D-6B2B-4028-96F4-81CEFC877B9A}">
      <text>
        <r>
          <rPr>
            <b/>
            <sz val="8"/>
            <color indexed="81"/>
            <rFont val="Tahoma"/>
            <family val="2"/>
          </rPr>
          <t xml:space="preserve">SA: </t>
        </r>
        <r>
          <rPr>
            <sz val="8"/>
            <color indexed="81"/>
            <rFont val="Tahoma"/>
            <family val="2"/>
          </rPr>
          <t>See Tab A14 for Product Codes</t>
        </r>
      </text>
    </comment>
    <comment ref="D15" authorId="1" shapeId="0" xr:uid="{DEA87B7D-5234-4D75-983A-9A5E1C8D41B0}">
      <text>
        <r>
          <rPr>
            <b/>
            <sz val="8"/>
            <color indexed="81"/>
            <rFont val="Tahoma"/>
            <family val="2"/>
          </rPr>
          <t xml:space="preserve">SA: </t>
        </r>
        <r>
          <rPr>
            <sz val="8"/>
            <color indexed="81"/>
            <rFont val="Tahoma"/>
            <family val="2"/>
          </rPr>
          <t>Use full species name. See Tab A3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Rob Shaw</author>
    <author>Meriel Robson</author>
    <author>Gus Hellier</author>
    <author>KAKI - Karina S. Kitnæs</author>
  </authors>
  <commentList>
    <comment ref="B3" authorId="0" shapeId="0" xr:uid="{3A15F927-79F8-4B11-B210-92A7370331A0}">
      <text>
        <r>
          <rPr>
            <b/>
            <sz val="9"/>
            <color indexed="81"/>
            <rFont val="Tahoma"/>
            <family val="2"/>
          </rPr>
          <t>Rob Shaw:</t>
        </r>
        <r>
          <rPr>
            <sz val="9"/>
            <color indexed="81"/>
            <rFont val="Tahoma"/>
            <family val="2"/>
          </rPr>
          <t xml:space="preserve">
See Note in Basic Info about adding PEFC FM in UK to existing FSC Certificates.
</t>
        </r>
      </text>
    </comment>
    <comment ref="D3" authorId="0" shapeId="0" xr:uid="{0BC4C784-A28F-40A4-A978-DE8ED82DA510}">
      <text>
        <r>
          <rPr>
            <b/>
            <sz val="9"/>
            <color indexed="81"/>
            <rFont val="Tahoma"/>
            <family val="2"/>
          </rPr>
          <t>Rob Shaw:</t>
        </r>
        <r>
          <rPr>
            <sz val="9"/>
            <color indexed="81"/>
            <rFont val="Tahoma"/>
            <family val="2"/>
          </rPr>
          <t xml:space="preserve">
See Note in Basic Info about adding PEFC FM in UK to existing FSC Certificates.
</t>
        </r>
      </text>
    </comment>
    <comment ref="B5" authorId="0" shapeId="0" xr:uid="{3D217EDD-23B0-4B87-8235-B84AE18F8772}">
      <text>
        <r>
          <rPr>
            <b/>
            <sz val="9"/>
            <color indexed="81"/>
            <rFont val="Tahoma"/>
            <family val="2"/>
          </rPr>
          <t>Rob Shaw:</t>
        </r>
        <r>
          <rPr>
            <sz val="9"/>
            <color indexed="81"/>
            <rFont val="Tahoma"/>
            <family val="2"/>
          </rPr>
          <t xml:space="preserve">
See Note in Basic Info about adding PEFC FM in UK to existing FSC Certificates.</t>
        </r>
      </text>
    </comment>
    <comment ref="D5" authorId="0" shapeId="0" xr:uid="{89C0B247-C1E5-485E-9B1B-0D83D3BB0261}">
      <text>
        <r>
          <rPr>
            <b/>
            <sz val="9"/>
            <color indexed="81"/>
            <rFont val="Tahoma"/>
            <family val="2"/>
          </rPr>
          <t>Rob Shaw:</t>
        </r>
        <r>
          <rPr>
            <sz val="9"/>
            <color indexed="81"/>
            <rFont val="Tahoma"/>
            <family val="2"/>
          </rPr>
          <t xml:space="preserve">
See Note in Basic Info about adding PEFC FM in UK to existing FSC Certificates.</t>
        </r>
      </text>
    </comment>
    <comment ref="B29" authorId="1" shapeId="0" xr:uid="{ED16303D-1D4D-4D3E-9470-65C0529F059F}">
      <text>
        <r>
          <rPr>
            <b/>
            <sz val="9"/>
            <color indexed="81"/>
            <rFont val="Tahoma"/>
            <family val="2"/>
          </rPr>
          <t>Not required for PEFC in Latvia, Sweden, Denmark, or Norway</t>
        </r>
        <r>
          <rPr>
            <sz val="9"/>
            <color indexed="81"/>
            <rFont val="Tahoma"/>
            <family val="2"/>
          </rPr>
          <t xml:space="preserve">
</t>
        </r>
      </text>
    </comment>
    <comment ref="D29" authorId="1" shapeId="0" xr:uid="{9667844E-C92F-4FCA-B923-203D55BC2F10}">
      <text>
        <r>
          <rPr>
            <b/>
            <sz val="9"/>
            <color indexed="81"/>
            <rFont val="Tahoma"/>
            <family val="2"/>
          </rPr>
          <t>Not required for PEFC in Latvia, Sweden, Denmark, or Norway</t>
        </r>
        <r>
          <rPr>
            <sz val="9"/>
            <color indexed="81"/>
            <rFont val="Tahoma"/>
            <family val="2"/>
          </rPr>
          <t xml:space="preserve">
</t>
        </r>
      </text>
    </comment>
    <comment ref="B31" authorId="2" shapeId="0" xr:uid="{2CA8DA48-2CE5-4860-9FE1-3C88B532DE59}">
      <text>
        <r>
          <rPr>
            <sz val="8"/>
            <color indexed="81"/>
            <rFont val="Tahoma"/>
            <family val="2"/>
          </rPr>
          <t>Name, 3 line description of key qualifications and experience</t>
        </r>
      </text>
    </comment>
    <comment ref="B39" authorId="2" shapeId="0" xr:uid="{A8D76B6D-2741-4AC1-B63E-7091940F9B36}">
      <text>
        <r>
          <rPr>
            <sz val="8"/>
            <color indexed="81"/>
            <rFont val="Tahoma"/>
            <family val="2"/>
          </rPr>
          <t>include name of site visited, items seen and issues discussed</t>
        </r>
      </text>
    </comment>
    <comment ref="D39" authorId="2" shapeId="0" xr:uid="{149B5B6A-3761-4400-8523-EC761C25F075}">
      <text>
        <r>
          <rPr>
            <sz val="8"/>
            <color indexed="81"/>
            <rFont val="Tahoma"/>
            <family val="2"/>
          </rPr>
          <t>include name of site visited, items seen and issues discussed</t>
        </r>
      </text>
    </comment>
    <comment ref="B44" authorId="2" shapeId="0" xr:uid="{5408341C-52AB-47A5-8826-B36B503910EF}">
      <text>
        <r>
          <rPr>
            <sz val="8"/>
            <color indexed="81"/>
            <rFont val="Tahoma"/>
            <family val="2"/>
          </rPr>
          <t xml:space="preserve">Edit this section to name standard used, version of standard (e.g. draft number), date standard finalised. </t>
        </r>
      </text>
    </comment>
    <comment ref="D44" authorId="2" shapeId="0" xr:uid="{93ACCFD8-A46A-4862-8521-1808E33C3EF3}">
      <text>
        <r>
          <rPr>
            <sz val="8"/>
            <color indexed="81"/>
            <rFont val="Tahoma"/>
            <family val="2"/>
          </rPr>
          <t xml:space="preserve">Edit this section to name standard used, version of standard (e.g. draft number), date standard finalised. </t>
        </r>
      </text>
    </comment>
    <comment ref="B51" authorId="2" shapeId="0" xr:uid="{79480FED-C1DA-442C-A9B3-B04D4206988F}">
      <text>
        <r>
          <rPr>
            <sz val="8"/>
            <color indexed="81"/>
            <rFont val="Tahoma"/>
            <family val="2"/>
          </rPr>
          <t>Describe process of adaptation</t>
        </r>
      </text>
    </comment>
    <comment ref="D51" authorId="2" shapeId="0" xr:uid="{3335188D-799F-461E-B4FB-56915B06ED29}">
      <text>
        <r>
          <rPr>
            <sz val="8"/>
            <color indexed="81"/>
            <rFont val="Tahoma"/>
            <family val="2"/>
          </rPr>
          <t>Describe process of adaptation</t>
        </r>
      </text>
    </comment>
    <comment ref="B62" authorId="3" shapeId="0" xr:uid="{4BFE6A1E-B573-4FAD-9459-26C18B6973C4}">
      <text>
        <r>
          <rPr>
            <b/>
            <sz val="9"/>
            <color indexed="81"/>
            <rFont val="Tahoma"/>
            <family val="2"/>
          </rPr>
          <t>Specific PEFC requirement for Norway and Sweden</t>
        </r>
        <r>
          <rPr>
            <sz val="9"/>
            <color indexed="81"/>
            <rFont val="Tahoma"/>
            <family val="2"/>
          </rPr>
          <t xml:space="preserve">
</t>
        </r>
      </text>
    </comment>
    <comment ref="D62" authorId="3" shapeId="0" xr:uid="{34E9DE0D-C330-4AF4-9505-C23B6A2ACF92}">
      <text>
        <r>
          <rPr>
            <b/>
            <sz val="9"/>
            <color indexed="81"/>
            <rFont val="Tahoma"/>
            <family val="2"/>
          </rPr>
          <t>Specific PEFC requirement for Norway and Sweden</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24" authorId="0" shapeId="0" xr:uid="{742A083D-7FE8-4CCA-8BBA-172517B58A5C}">
      <text>
        <r>
          <rPr>
            <sz val="8"/>
            <color indexed="81"/>
            <rFont val="Tahoma"/>
            <family val="2"/>
          </rPr>
          <t>Name, 3 line description of key qualifications and experience</t>
        </r>
      </text>
    </comment>
    <comment ref="B52" authorId="0" shapeId="0" xr:uid="{2B942542-6B82-4BEC-BF0B-3C31733C6741}">
      <text>
        <r>
          <rPr>
            <sz val="8"/>
            <color indexed="81"/>
            <rFont val="Tahoma"/>
            <family val="2"/>
          </rPr>
          <t>include name of site visited, items seen and issues discussed</t>
        </r>
      </text>
    </comment>
    <comment ref="D52" authorId="0" shapeId="0" xr:uid="{71ED10EB-CA40-4ACE-A8A9-3EC29801325D}">
      <text>
        <r>
          <rPr>
            <sz val="8"/>
            <color indexed="81"/>
            <rFont val="Tahoma"/>
            <family val="2"/>
          </rPr>
          <t>include name of site visited, items seen and issues discussed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53" authorId="0" shapeId="0" xr:uid="{0012A20D-ABD1-4E10-AFAB-93589D8DB584}">
      <text>
        <r>
          <rPr>
            <sz val="8"/>
            <color indexed="81"/>
            <rFont val="Tahoma"/>
            <family val="2"/>
          </rPr>
          <t>include name of site visited, items seen and issues discussed</t>
        </r>
      </text>
    </comment>
    <comment ref="D53" authorId="0" shapeId="0" xr:uid="{68A6BF32-27E7-4FB9-96DD-16BFE336D37E}">
      <text>
        <r>
          <rPr>
            <sz val="8"/>
            <color indexed="81"/>
            <rFont val="Tahoma"/>
            <family val="2"/>
          </rPr>
          <t>include name of site visited, items seen and issues discussed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51" authorId="0" shapeId="0" xr:uid="{39610F4B-7A79-45B6-A063-9171C286FBD3}">
      <text>
        <r>
          <rPr>
            <sz val="8"/>
            <color indexed="81"/>
            <rFont val="Tahoma"/>
            <family val="2"/>
          </rPr>
          <t>include name of site visited, items seen and issues discussed</t>
        </r>
      </text>
    </comment>
    <comment ref="D51" authorId="0" shapeId="0" xr:uid="{9F650CAF-20EE-42FE-9D28-0312B44F6277}">
      <text>
        <r>
          <rPr>
            <sz val="8"/>
            <color indexed="81"/>
            <rFont val="Tahoma"/>
            <family val="2"/>
          </rPr>
          <t>include name of site visited, items seen and issues discussed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52" authorId="0" shapeId="0" xr:uid="{9915D50C-A4DB-4194-BC8E-0B83F0482F8C}">
      <text>
        <r>
          <rPr>
            <sz val="8"/>
            <color indexed="81"/>
            <rFont val="Tahoma"/>
            <family val="2"/>
          </rPr>
          <t>include name of site visited, items seen and issues discussed</t>
        </r>
      </text>
    </comment>
    <comment ref="D52" authorId="0" shapeId="0" xr:uid="{E52AB9A2-A2BA-49A0-9F28-9D11CD98C71F}">
      <text>
        <r>
          <rPr>
            <sz val="8"/>
            <color indexed="81"/>
            <rFont val="Tahoma"/>
            <family val="2"/>
          </rPr>
          <t>include name of site visited, items seen and issues discussed</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Kitnæs, Karina Seeberg</author>
  </authors>
  <commentList>
    <comment ref="C127" authorId="0" shapeId="0" xr:uid="{DA10159B-4EF2-433C-A3D8-2872224CF7DC}">
      <text>
        <r>
          <rPr>
            <sz val="9"/>
            <color indexed="81"/>
            <rFont val="Tahoma"/>
            <family val="2"/>
          </rPr>
          <t xml:space="preserve">Fra PEFC DK bestyrelsen: 
En gennemført planlægning er, at forvalter kan redegøre for håndtering af friluftsliv og naturoplevelser i skoven. Det betyder, at skovforvalteren ved certificeringen af skoven har gjort sig overvejelser om friluftsliv i skoven og har en plan for håndtering af dette, som er i harmoni med målsætningen for skoven og dens geografiske placering, størrelse mm. Dette skal ligge indenfor kravene i. I.4.1.1 og I.4.2.2 og 5.2 e og j.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Meriel Robson</author>
    <author>Emily Blackwell</author>
  </authors>
  <commentList>
    <comment ref="E10" authorId="0" shapeId="0" xr:uid="{A618E38F-62DF-45EA-B15D-58F42EAFDD8B}">
      <text>
        <r>
          <rPr>
            <b/>
            <sz val="9"/>
            <color indexed="81"/>
            <rFont val="Tahoma"/>
            <family val="2"/>
          </rPr>
          <t>date member left group (where applicable). Please also grey out member line.</t>
        </r>
        <r>
          <rPr>
            <sz val="9"/>
            <color indexed="81"/>
            <rFont val="Tahoma"/>
            <family val="2"/>
          </rPr>
          <t xml:space="preserve">
</t>
        </r>
      </text>
    </comment>
    <comment ref="Q10" authorId="1" shapeId="0" xr:uid="{D64BCBDF-E58E-4114-8F2E-58B4AB172F8A}">
      <text>
        <r>
          <rPr>
            <b/>
            <sz val="9"/>
            <color indexed="81"/>
            <rFont val="Tahoma"/>
            <family val="2"/>
          </rPr>
          <t>Private, State or Community</t>
        </r>
        <r>
          <rPr>
            <sz val="9"/>
            <color indexed="81"/>
            <rFont val="Tahoma"/>
            <family val="2"/>
          </rPr>
          <t xml:space="preserve">
</t>
        </r>
      </text>
    </comment>
    <comment ref="S10" authorId="0" shapeId="0" xr:uid="{6FFCCAAD-28AC-44A1-8951-3E30ECBEA19C}">
      <text>
        <r>
          <rPr>
            <b/>
            <sz val="9"/>
            <color indexed="81"/>
            <rFont val="Tahoma"/>
            <family val="2"/>
          </rPr>
          <t>guidance list types, eg. HCV1 &amp; HCV2
as per definition on page A10</t>
        </r>
        <r>
          <rPr>
            <sz val="9"/>
            <color indexed="81"/>
            <rFont val="Tahoma"/>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Gus Hellier</author>
    <author>Alison Pilling</author>
  </authors>
  <commentList>
    <comment ref="A11" authorId="0" shapeId="0" xr:uid="{F9C1B35E-E23B-400D-BC56-CF01B02413C0}">
      <text>
        <r>
          <rPr>
            <b/>
            <sz val="8"/>
            <color indexed="81"/>
            <rFont val="Tahoma"/>
            <family val="2"/>
          </rPr>
          <t>MA/S1/S2/S3/S4/RA</t>
        </r>
      </text>
    </comment>
    <comment ref="B35" authorId="1" shapeId="0" xr:uid="{8E46A9C5-01C1-427E-B14C-3DA1E418E66D}">
      <text>
        <r>
          <rPr>
            <b/>
            <sz val="9"/>
            <color indexed="81"/>
            <rFont val="Tahoma"/>
            <family val="2"/>
          </rPr>
          <t>Alison Pilling:</t>
        </r>
        <r>
          <rPr>
            <sz val="9"/>
            <color indexed="81"/>
            <rFont val="Tahoma"/>
            <family val="2"/>
          </rPr>
          <t xml:space="preserve">
Add appropriate Approver's Name here</t>
        </r>
      </text>
    </comment>
  </commentList>
</comments>
</file>

<file path=xl/sharedStrings.xml><?xml version="1.0" encoding="utf-8"?>
<sst xmlns="http://schemas.openxmlformats.org/spreadsheetml/2006/main" count="6773" uniqueCount="4952">
  <si>
    <t>SA Certification Forest Certification Public Report</t>
  </si>
  <si>
    <r>
      <t>Forest Manager/Owner</t>
    </r>
    <r>
      <rPr>
        <sz val="14"/>
        <color indexed="10"/>
        <rFont val="Cambria"/>
        <family val="1"/>
      </rPr>
      <t>/organisation</t>
    </r>
    <r>
      <rPr>
        <sz val="14"/>
        <rFont val="Cambria"/>
        <family val="1"/>
      </rPr>
      <t xml:space="preserve"> (Certificate Holder):</t>
    </r>
  </si>
  <si>
    <t>Madelinelund ApS</t>
  </si>
  <si>
    <r>
      <t>Forest Name</t>
    </r>
    <r>
      <rPr>
        <sz val="14"/>
        <color indexed="10"/>
        <rFont val="Cambria"/>
        <family val="1"/>
      </rPr>
      <t>/Group Name</t>
    </r>
    <r>
      <rPr>
        <sz val="14"/>
        <rFont val="Cambria"/>
        <family val="1"/>
      </rPr>
      <t xml:space="preserve">: </t>
    </r>
  </si>
  <si>
    <t>See Annex 7</t>
  </si>
  <si>
    <t>Region and Country:</t>
  </si>
  <si>
    <t>Denmark</t>
  </si>
  <si>
    <t xml:space="preserve">Standard: </t>
  </si>
  <si>
    <t>PEFC DK 001-4 PEFC Denmark' Forest standard
PEFC DK 003-5 PEFC Denmark's Requirements for group certification of sustainable forest management.</t>
  </si>
  <si>
    <t>Certificate Code:</t>
  </si>
  <si>
    <t>SA-PEFC-FM-012910</t>
  </si>
  <si>
    <t>PEFC License Code:</t>
  </si>
  <si>
    <t>PEFC/09-22-016</t>
  </si>
  <si>
    <t>Date of certificate issue:</t>
  </si>
  <si>
    <t>02.03.2022</t>
  </si>
  <si>
    <t>Date of expiry of certificate:</t>
  </si>
  <si>
    <t>01.03.2027</t>
  </si>
  <si>
    <t>Assessment date</t>
  </si>
  <si>
    <t>Date Report Finalised/ Updated</t>
  </si>
  <si>
    <t>SA Auditor</t>
  </si>
  <si>
    <t>Checked by</t>
  </si>
  <si>
    <t>Approved by</t>
  </si>
  <si>
    <t>PA</t>
  </si>
  <si>
    <t>30.12.2021</t>
  </si>
  <si>
    <t>21.01.2022</t>
  </si>
  <si>
    <t>Anja Skriver Brogaard; 
Karina Seeberg Kitnaes</t>
  </si>
  <si>
    <t>Valentins Kuksinovs</t>
  </si>
  <si>
    <t>MA/RA</t>
  </si>
  <si>
    <t>25-26.01.2022</t>
  </si>
  <si>
    <t>Karina Seeberg Kitnaes</t>
  </si>
  <si>
    <t>Rob Shaw</t>
  </si>
  <si>
    <t>S1</t>
  </si>
  <si>
    <t>08-09.03.2023</t>
  </si>
  <si>
    <t>31.05.2023</t>
  </si>
  <si>
    <t>Karina Seeberg Kitnaes; 
Michael Byskov Koldsø</t>
  </si>
  <si>
    <t>S2</t>
  </si>
  <si>
    <t>26-27.02.2024</t>
  </si>
  <si>
    <t>John Rogers</t>
  </si>
  <si>
    <t>S3</t>
  </si>
  <si>
    <t>27.-28.02.2025</t>
  </si>
  <si>
    <t>Michael Byskov Koldsø</t>
  </si>
  <si>
    <t>S4</t>
  </si>
  <si>
    <t>Disclaimer: auditing is based on a sampling process of the available information.</t>
  </si>
  <si>
    <t>Please note that the main text of this report is publicly available on request</t>
  </si>
  <si>
    <t>Soil Association Certification Ltd • United Kingdom</t>
  </si>
  <si>
    <t xml:space="preserve">Telephone (+44) (0) 117 914 2435 </t>
  </si>
  <si>
    <t>Email forestry@soilassociation.org • www.soilassociation.org/forestry</t>
  </si>
  <si>
    <t>Soil Association Certification Ltd • Company Registration No. 726903</t>
  </si>
  <si>
    <t>A wholly-owned subsidiary of the Soil Association Charity No. 20686</t>
  </si>
  <si>
    <t>RT-FM-001a-06.1 June 2022. ©  Produced by Soil Association Certification Limited</t>
  </si>
  <si>
    <t xml:space="preserve">BASIC INFORMATION </t>
  </si>
  <si>
    <t>Basisinformation Dansk</t>
  </si>
  <si>
    <t>both</t>
  </si>
  <si>
    <t>Certification Body</t>
  </si>
  <si>
    <t>Soil Association Certification Ltd</t>
  </si>
  <si>
    <t>Guidance</t>
  </si>
  <si>
    <t>Certificeringsfirma</t>
  </si>
  <si>
    <t>1.1.1</t>
  </si>
  <si>
    <t>Certificate registration code</t>
  </si>
  <si>
    <t>To be completed by SA Certification on issue of certificate</t>
  </si>
  <si>
    <t>Certifikatkode</t>
  </si>
  <si>
    <t>1.1.2</t>
  </si>
  <si>
    <t>Type of certification</t>
  </si>
  <si>
    <t>PEFC Only</t>
  </si>
  <si>
    <t>Type certificering</t>
  </si>
  <si>
    <t>PEFC</t>
  </si>
  <si>
    <t>1.1.2.1</t>
  </si>
  <si>
    <t>PEFC ONLY - Norway and Sweden -  it is also necessary that you have ISO 14001 certification - please provide a copy of your certificate.</t>
  </si>
  <si>
    <t>attached?</t>
  </si>
  <si>
    <t>1.1.2.2</t>
  </si>
  <si>
    <t>PEFC ONLY - ROMANIA - Please supply your Sustainability Report along with your application as per PEFC Romania Scheme requirements</t>
  </si>
  <si>
    <t>1.1.4</t>
  </si>
  <si>
    <t>Note For UK - adding PEFC FM to existing FSC Cert Holders - Hide this row if not applicable</t>
  </si>
  <si>
    <t>PEFC UK FM added to an existing FSC Certificate does not require a PA, or full assessment against all indicators. Agreed with PEFC UK as UKWAS assessment has already occurred.</t>
  </si>
  <si>
    <t>Details of forest manager/owner/contractor/wood procurement organisation (Certificate holder)</t>
  </si>
  <si>
    <t xml:space="preserve">Information om skovforvaltningen/ejeren/entreprenøren (certifikatholder) </t>
  </si>
  <si>
    <t>1.2.1</t>
  </si>
  <si>
    <t>Company name and legal entity</t>
  </si>
  <si>
    <t>Virksomhedsnavn</t>
  </si>
  <si>
    <t>1.2.2</t>
  </si>
  <si>
    <t>Company name and legal entity in local language</t>
  </si>
  <si>
    <t>Virksomhedsnavn på lokal sprog</t>
  </si>
  <si>
    <t>1.2.3</t>
  </si>
  <si>
    <t>Company registration number</t>
  </si>
  <si>
    <t xml:space="preserve"> +45 40714952</t>
  </si>
  <si>
    <t>Registreringsnr.</t>
  </si>
  <si>
    <t>1.2.4</t>
  </si>
  <si>
    <t>Contact person</t>
  </si>
  <si>
    <t>Morten Kappel Jensen</t>
  </si>
  <si>
    <t>Kontaktperson</t>
  </si>
  <si>
    <t>1.2.5</t>
  </si>
  <si>
    <t>Business address</t>
  </si>
  <si>
    <t>Flougårdsvej 6, DK - 9575 Terndrup</t>
  </si>
  <si>
    <t>Street/Town(City)/State(County)/Zip(Postal code)</t>
  </si>
  <si>
    <t>Adresse</t>
  </si>
  <si>
    <t>1.2.6</t>
  </si>
  <si>
    <t>Country</t>
  </si>
  <si>
    <t>Land</t>
  </si>
  <si>
    <t>Danmark</t>
  </si>
  <si>
    <t>1.2.7</t>
  </si>
  <si>
    <t>Tel</t>
  </si>
  <si>
    <t xml:space="preserve"> +45 40 800 845</t>
  </si>
  <si>
    <t>Tlf.</t>
  </si>
  <si>
    <t>1.2.8</t>
  </si>
  <si>
    <t>Fax</t>
  </si>
  <si>
    <t>-</t>
  </si>
  <si>
    <t>1.2.9</t>
  </si>
  <si>
    <t>e-mail</t>
  </si>
  <si>
    <t xml:space="preserve">morten@madelinelund.dk </t>
  </si>
  <si>
    <t>E-mail</t>
  </si>
  <si>
    <t>1.2.10</t>
  </si>
  <si>
    <t>web page address</t>
  </si>
  <si>
    <t xml:space="preserve">www.madelinelund.dk </t>
  </si>
  <si>
    <t>Hjemmeside</t>
  </si>
  <si>
    <t>1.2.11</t>
  </si>
  <si>
    <t>Application information completed by duly authorised representative</t>
  </si>
  <si>
    <t>Insert electronic signature or name as equivalent here</t>
  </si>
  <si>
    <t>Ansøgningsinformationer udfyldt af</t>
  </si>
  <si>
    <t>1.2.12</t>
  </si>
  <si>
    <t>Any particular logistics for travel arrangements to the site or between the sites?</t>
  </si>
  <si>
    <t>None</t>
  </si>
  <si>
    <t>Information om særlige logistiske forhold?</t>
  </si>
  <si>
    <t>Ingen</t>
  </si>
  <si>
    <t>Scope of certificate</t>
  </si>
  <si>
    <t>Certifikatets dækning</t>
  </si>
  <si>
    <t>1.3.1</t>
  </si>
  <si>
    <t>Type of certificate</t>
  </si>
  <si>
    <t>Group</t>
  </si>
  <si>
    <t xml:space="preserve">Single / Group </t>
  </si>
  <si>
    <t>Certifikattype</t>
  </si>
  <si>
    <t>Gruppe</t>
  </si>
  <si>
    <t>1.3.1.a</t>
  </si>
  <si>
    <t>Type of operation</t>
  </si>
  <si>
    <t>Forest owners</t>
  </si>
  <si>
    <t xml:space="preserve">Forest owner(s)
</t>
  </si>
  <si>
    <t>Type operation</t>
  </si>
  <si>
    <t>Skovejere</t>
  </si>
  <si>
    <t>1.3.1.b</t>
  </si>
  <si>
    <t>N/A</t>
  </si>
  <si>
    <t>Wood procurement organisation(s), or
Forest contractor(s):
- Felling operations contractor
- Silvicultural contractor, or
- Forest management planning contractor.</t>
  </si>
  <si>
    <t>1.3.2a</t>
  </si>
  <si>
    <t>Name(s) of the forest/organisations covered by the certificate</t>
  </si>
  <si>
    <t>For groups see Annex 7</t>
  </si>
  <si>
    <t>Navn på skoven dækket af certifikatet</t>
  </si>
  <si>
    <t>Se annex 7</t>
  </si>
  <si>
    <t>1.3.2b</t>
  </si>
  <si>
    <t>Number of group members</t>
  </si>
  <si>
    <t>Applicable for groups only</t>
  </si>
  <si>
    <t>Antal gruppemedlemmer</t>
  </si>
  <si>
    <t>1.3.3</t>
  </si>
  <si>
    <t>Number of Forest Management Units (FMUs)</t>
  </si>
  <si>
    <t xml:space="preserve">FMU = Area covered by Forest Management Plan </t>
  </si>
  <si>
    <t>Antal skovenheder</t>
  </si>
  <si>
    <t>1.3.4</t>
  </si>
  <si>
    <t>1.3.5</t>
  </si>
  <si>
    <t>Region</t>
  </si>
  <si>
    <t>Jylland</t>
  </si>
  <si>
    <t>1.3.6</t>
  </si>
  <si>
    <t>Latitude</t>
  </si>
  <si>
    <t>x deg, x min E or W - Coordinates should refer to the center of the FMU.
For Groups/Multiple FMUs write: "refer to A7".</t>
  </si>
  <si>
    <t>Bredegrad</t>
  </si>
  <si>
    <t>1.3.7</t>
  </si>
  <si>
    <t>Longitude</t>
  </si>
  <si>
    <t>x deg, x min, N or S -  Coordinates should refer to the center of the FMU.
For Groups/Multiple FMUs write "refer to A7"</t>
  </si>
  <si>
    <t>Længdegrad</t>
  </si>
  <si>
    <t>1.3.8</t>
  </si>
  <si>
    <t>Hemisphere</t>
  </si>
  <si>
    <t>North</t>
  </si>
  <si>
    <t>North/ South</t>
  </si>
  <si>
    <t>Hemisfære</t>
  </si>
  <si>
    <t>Nord</t>
  </si>
  <si>
    <t>1.3.9</t>
  </si>
  <si>
    <t>Forest Zone or Biome</t>
  </si>
  <si>
    <t>Temperate</t>
  </si>
  <si>
    <t>Boreal/ Temperate/Subtropical/Tropical</t>
  </si>
  <si>
    <t>Skovzone eller -biome</t>
  </si>
  <si>
    <t>Tempereret</t>
  </si>
  <si>
    <t>1.3.10b</t>
  </si>
  <si>
    <t>PEFC Notification Fee:</t>
  </si>
  <si>
    <t>PEFC Denmark invoices the CH</t>
  </si>
  <si>
    <t>Forest management</t>
  </si>
  <si>
    <t>Choose from:</t>
  </si>
  <si>
    <t>Skovforvaltningen</t>
  </si>
  <si>
    <t>1.4.1</t>
  </si>
  <si>
    <t>Type of enterprise</t>
  </si>
  <si>
    <t>Private</t>
  </si>
  <si>
    <t>Industrial/Non Industrial/Government/
Private/Communal/Group/Resource Manager</t>
  </si>
  <si>
    <t>Type foretagende</t>
  </si>
  <si>
    <t>Privat</t>
  </si>
  <si>
    <t>Tenure management</t>
  </si>
  <si>
    <t>Private / Public</t>
  </si>
  <si>
    <t xml:space="preserve">Public/State/Community/Private (please give total # ha for each type)
</t>
  </si>
  <si>
    <t>Forvaltning</t>
  </si>
  <si>
    <t>Indigenous/Concession/Low intensity/Small producer</t>
  </si>
  <si>
    <t>Church</t>
  </si>
  <si>
    <t>Ownership</t>
  </si>
  <si>
    <t xml:space="preserve">Public/State/Community/Private
</t>
  </si>
  <si>
    <t>Ejerskab</t>
  </si>
  <si>
    <t>Indigenous</t>
  </si>
  <si>
    <t>Outsourced processes or consultancy by third parties</t>
  </si>
  <si>
    <t>Contractors are hired in to perform harvesting operations.</t>
  </si>
  <si>
    <t>Please provide details of any, eg. Management Planners, forest surveyors, contracting other than harvesting (see 1.4.12)</t>
  </si>
  <si>
    <t>Underleverancer ved tredjepart</t>
  </si>
  <si>
    <t>Entreprenører kontrakteres til at udføre hugstoperationer</t>
  </si>
  <si>
    <t>1.4.2</t>
  </si>
  <si>
    <t>Total area (hectares)</t>
  </si>
  <si>
    <t>Total areal (hektarer)</t>
  </si>
  <si>
    <t>1.4.3</t>
  </si>
  <si>
    <t>Forest Type</t>
  </si>
  <si>
    <t>Semi-Natural &amp; Mixed Plantation &amp; Natural Forest</t>
  </si>
  <si>
    <t>Natural/Plantation/Semi-Natural &amp; Mixed Plantation &amp; Natural Forest</t>
  </si>
  <si>
    <t>Skovtype</t>
  </si>
  <si>
    <t>1.4.4</t>
  </si>
  <si>
    <t>Forest Composition</t>
  </si>
  <si>
    <t>Coniferous dominant</t>
  </si>
  <si>
    <t>Broad-leaved/Coniferous/Broad-leaved dominant/Coniferous dominant</t>
  </si>
  <si>
    <t>Skovkomposition</t>
  </si>
  <si>
    <t>List of High Nature Values</t>
  </si>
  <si>
    <t xml:space="preserve">Key biotopes: §25 and §28 areas under the Danish forest act; and §3 areas under Danish nature protection act.
Drinking water and water protection areas.
Cultural heritage. </t>
  </si>
  <si>
    <r>
      <t xml:space="preserve">List these </t>
    </r>
    <r>
      <rPr>
        <i/>
        <sz val="9"/>
        <color indexed="10"/>
        <rFont val="Calibri"/>
        <family val="2"/>
        <scheme val="minor"/>
      </rPr>
      <t>(definition of HCV is not a PEFC requirement in all countries, so listing nature values is more precise)</t>
    </r>
  </si>
  <si>
    <t>Liste over høje naturværdier</t>
  </si>
  <si>
    <t>1.4.6</t>
  </si>
  <si>
    <t>Plantation species category</t>
  </si>
  <si>
    <t>Mixed Indigenous and exotic</t>
  </si>
  <si>
    <t>Not applicable/Indigenous/Exotic/
Mixed Indigenous and exotic</t>
  </si>
  <si>
    <t>Plantage artskategori</t>
  </si>
  <si>
    <t>1.4.7</t>
  </si>
  <si>
    <t>Principal Species</t>
  </si>
  <si>
    <t>See Annex 3</t>
  </si>
  <si>
    <t>Tree species – list or see Annex 3</t>
  </si>
  <si>
    <t>Primære træarter</t>
  </si>
  <si>
    <t>1.4.8</t>
  </si>
  <si>
    <t>Annual allowable cut (cu.m.yr)</t>
  </si>
  <si>
    <t>In Denmark, there is no requirements on annual allowable cut. Each group member has a calculated harvesting level per year included in the GIS based forest management plan, plus data on actual harvest for each year in their forest stand records. The calculated harvesting level is based on species, increment and age class distribution etc.</t>
  </si>
  <si>
    <t>Årlig tilladte hugst (m3/år)</t>
  </si>
  <si>
    <t>Actual Annual Cut (cu.m.yr)</t>
  </si>
  <si>
    <t xml:space="preserve">Same as above. Each group member reports annual cut to the group manager. </t>
  </si>
  <si>
    <t>Faktiske årlig produktion (m3/år)</t>
  </si>
  <si>
    <t>1.4.9</t>
  </si>
  <si>
    <t>Product categories</t>
  </si>
  <si>
    <t>Round wood, wood chips</t>
  </si>
  <si>
    <t>Round wood / Treated roundwood / Firewood / Sawn timber/ Charcoal / Non timber products – specify / Other - specify</t>
  </si>
  <si>
    <t>Produktkategorier</t>
  </si>
  <si>
    <t>Se product schedule i denne rapport</t>
  </si>
  <si>
    <t>1.4.10</t>
  </si>
  <si>
    <t xml:space="preserve">Point of sale </t>
  </si>
  <si>
    <t>Roadside</t>
  </si>
  <si>
    <t xml:space="preserve">Standing / Roadside / Delivered </t>
  </si>
  <si>
    <t>Salgssted</t>
  </si>
  <si>
    <t>Vejside</t>
  </si>
  <si>
    <t>1.4.11</t>
  </si>
  <si>
    <t>Number of workers – Employees</t>
  </si>
  <si>
    <t>Group manager: 6 staff members (men)</t>
  </si>
  <si>
    <t>Number male/female</t>
  </si>
  <si>
    <t>Antal medarbejdere</t>
  </si>
  <si>
    <t>Total:</t>
  </si>
  <si>
    <t>1.4.12</t>
  </si>
  <si>
    <t>Contractors/Community/other workers</t>
  </si>
  <si>
    <t>13 contractors (men)</t>
  </si>
  <si>
    <t>Antal entreprenører/andre</t>
  </si>
  <si>
    <t>1.4.13</t>
  </si>
  <si>
    <t>Pilot Project</t>
  </si>
  <si>
    <t>No</t>
  </si>
  <si>
    <t>Drop down list Y/N</t>
  </si>
  <si>
    <t>Pilotprojekt</t>
  </si>
  <si>
    <t>Nej</t>
  </si>
  <si>
    <t>1.4.16</t>
  </si>
  <si>
    <t xml:space="preserve">Division of FMUs </t>
  </si>
  <si>
    <t>Number</t>
  </si>
  <si>
    <t>Area</t>
  </si>
  <si>
    <t>Division af skovenheder</t>
  </si>
  <si>
    <t>Antal</t>
  </si>
  <si>
    <t>Areal</t>
  </si>
  <si>
    <t>100 ha – 1000 ha</t>
  </si>
  <si>
    <t>100 - 1000 ha</t>
  </si>
  <si>
    <t>1000 ha – 10,000 ha</t>
  </si>
  <si>
    <t xml:space="preserve">More than 10,000 ha </t>
  </si>
  <si>
    <t xml:space="preserve">Mere end 10,000 ha </t>
  </si>
  <si>
    <t>Total</t>
  </si>
  <si>
    <t>DO NOT DELETE - contains drop down data</t>
  </si>
  <si>
    <t>Obs</t>
  </si>
  <si>
    <t>Minor</t>
  </si>
  <si>
    <t>Major</t>
  </si>
  <si>
    <t>CORRECTIVE ACTION REGISTER</t>
  </si>
  <si>
    <t>No.</t>
  </si>
  <si>
    <t>Grade</t>
  </si>
  <si>
    <t>Non-compliance (or potential non-compliance for an Observation)</t>
  </si>
  <si>
    <t>Std ref</t>
  </si>
  <si>
    <t>Corrective Action Request
ENGLISH</t>
  </si>
  <si>
    <t>Krav Korrigerende Tiltag
DANSK</t>
  </si>
  <si>
    <t>Root Cause analysis proposed by client at closing meeting</t>
  </si>
  <si>
    <t>Corrective Action proposed by client at closing meeting</t>
  </si>
  <si>
    <t>Deadline</t>
  </si>
  <si>
    <t>Date &amp; Evaluation of Root Cause &amp; Corrective action evidence</t>
  </si>
  <si>
    <t>Status</t>
  </si>
  <si>
    <t>Date Closed</t>
  </si>
  <si>
    <t>CARs from MA/RA</t>
  </si>
  <si>
    <t>2022.1</t>
  </si>
  <si>
    <t xml:space="preserve">The Group Manager has defined procedures for internal audit of the management and internal sampling procedures of the group members, which meet requirements, in the group handbook. Sampling procedures inspected and discussed with group leader. Because the organisation is not yet certified, the group manager has conducted initial review of own group management system, but has not yet conducted the internal annual audit of the management system. </t>
  </si>
  <si>
    <t>Grp Std. 5.7.1; 5.8.1</t>
  </si>
  <si>
    <t>Internal audits of the management system:
The Group Manager should remember to conduct internal audits of the management system at least annually. These shall cover all requirements in the standards and conduct corrective and preventive actions if necessary.</t>
  </si>
  <si>
    <t>Intern årlig audit af ledelsessystemet:
Gruppelederen skal gennemføre intern audit af:
- eget ledelsessystem i henhold til PEFC gruppestandarden.</t>
  </si>
  <si>
    <t>To be checked at next audit</t>
  </si>
  <si>
    <t>S1 (2023): The Group Manager has defined procedures for internal audit of the management and internal sampling procedures of the group members, which meet requirements, in the group handbook. Sampling procedures inspected and discussed with group leader. The group manager has conducted review of own group management system.</t>
  </si>
  <si>
    <t>Closed</t>
  </si>
  <si>
    <t>09.03.2023</t>
  </si>
  <si>
    <t>2022.2</t>
  </si>
  <si>
    <t>The Group Manager has defined internal sampling procedures, which meet requirements, in the group handbook. Sampling procedures inspected and discussed with group leader. Because the organisation is not yet certified, the group manager has conducted initial audit of the group members, but not yet conducted the internal annual audits of the group members by sampling.</t>
  </si>
  <si>
    <t>Grp Std. 5.7.2-5.7.2</t>
  </si>
  <si>
    <t>Internal audits of the group members:
The Group Manager should remember to carry out internal audits of the group members at least once a year, so that it can be rendered probable that the individual group members comply with the requirements in PEFC Denmark’s Forest Management Standard. 
The internal audit shall be based on a sample among the group members.</t>
  </si>
  <si>
    <t>Interne årlig audits af gruppemedlemmerne:
Gruppelederen skal gennemføre interne audits af:  
- gruppemedlemmernes efterlevelse af PEFC skovstandarden.</t>
  </si>
  <si>
    <t>S1 (2023): The group manager had contracted an external expert to conduct the internal annual audit of the group members. Internal audits have been conducted and reports were available. However, during the audit it was observed that the internal audit reports were not completed by using the template the group itself has prepared for the purpose and thus did not completely follow the required content. Immediately after the audit, new audit reports were submitted by the group manager in the correct format.</t>
  </si>
  <si>
    <t>2022.3</t>
  </si>
  <si>
    <t>The group manager has data on education level of workers and contractors and has system for recording this. The group manager has requested all contractors to deliver data. At the time of the audit, the documentation was presented in a clear and systematic way for all current contractors and all staff members. This observation is raised to remind the group manager to record such data for all new contractors and for staff of all new group members</t>
  </si>
  <si>
    <t>FM Std. 3.6.1; 3.6.3</t>
  </si>
  <si>
    <t xml:space="preserve">Entreprenører og medarbejderes kompetencer:
Der skal findes systematisk information om alle ansattes og entreprenørers kompetencer i henhold til bilag 2 og i henhold til driftsrelaterede opgaver. </t>
  </si>
  <si>
    <t xml:space="preserve">Mappe med kompetencer, 5 skovarbejdere. Årsmøde inkl. </t>
  </si>
  <si>
    <t xml:space="preserve">The group manager has prepared instruction documents and always conducts training of contractors before starting up any new forest operations. The group manager has trained own staff. The group manager has for each contractor and for each own staff member recorded level of training and education, including that the contractors have taken the training courses for close to nature forestry at the Danish national forestry school. </t>
  </si>
  <si>
    <t>2022.4</t>
  </si>
  <si>
    <t>It is expected that the draft new PEFC FM standard will come into force within next month. This observation is raised to remind the group that a new requirement on climate and carbon storage has been introduced.</t>
  </si>
  <si>
    <t>Draft new FM std. 2.1-2.2</t>
  </si>
  <si>
    <t>Modvirkning af klimaændringer, herunder vurdering af kulstoflager og tilvækst: 
Der skal for hver skovejendom foretages en vurdering af: 
- skovens lager af om kulstof i levende og døde træer er opretholdt eller øget.
- Skovens tilvækst af træer og kvaliteten af dette er opretholdt eller øget.
- Der skal kun i særligt velbegrundede tilfælde ske kvas- og stødknusning, samt kvasafbrænding.</t>
  </si>
  <si>
    <t>S1 (2023): The group manager has prepared section on procedures for this new requirement. During field visit and interview, it was confirmed that crushing of waste and stumps are minimal and that there is no urning of any logging waste.</t>
  </si>
  <si>
    <t>CARs from S1</t>
  </si>
  <si>
    <t>2023.1</t>
  </si>
  <si>
    <t>one observation was done during the audit: The group manager prepares membership certificates to the group members. But only Certification Bodies are allowed to issue certificates. The group manager was informed about this and immediately after the audit, the group manager prepared new membership proofs, which included correct information on the group scheme etc.</t>
  </si>
  <si>
    <t>Grp. std. 5.3.13</t>
  </si>
  <si>
    <t>The group manager should not issue membership documents to the group members, which can be misunderstood as a certificate.</t>
  </si>
  <si>
    <t>Gruppelederen bør ikke udstede medlemsbeviser til gruppemedlemmerne som kan misforstås som et certifikat.</t>
  </si>
  <si>
    <t>S2 (2024) 
The group manage issues a proof of membership not to be mistaken for a certificate.
The proof of membership had alle the right information of the group scheme and was found to be adequate.</t>
  </si>
  <si>
    <t>27.02.2024</t>
  </si>
  <si>
    <t>2023.2</t>
  </si>
  <si>
    <t xml:space="preserve">It is a requirement for any new group member in process of meeting the 20%/55% requirement that a plan is prepared for the increasing use of native species (20%/55%). At the time of the audit, such plan was missing for one new group member. </t>
  </si>
  <si>
    <t>FM std. 1.10</t>
  </si>
  <si>
    <t>The group manager shall prepare a plan on how to reach the 20%/55% requirement on native species for any new group members, which do not meet the requirement when accepted in the group.</t>
  </si>
  <si>
    <t>Gruppelederen skal altid lave en plan for hvordan et gruppemedlem planlægger at opnå 20%/55% kravet om hjemmehørende træarter for ethvert nye gruppemedlem, som ikke møder kravet ved optagelse i gruppen</t>
  </si>
  <si>
    <t>It was thought that this could be done later after accepting the group member</t>
  </si>
  <si>
    <t xml:space="preserve">Immediately prepare the plan and to include a section on this requirement in the procedures manual. </t>
  </si>
  <si>
    <t>12 months</t>
  </si>
  <si>
    <t>09.01.2023: Immediately during the audit, this plan was prepared and submitted after the audit. Also a section was included in the group managers procedures manual.</t>
  </si>
  <si>
    <t>2023.3</t>
  </si>
  <si>
    <t xml:space="preserve">At the time of the audit, it was observed that the group manager had not identified relevant stakeholders, their needs and expectations related to the group management system and to the forests respectively. Immediately after the audit, a template table with stakeholders were submitted to the auditors, which can be used on both group member level and group manager level. This is a new requirement in the recently approved PEFC group standard for Denmark and the audit took place in the transition period to the new standard. </t>
  </si>
  <si>
    <t>FM std. 5.2.1; Grp std. 5.3.10</t>
  </si>
  <si>
    <t>The group manager should check that relevant stakeholders and their legitimate needs and expectations have been identified in relation to the group management system and to the forest of the individual group members respectively.</t>
  </si>
  <si>
    <t>Gruppelederen bør tjekke at relevante interessenter og deres berettigede behov og forventninger er blevet identificeret i forhold til hhv. gruppen og til det enkelte gruppemedlems skove.</t>
  </si>
  <si>
    <t xml:space="preserve">S2 (2024) The group manager have  identified relevant stakeholders, and made an complte list of all relavante stakeholders. 
this list was shown to be avalible for all group members too. </t>
  </si>
  <si>
    <t>CARs from S2</t>
  </si>
  <si>
    <t>No non-conformities identified</t>
  </si>
  <si>
    <t>CARs from S3</t>
  </si>
  <si>
    <t>CARs from S4</t>
  </si>
  <si>
    <t xml:space="preserve">THE CERTIFICATION ASSESSMENT PROCESS </t>
  </si>
  <si>
    <t>Certificeringsprocessen (dansk)</t>
  </si>
  <si>
    <t>Assessment dates</t>
  </si>
  <si>
    <t>Dato for evaluering</t>
  </si>
  <si>
    <t>Pre-assessment dates</t>
  </si>
  <si>
    <t>Dato for for-evaluering</t>
  </si>
  <si>
    <t>Main Assessment dates</t>
  </si>
  <si>
    <t>Certificeringsdato</t>
  </si>
  <si>
    <t>Itinerary</t>
  </si>
  <si>
    <t>Plan</t>
  </si>
  <si>
    <t>25.01.2022 Opening meeting</t>
  </si>
  <si>
    <t>25.01.2022 Åbning</t>
  </si>
  <si>
    <t>25.01.2022 Audit: Review of documentation &amp; Group systems, staff interviews</t>
  </si>
  <si>
    <t>25.01.2022 Audit: Gennemgang af dokumentation &amp; gruppesystem, medarbejder interviews</t>
  </si>
  <si>
    <t>26.01.2022 Site visit Sødringholm Gods</t>
  </si>
  <si>
    <t>26.01.2022 Gruppemedlem Sødringholm Gods</t>
  </si>
  <si>
    <t>26.01.2022 Site visit Ravnborg Gods</t>
  </si>
  <si>
    <t>26.01.2022 Gruppemedlem Ravnborg Gods</t>
  </si>
  <si>
    <t>26.01.2022 Closing meeting</t>
  </si>
  <si>
    <t>26.01.2022 Afslutning</t>
  </si>
  <si>
    <t>Estimate of person days to implement assessment</t>
  </si>
  <si>
    <t>Estimerede antal persondage anvendt til at gennemføre auditten</t>
  </si>
  <si>
    <t>4 person days including time spent on preparatory work, actual audit days, consultation and report writing (excluding travel)</t>
  </si>
  <si>
    <t>4 arbejdsdage inkl forberedelse, felt inspektion, kontorbesøg, gennemgang af documentation, transport, interessentkonsultation og afrapportering.</t>
  </si>
  <si>
    <t>3.1a</t>
  </si>
  <si>
    <t>Any deviation from the audit plan and their reasons? No</t>
  </si>
  <si>
    <t xml:space="preserve">Afvigelser fra auditplanen og begrundelse herfor: Nej </t>
  </si>
  <si>
    <t>3.1b</t>
  </si>
  <si>
    <t>Any significant issues impacting on the audit programme No</t>
  </si>
  <si>
    <t xml:space="preserve">Væsentlige forhold som påvirker auditprogrammet: Nej </t>
  </si>
  <si>
    <r>
      <t xml:space="preserve">Assessment team </t>
    </r>
    <r>
      <rPr>
        <sz val="10"/>
        <rFont val="Calibri"/>
        <family val="2"/>
        <scheme val="minor"/>
      </rPr>
      <t>- See also A15 Checklist for Opening and Closing Meeting</t>
    </r>
  </si>
  <si>
    <t>Auditteamet</t>
  </si>
  <si>
    <t>The assessment team consisted of: (give names and organisation)</t>
  </si>
  <si>
    <t xml:space="preserve">Auditteamet bestod af: </t>
  </si>
  <si>
    <t>1) Karina Seeberg Kitnaes (TL, Auditor) is educated biologist and has 25 years of international work experience focused on forest ecology, forestry, implementation of EU Natura 2000 and EU Water Framework Directive, as well as FSC/PEFC FM and COC certification.  Ms. Kitnaes is business manager at WSP Danmark and has expertise and experience in implementation of international forest and chain-of-custody standards, including EU Timber Regulation (EUTR) and the FSC, PEFC and SBP certification schemes. Since 2004, she has as lead auditor under Soil Association Certification been responsible for evaluation of forest managements in Denmark, England, Finland, Lithuania, Malaysia, Norway, White Russia, Scotland, Russia (Siberia), Slovakia and Sweden up against applicable and qualifying standards.</t>
  </si>
  <si>
    <t xml:space="preserve">1) Karina Seeberg Kitnæs (TL, auditor) er uddannet biolog M.Sc. og har 25 års international erfaring med skovøkologi, skovbrug, implementering af EU Natura 2000 og EU Vandrammedirektivet, samt FSC/PEFC FM og COC certificering. Fr. Kitnæs er forretningsleder hos WSP Danmark og har ekspertise og erfaring i implementering af europæisk lovgivning og internationale skov- og sporbarhedsstandarder, herunder den europæiske tømmerforordning (EUTR) og FSC, PEFC og SBP certificeringsordningerne. Siden 2004 er fr. Kitnæs certificeringsleder og Lead Auditor med ansvar for evaluering af bl.a. skovforvaltninger i Danmark, England, Finland, Litauen, Malaysia, Norge, Hviderusland, Skotland, Rusland (Sibirien), Slovakiet og Sverige op imod kvalificerende og gældende standarder.
</t>
  </si>
  <si>
    <t>Team members’ c.v.’s are held on file at the SA office.</t>
  </si>
  <si>
    <t>Teammedlemmernes CVs findes tilgængelige på SA Certs kontor.</t>
  </si>
  <si>
    <t>3.2.1</t>
  </si>
  <si>
    <t>Report author</t>
  </si>
  <si>
    <t>Rapportskrivning</t>
  </si>
  <si>
    <t>Karina Seeberg Kitnæs</t>
  </si>
  <si>
    <t>Report Peer review</t>
  </si>
  <si>
    <t>Rapport Peer review</t>
  </si>
  <si>
    <t>Not relevant</t>
  </si>
  <si>
    <t>Ikke relevant, dette er en re-certificering</t>
  </si>
  <si>
    <t>Certification decision</t>
  </si>
  <si>
    <t>See annex 11</t>
  </si>
  <si>
    <t>Rationale for approach to assessment</t>
  </si>
  <si>
    <t>Rationale for evalueringen</t>
  </si>
  <si>
    <t xml:space="preserve">The assessment involved review of relevant group and management planning documentation and records, site visits, discussion with forest managers and workers and completion of the group and forest management checklists. The number of sites selected was based on the sampling calculation given in Annex 8. Sites were selected to include areas of recent or on-going operations, areas of public access, areas of conservation value and to include group members not previously visited by Soil Association Certification. </t>
  </si>
  <si>
    <t>Auditten involverede gennemgang af relevante gruppe- og forvaltningsdokumentation og registreringer, feltbesøg, diskussion med skovforvaltere og arbejdere og udfyldelse af gruppe og skovforvaltningstjeklister. Antallet af gruppemedlemmer som blev besøgt, var baseret på stikprøveberegningen givet i bilag 8. Besøgte lokaliteter blev udvalgt til at inkludere områder med fornyligt gennemførte eller igangværende skovoperationer, områder med offentlig adgang, områder med bevaringsværdi og gruppemedlemmer ikke tidligere besøgt af Soil Association Certification.</t>
  </si>
  <si>
    <t>Justification for selection of items and places inspected</t>
  </si>
  <si>
    <t>Liste over udvalgte objekter og sites besøg under auditten</t>
  </si>
  <si>
    <t xml:space="preserve">Management planning documentation and records reviewed </t>
  </si>
  <si>
    <t>…</t>
  </si>
  <si>
    <t xml:space="preserve">Site 1: Compartments with coastal zone heathlands under protection, compartments with forest fringes towards open land, Compartments with young conifer seedlings, Compartments with mature conifer stands, Compartments with broadleaved forest stands, young stands as well as mature stands, Compartments with nursing of young stands and interview with forest worker employed by the group manager, forest road and trail system, compartments with lake and open heathland. compartments after harvest with high stumps and retention trees. </t>
  </si>
  <si>
    <t xml:space="preserve">Site 2: Compartments with mature oak and beech stands, selective harvest and thinning in mature broadleaved forest stand and interview of harvester employed by the group manager, inspection of forest machine and chain saw equipments and protection equipment, diesel and oil tank, Compartments with young regeneration, compartments with young forest stands, compartments with fencing to protect forest stands from negative impact by game, Compartments of biodiversity areas without commercial harvest, compartments with retained high stumps and charachteristic tress along forest road system. </t>
  </si>
  <si>
    <t>Audit Objectives, Criteria and Standards used (inc version and date approved)</t>
  </si>
  <si>
    <t>Audittens formål, kriterier og standarder anvendt (inkl. version og dato for godkendelse)</t>
  </si>
  <si>
    <t>3.7.1</t>
  </si>
  <si>
    <r>
      <t xml:space="preserve">Audit Objectives for Soil Association Certification are to assess the Organisation against the relevant PEFC Scheme and associated PEFC normative documents, and relevant ISO Standards and shall include the following:
</t>
    </r>
    <r>
      <rPr>
        <sz val="10"/>
        <rFont val="Calibri"/>
        <family val="2"/>
        <scheme val="minor"/>
      </rPr>
      <t>a) determination of the conformity of the client’s management system, or parts of it, with audit criteria;
b) determination of the ability of the management system to ensure the client meets applicable statutory, regulatory and contractual requirements;
c) determination of the effectiveness of the management system to ensure the client can reasonably expect to achieving its specified objectives;
d) as applicable, identification of areas for potential improvement of the management system.</t>
    </r>
  </si>
  <si>
    <t>3.7.2</t>
  </si>
  <si>
    <t>The Audit Criteria are contained in the relevant PEFC Scheme and normative documents, and are effectively reprodcued through the checklists and other elements of this Report Template and Soil Association Certification's Management system.</t>
  </si>
  <si>
    <t>Auditkriterier er taget fra den relevante nationale PEFC ordning og normative dokumenter, og effektivt omdannet til tjeklister og andre elementer i denne rapport</t>
  </si>
  <si>
    <t>The forest management was evaluated against the PEFC-endorsed national standard for Denmark: PEFC DK 001-3 Forest Management Standard. A copy of the standard is available at www.pefc.org</t>
  </si>
  <si>
    <t>PEFC DK 001-3 skovstandarden for Danmark</t>
  </si>
  <si>
    <t xml:space="preserve">The group system was evaluated against the PEFC DK 003-4 Requirements for group certification. </t>
  </si>
  <si>
    <t>PEFC DK 003-4 Krav til gruppecertificering i Danmark</t>
  </si>
  <si>
    <t>Adaptations/Modifications to standard</t>
  </si>
  <si>
    <t>Tilpasninger/Modifikationer til standarderna</t>
  </si>
  <si>
    <t xml:space="preserve">Stakeholder consultation process </t>
  </si>
  <si>
    <t>Interessentkonsultation</t>
  </si>
  <si>
    <t>3.8.1</t>
  </si>
  <si>
    <t>Summary of stakeholder process</t>
  </si>
  <si>
    <t>Resume af interessentkonsultationsprocessen</t>
  </si>
  <si>
    <t>28 consultees were contacted</t>
  </si>
  <si>
    <t>28 interessenter er blevet konsulteret forinden auditten</t>
  </si>
  <si>
    <t>0 responses were received</t>
  </si>
  <si>
    <t>Ingen (0) svar er blevet modtaget</t>
  </si>
  <si>
    <t>Consultation was carried out on 30.12.2022</t>
  </si>
  <si>
    <t>Konsultationen blev gennemført den 30.12.2022</t>
  </si>
  <si>
    <t>2 visits/interviews were held by phone/ in person during audit..</t>
  </si>
  <si>
    <t>2 interviews af entreprenører og medarbejdere blev gennemført under auditten.</t>
  </si>
  <si>
    <t>See A2 for summary of issues raised by stakeholders and SA response</t>
  </si>
  <si>
    <t>Se A2 for resumé af kommentarer rejst af interessenter og svar fra Soil Association</t>
  </si>
  <si>
    <t>3.8.2</t>
  </si>
  <si>
    <t>Information gathered from external government agencies such as agencies responsible for forest, nature protection and working environment, and national webbased data portals)</t>
  </si>
  <si>
    <t>Data from x organisations gathered</t>
  </si>
  <si>
    <t>Data gathered include:</t>
  </si>
  <si>
    <t>Data gathered is handled in the A1 PEFC FM Std. checklist for Norway / A6 PEFC Group Std. Checklist for Sweden</t>
  </si>
  <si>
    <t>Observations</t>
  </si>
  <si>
    <t>Observationer</t>
  </si>
  <si>
    <t>Each non-compliance with the forestry standard and group standard is described in detail in Section 2 together with a description of the proposed corrective action (Pre-Condition, Condition, Observation) This section also provides details of any actions taken to close out Conditions. The Conditions identified are to be completed within the identified timescales and will be subject to assessment and reporting at subsequent surveillance visits – see sections 6-9 of report for details of surveillance visits and Section 2 of report for close out details.</t>
  </si>
  <si>
    <t>ISSUES</t>
  </si>
  <si>
    <t>Kritiske forhold</t>
  </si>
  <si>
    <t>Where an issue was difficult to assess or contradictory evidence was identified this is discussed in the section below and the conclusions drawn given.</t>
  </si>
  <si>
    <t>Hvor et forhold var vanskeligt at evaluere eller hvor modstridende oplysninger blev identificeret, diskuteres dette i sektionen nedenfor og  dragede konklusioner gives.</t>
  </si>
  <si>
    <t>Ref</t>
  </si>
  <si>
    <t>Issue</t>
  </si>
  <si>
    <t>Forhold</t>
  </si>
  <si>
    <t>RESULTS, CONCLUSIONS AND RECOMMENDATIONS</t>
  </si>
  <si>
    <t>RESULTATER, KONKLUSIONER OG ANBEFALING</t>
  </si>
  <si>
    <t>On the basis of the observations recorded on the attached standard and checklist annex 1 and subject to the corrective actions in section 2 of this report, it is considered that the certificate holder’s system of management, if implemented as described is capable of ensuring that all requirements of the applicable standard(s) are met over the whole forest area covered by the scope of the evaluation. And, the certificate holder has demonstrated that subject to the specified corrective actions detailed in Section 2 of this report, that the specified system of management is being implemented consistently over the whole forest area covered by the scope of the certificate. 
Note that this audit is based on a sampling process of the available information.</t>
  </si>
  <si>
    <t>På baggrund af de registerede observation i den vedhæftede standard og tjekliste i Annex 1 og afgivelserne i afsnit 2 af denne rapport, anses det for, at certifikatholderens system for forvaltning, hvis implementeret som beskrevet, er i stand til at sikre at alle krav i de pågældende standarder mødes over hele skovarealer, som er dækket ind under evalueringen. Og  certifikatholderen har demonstreret at udover de specificerede korrigerende handlinger beskrevet i afsnit 2 i denne rapport bliver det specificerede forvaltningssystem implementeret konsistent over hele skovarealer som er dækket af certifikatet.  
Bemærk at denne audit er baseret på en stikprøveproces for tilgængelig information</t>
  </si>
  <si>
    <t>A certificate has been issued for the period given on the cover page and will be maintained  subject to successful performance at surveillance assessments.</t>
  </si>
  <si>
    <t>Et certifikat er blevet udstedt for den periode, som er angivet på forsiden, og vil blive opretholdt ved succesfuld gennemførsel ved de årlige inspektioner.</t>
  </si>
  <si>
    <t>THE FOREST</t>
  </si>
  <si>
    <t>SKOVEN</t>
  </si>
  <si>
    <r>
      <t>SUMMARY OF FOREST MANAGEMENT</t>
    </r>
    <r>
      <rPr>
        <b/>
        <i/>
        <sz val="10"/>
        <rFont val="Cambria"/>
        <family val="1"/>
      </rPr>
      <t xml:space="preserve"> (this is a specific requirement for Denmark for single-sites, but could be useful for all).</t>
    </r>
  </si>
  <si>
    <t>RESUMÈ AF SKOVFORVALTNINGEN</t>
  </si>
  <si>
    <t>5.3.1</t>
  </si>
  <si>
    <t>Description of Management System</t>
  </si>
  <si>
    <t>Beskrivelse af forvaltningssystem</t>
  </si>
  <si>
    <t xml:space="preserve">Documented system and centralised procedures are written down in the group procedures manual and in a forest handbook for each group member. Each group member has defined the management objectives in a standard document. Each group member has a GIS based forest management plan, which is regularly updated and which is used for planning the annual operations. Next to the technical forest management plan, the group members also have a "green" forest management plan, which include objectives, forest data and details on nature and biological values. </t>
  </si>
  <si>
    <t>Dokumenteret system og centrale politikker og procedurer er skrevet ned i gruppens procedure håndbog og i en skovhåndbog for hvert gruppemedlem.</t>
  </si>
  <si>
    <t xml:space="preserve">Description of resources available: The group manager and group members are using contractors or have own technical equipment and machinery. The human resources available are documented at the group manager level including training and educational records. </t>
  </si>
  <si>
    <t xml:space="preserve">Beskrivelse af ressourcer tilrådighed: Gruppelederen og gruppemedlemmerne bruger egne ansatte og entreprenører, som har eget udstyr og maskiner. Personale ressourcerne tilrådighed er dokumenteret på gruppeleder- og gruppemedlemsniveau inklusiv trænings- og uddannelsesdokumentation. </t>
  </si>
  <si>
    <t>5.3.2</t>
  </si>
  <si>
    <t>Management objectives</t>
  </si>
  <si>
    <t>Målsætninger for forvaltningen</t>
  </si>
  <si>
    <t>The management objectives are to practise close-to-nature forestry, where nature, recreation and economy to the extent possible are favoured. The purpose is to gradually convert to close-to-nature forestry, where flora and fauna is protected and maintained, and where cultural heritage and recreational values are maintained and promoted.</t>
  </si>
  <si>
    <t>Forvaltningsmålene er at praktisere bæredygtig skovdrift, hvor den økonomiske drift, herlighedsværdien, tømmerkvaliteten og skovens robusthed er i højsæde, samtidigt med at natur, biodiversitet og sociale forhold tilgodeses.</t>
  </si>
  <si>
    <t>For each group member, the management objectives are defined in the objectives document and in the group members "green management plan".</t>
  </si>
  <si>
    <t>For hvert gruppemedlem, er forvaltningsformålene defineret i formålsdokument og i gruppemedlemmets grønne driftsplan.</t>
  </si>
  <si>
    <r>
      <t xml:space="preserve">SUMMARY OF ORANISATIONAL STRUCTURE AND MANAGEMENT </t>
    </r>
    <r>
      <rPr>
        <b/>
        <i/>
        <sz val="10"/>
        <color indexed="10"/>
        <rFont val="Cambria"/>
        <family val="1"/>
      </rPr>
      <t>(this is a specific requirement for Sweden for single-sites and groups of forest contractors or wood procurement organisations, but also relevant for all under ISO 17021).</t>
    </r>
  </si>
  <si>
    <t>5.4.1</t>
  </si>
  <si>
    <t>Demonstration to  commitment to maintain effectiveness and improvement of the management system in order to enhance overall performance; management system still effective and relevant (accounting for changes and clients objectives)</t>
  </si>
  <si>
    <t>Management review, internal audit, Policies and Procedures</t>
  </si>
  <si>
    <t>5.4.2</t>
  </si>
  <si>
    <t>documented system / Centralised policies and procedures</t>
  </si>
  <si>
    <t xml:space="preserve">Description of resources available: technical (ie. equipment) and human (ie no. of people /relevant training/access to expert advice)  </t>
  </si>
  <si>
    <t>5.5</t>
  </si>
  <si>
    <r>
      <t xml:space="preserve">SUMMARY OF ISO 14001 BASED SYSTEM </t>
    </r>
    <r>
      <rPr>
        <b/>
        <i/>
        <sz val="10"/>
        <color indexed="10"/>
        <rFont val="Cambria"/>
        <family val="1"/>
      </rPr>
      <t xml:space="preserve"> (this is a specific requirement for Sweden for groups and for Norway for both single-sites and groups, but could be useful for all).</t>
    </r>
  </si>
  <si>
    <t>5.5.1</t>
  </si>
  <si>
    <t>Description of System</t>
  </si>
  <si>
    <t xml:space="preserve">FIRST SURVEILLANCE </t>
  </si>
  <si>
    <t>FØRSTE ÅRLIGE AUDIT</t>
  </si>
  <si>
    <t>Surveillance Assessment dates</t>
  </si>
  <si>
    <t>Auditdatoer</t>
  </si>
  <si>
    <t>Auditplan</t>
  </si>
  <si>
    <t>08.03.2023: Opening meeting and attendees</t>
  </si>
  <si>
    <t>08.03.2023: Åbningsmøde</t>
  </si>
  <si>
    <t>08.03.2023: Audit: Review of documentation &amp; Group systems, staff interviews</t>
  </si>
  <si>
    <t>08..03.2023: Gennemgang af dokumentation, gruppesystem og interview af medarbejdere.</t>
  </si>
  <si>
    <t>09.03.2023: Site visit: group member 3</t>
  </si>
  <si>
    <t>09.03.2023: Feltbesøg gruppemedlem 3</t>
  </si>
  <si>
    <t>09.03.2023: Site visit: group member 6</t>
  </si>
  <si>
    <t>09.03.2023: Feltbesøg gruppemedlem 6</t>
  </si>
  <si>
    <t>09.03.2023: Site visit: group member 7</t>
  </si>
  <si>
    <t>09.03.2023: Feltbesøg gruppemedlem 7</t>
  </si>
  <si>
    <t>09.03.2023: Site visit: group member 8</t>
  </si>
  <si>
    <t>09.03.2023: Feltbesøg gruppemedlem 8</t>
  </si>
  <si>
    <t>09.03.2023: Auditors meeting and review</t>
  </si>
  <si>
    <t>09.03.2023: Auditors møde og egen gennemgang</t>
  </si>
  <si>
    <t xml:space="preserve">09.03.2023: Closing meeting and attendees </t>
  </si>
  <si>
    <t>09.03.2023: Afslutningsmøde</t>
  </si>
  <si>
    <t>Estimate of person days to complete surveillance assessment</t>
  </si>
  <si>
    <t>Estimerede antal persondage brugt til at gennemføre inspektionen</t>
  </si>
  <si>
    <t>4 person days including time spent on preparatory work, actual audit days, consultation and report writing (excluding travel to the region)</t>
  </si>
  <si>
    <t>Ca. 4 arbejdsdage inkl forberedelse, løbende kommunikation, felt inspektion, kontorbesøg, gennemgang af documentation, interessentkonsultation og afrapportering (ekskl. Rejsetid).</t>
  </si>
  <si>
    <t>Justification for increasing and decreasing factors</t>
  </si>
  <si>
    <t>Begrundelse for faktorer som øger eller formindsker antal person-dage:</t>
  </si>
  <si>
    <t xml:space="preserve">Factors increasing auditing time: HCVs present. </t>
  </si>
  <si>
    <t>Faktorer som øger audittiden: HCV tilstede.</t>
  </si>
  <si>
    <t xml:space="preserve">Factors decreasing auditing time: Limited forestry activities, Group certificate. </t>
  </si>
  <si>
    <t>Faktorer som formindsker audittiden: Gruppe certifikat.</t>
  </si>
  <si>
    <t>Surveillance Assessment team</t>
  </si>
  <si>
    <t>The assessment team consisted of:</t>
  </si>
  <si>
    <t xml:space="preserve">1) Karina Seeberg Kitnaes, M.Sc. biologist and Lead Auditor (witness auditor). 26 years international experience from working on targeted nature projects (Natura 2000 and key biotopes) in many Eastern and Northern European countries. 22 years auditing experience from multiple countries.  </t>
  </si>
  <si>
    <t>1) Karina Seeberg Kitnæs (witness auditor) biolog M.Sc. 26 års international erfaring med skovøkologi, skovbrug, implementering af EU Natura 2000 og nøglebiotopsregistrering) i Nord og Østeuropa. 22 års auditor erfaring fra mange lande.</t>
  </si>
  <si>
    <t>2 ) Michael Byskov Koldsø, Forester and auditor trainee.</t>
  </si>
  <si>
    <t>Team members’ c.v.’s are held on file.</t>
  </si>
  <si>
    <t>Auditørernes og den tekniske eksperts CV'er findes på fil hos Soil Association Certification.</t>
  </si>
  <si>
    <t>6.3.1</t>
  </si>
  <si>
    <t>Rapportforfatter</t>
  </si>
  <si>
    <t>Audit Objectives, Audit Criteria and Assessment process</t>
  </si>
  <si>
    <t>Auditprocessen</t>
  </si>
  <si>
    <t>6.4.1</t>
  </si>
  <si>
    <t>Audit Objectives for Soil Association Certification are to assess the Organisation against the relevant PEFC Scheme and associated PEFC normative documents, and relevant ISO Standards and shall include the following:
a) determination of the conformity of the client’s management system, or parts of it, with audit criteria;
b) determination of the ability of the management system to ensure the client meets applicable statutory, regulatory and contractual requirements;
c) determination of the effectiveness of the management system to ensure the client can reasonably expect to achieving its specified objectives;
d) as applicable, identification of areas for potential improvement of the management system.</t>
  </si>
  <si>
    <t>6.4.2</t>
  </si>
  <si>
    <t>Criteria assessed at audit</t>
  </si>
  <si>
    <t>Kriteria evalueret som en del af auditten</t>
  </si>
  <si>
    <t xml:space="preserve">Criteria were selected for assessment based on •areas of potential weakness /related to previous CARs or issues, • related to stakeholder comments received, • where there have been changes in management/scope, • relating to key objectives and on going activities and • to ensure that all principles are assessed at least once during the 4 surveillance visits  •  where there is a high risk of non-compliance to a new standard. AND any significant changes to a standard.
</t>
  </si>
  <si>
    <t>Kriterier udvalgt til evaluering er baseret på: områder med potentielle svagheder/relateret til tidligere CARs eller kritiske forhold, relateret til interessent kommentarer modtaget, hvor der har været ændringer i forvaltningen/certifikatets dækning, relateret til hovedmålsætninger og igangværende aktiviteter, og for at sikre at alle principper bliver evalueret mindst én gang i løbet af de 4 årlige audits</t>
  </si>
  <si>
    <t>The following FM std criteria were assessed: 1, 3, 5 and 2.2.
The following Grp std. Criteria were assessed: all.</t>
  </si>
  <si>
    <t>Følgende skovstandard kriterier blev evalueret: 1, 3, 5 og 2.2.
Følgende gruppestandard kriterier blev evalueret: alle.</t>
  </si>
  <si>
    <t>6.4.3</t>
  </si>
  <si>
    <t>Assessment Process</t>
  </si>
  <si>
    <t>Revisionsprocess</t>
  </si>
  <si>
    <t xml:space="preserve">The assessment involved review of relevant group and management planning documentation and records, site visits, discussion with forest managers and workers and completion of the group and forest management checklists. The number of sites selected was based on the sampling calculation given in Annex 8. Sites were selected to include areas of recent or on-going operations, areas of public access, areas of conservation value and to include group members not previously visited by SA Cert. </t>
  </si>
  <si>
    <t>Auditten involverede gennemgang af relevante forvaltnings-/planlægningsdokumentation og registreringer, feltbesøg, diskussion med skovforvaltere og arbejdere og udfyldelse af skovforvaltningstjeklist. Antallet af besøgte enheder var baseret på stikprøveberegningen angivet i bilag 8. Besøgte lokaliteter blev udvalgt til at inkludere områder med fornyligt gennemførte eller igangværende skovoperationer, områder med offentlig adgang, områder med bevaringsværdi, ikke tidligere besøgt af Soil Association.</t>
  </si>
  <si>
    <t>Stakeholder consultation</t>
  </si>
  <si>
    <t>25 consultees were contacted</t>
  </si>
  <si>
    <t>25 interessenter er blevet konsulteret forinden auditten</t>
  </si>
  <si>
    <t>0 response was received</t>
  </si>
  <si>
    <t>0 svar er blevet modtaget</t>
  </si>
  <si>
    <t>Consultation was carried out on 13.01.2023</t>
  </si>
  <si>
    <t>Konsultationen blev gennemført den 13.01.2023.</t>
  </si>
  <si>
    <t>1 interview were held in person during audit</t>
  </si>
  <si>
    <t>1 interview af entreprenører og medarbejdere blev gennemført under auditten.</t>
  </si>
  <si>
    <t>See A2 for summary of issues raised by stakeholders and SA Cert response</t>
  </si>
  <si>
    <t>Review of corrective actions</t>
  </si>
  <si>
    <t>Review af udstedte korrigerende handlinger/tiltag</t>
  </si>
  <si>
    <t xml:space="preserve">Action taken in relation to previously issued conditions is reviewed given in Section 2 of this report. </t>
  </si>
  <si>
    <t>Handlinger/tiltag gennemført i forhold til tidligere udstedte krav om korrigerende handlinger er gennemgået og gengivet i section 2 af denne rapport.</t>
  </si>
  <si>
    <t>Optegnelse af udvalte lokaliteter og steder besøgt</t>
  </si>
  <si>
    <t xml:space="preserve">Main sites visited in each FMU </t>
  </si>
  <si>
    <t xml:space="preserve">Site 1: Site visit: Many parts of the forest were visited, with specific visits to various compartments with commercially untouched forest, §3 protected areas, biodiversity areas, production forest with 5 trees retained, high stumps and dead wood retained, production forest with natural regeneration and with replanting after harvest, tracks and road system, parking area. </t>
  </si>
  <si>
    <t>Ejendom 1: Feltbesøg</t>
  </si>
  <si>
    <t xml:space="preserve">Site 2: Site visit: Many parts of the forest were visited, with specific visits to various compartments with commercially untouched forest, §3 protected areas, biodiversity areas, production forest with 5 trees retained, high stumps and dead wood retained, production forest with natural regeneration and with replanting after harvest, tracks and road system, parking area. </t>
  </si>
  <si>
    <t>Ejendom 2: Feltbesøg</t>
  </si>
  <si>
    <t xml:space="preserve">Site 3: Site visit: Many parts of the forest were visited, with specific visits to various compartments with commercially untouched forest, §3 protected areas, biodiversity areas, production forest with 5 trees retained, high stumps and dead wood retained, production forest with natural regeneration and with replanting after harvest, tracks and road system, parking area. </t>
  </si>
  <si>
    <t>Ejendom 3: Feltbesøg</t>
  </si>
  <si>
    <t>6.8</t>
  </si>
  <si>
    <t>Confirmation of scope</t>
  </si>
  <si>
    <t>Bekræftelse af certifikatets dækrning</t>
  </si>
  <si>
    <t>The assessment team reviewed the current scope of the certificate in terms of certified forest area and products being produced. Since the last evaluation 3 FMUs have been added to the group, no changes in products.</t>
  </si>
  <si>
    <t>Auditteamet gennemgik den nuværende dækning af certifikatet i forhold til certificeret skovareal og produkter. Siden den sidste audit er der tilføjet 3 skovejendomme til gruppen, ingen ændringer i produkter.</t>
  </si>
  <si>
    <t>6.9</t>
  </si>
  <si>
    <r>
      <t>Changes to management situation</t>
    </r>
    <r>
      <rPr>
        <b/>
        <sz val="10"/>
        <color indexed="10"/>
        <rFont val="Calibri"/>
        <family val="2"/>
        <scheme val="minor"/>
      </rPr>
      <t>- results of management review/internal audit
Effectiveness of management system
Description of any continual improvement activities</t>
    </r>
  </si>
  <si>
    <t>Ændringer til forvaltningssituationen.</t>
  </si>
  <si>
    <t>The assessment team reviewed the management situation. No material changes to the management situation were noted.</t>
  </si>
  <si>
    <t>Auditteamet gennemgik forvaltningssituationen. Ingen grundlæggende ændringer til forvaltningsteamet blev noteret, udover at der er ny kontaktperson for FSC certificeringen.</t>
  </si>
  <si>
    <t>6.10</t>
  </si>
  <si>
    <t>Results of surveillance assessment</t>
  </si>
  <si>
    <t>Resultaterne af den årlige inspektion</t>
  </si>
  <si>
    <t>Results of the surveillance assessment are recorded in the standard and checklist Annex 1 and any Non-compliances identified are given in Section 2 of this report. See also Issues arising below.</t>
  </si>
  <si>
    <t>Resulterne af inspektionsevalueringen blev registreret i standard og tjeklisten i bilag 1 og identificerede afvigelser er givet i section 2 af denne rapport. Se også nedenfor under Kritiske forhold.</t>
  </si>
  <si>
    <t>6.11</t>
  </si>
  <si>
    <r>
      <rPr>
        <b/>
        <sz val="10"/>
        <color indexed="10"/>
        <rFont val="Calibri"/>
        <family val="2"/>
        <scheme val="minor"/>
      </rPr>
      <t>Review of complaints or</t>
    </r>
    <r>
      <rPr>
        <b/>
        <sz val="10"/>
        <rFont val="Calibri"/>
        <family val="2"/>
        <scheme val="minor"/>
      </rPr>
      <t xml:space="preserve"> Issues arising</t>
    </r>
  </si>
  <si>
    <t>Where an issue was difficult to assess or contradictory evidence was identified this is discussed in the section below as an Issue and the conclusions drawn given.</t>
  </si>
  <si>
    <t>Review of complaints or Issues arising</t>
  </si>
  <si>
    <t>7.0</t>
  </si>
  <si>
    <t>SECOND SURVEILLANCE</t>
  </si>
  <si>
    <t>Anden årlige audit</t>
  </si>
  <si>
    <t>7.1</t>
  </si>
  <si>
    <t>26.02.2024 Opening meeting - Group manager, Auditor trainee and Witness auditor</t>
  </si>
  <si>
    <t>27.02.2024 Åbningsmøde - gruppeleder, auditor trainee og Witness auditor</t>
  </si>
  <si>
    <t>26.02.2024 Audit: Review of reports, records, documentation &amp; Group systems, staff interviews</t>
  </si>
  <si>
    <t>26.02.2024 Audit: Review af rapporter, registreringer, dokumenter &amp; gruppesystem, interviews</t>
  </si>
  <si>
    <t>27.02.2024 Site visit group member 4; FMU 4</t>
  </si>
  <si>
    <t>27.02.2024 Feltbesøg gruppemedlem 4; FMU 4</t>
  </si>
  <si>
    <t>27.02.2024 Site visit group member 5; FMU 5</t>
  </si>
  <si>
    <t>27.02.2024 Feltbesøg gruppemedlem 5; FMU 5</t>
  </si>
  <si>
    <t>27.02.2024 Auditors meeting</t>
  </si>
  <si>
    <t>27.02.2024 Auditormøde</t>
  </si>
  <si>
    <t>27.02.2024 Closing meeting - Group manager, Auditor trainee and Witness auditor</t>
  </si>
  <si>
    <t>27.02.2024 Afslutningsmøde - gruppeleder, auditor trainee og Witness auditor</t>
  </si>
  <si>
    <t>7.1a</t>
  </si>
  <si>
    <t xml:space="preserve">Any deviation from the audit plan and their reasons? N </t>
  </si>
  <si>
    <t>Afvigelser fra auditplanen og begrundelse herfor: Nej</t>
  </si>
  <si>
    <t xml:space="preserve">7.1b </t>
  </si>
  <si>
    <t xml:space="preserve">Any significant issues impacting on the audit programme N </t>
  </si>
  <si>
    <t>7.2</t>
  </si>
  <si>
    <t>Estimat over antal persondage anvendt til at gennemføre auditten</t>
  </si>
  <si>
    <t>5 person days including time spent on preparatory work, actual audit days, consultation and report writing (excluding travel)</t>
  </si>
  <si>
    <t>5 arbejdsdage inkl forberedelse, felt inspektion, kontorbesøg, gennemgang af documentation, transport, interessentkonsultation og afrapportering.</t>
  </si>
  <si>
    <t>7.3</t>
  </si>
  <si>
    <t>Auditteamet bestod af:</t>
  </si>
  <si>
    <t>1)Michael B. Koldsø; Auditor at WSP Danmark. B.Sc. forester from the Danish forestry school. More than five years of professional experience as a forester, and with wood procurement with focus on tree species and legality in Central- and Eastern Europe. Since 2022, Michael has performed many biomass verifications and evaluations of chain-of-custodies and forest managements against applicable and qualifying standards in Denmark, Latvia, Polen and Georgia.</t>
  </si>
  <si>
    <t xml:space="preserve">1) Michael B. Koldsø; Auditor hos WSP Danmark B.Sc. Skov- og Landskabsingeniør fra Københavns universitet (Skovskolen). Mere end 5 års profesionel erfaring som skovfoged og indkøber af træ, med fokus på forskellige træarter og lovlig oprindelse i Central- og Østeuropa. Siden 2022 har Michael arbejdet med biomasseverfikationer og evalueringer af bla. skovforvaltninger, chain-of-custodies imod gældende og kvalificerende standarder i Danmark, Letland, Polen og Georgien. </t>
  </si>
  <si>
    <t>2) Karina S. Kitnaes; Auditor and business manager at WSP Danmark. M.Sc. biologist from Aarhus University. More than 25 years of professional experience as expert on forest ecology and Natura 2000 implementation in Eastern and Northern Europe and with EUTR, SBP, FSC/PEFC FM and COC certification. Since 2001, she has performed countless biomass verifications and evaluations of forest managements, chain-of-custodies against applicable and qualifying standards in Denmark, Belarus, England, Estonia, Finland, Latvia, Lithuania, Malaysia, Norway, Poland, Scotland, Russia (Siberia), Slovakia and Sweden.</t>
  </si>
  <si>
    <t>2) Karina S. Kitnaes; Auditor og business manager hos WSP Danmark. Biolog M.Sc. fra Aarhus Universitet. Mere end 25 års professionel erfaring som ekspert indenfor skovøkologi og Natura 2000 implementering i Øst- og Nordeuropea og med EUTR, SBP, FSC/PEFC FM og COC certificering. Siden 2001 har Karina gennemført utallige biomasseverfikationer og evalueringer af bla. skovforvaltninger, chain-of-custodies imod gældende og kvalificerende standarder i Danmark, England, Estland, Finland, Hviderusland, Letland, Litauen, Malaysia, Norge, Polen, Skotland, Rusland (Sibirien), Slovakiet og Sverige.</t>
  </si>
  <si>
    <t>7.3.1</t>
  </si>
  <si>
    <t>Rapportskriver</t>
  </si>
  <si>
    <t>Michael Koldsø</t>
  </si>
  <si>
    <t>7.4</t>
  </si>
  <si>
    <t>7.4.1</t>
  </si>
  <si>
    <t>7.4.2</t>
  </si>
  <si>
    <t>Kriterier evalueret under auditten</t>
  </si>
  <si>
    <t xml:space="preserve">Criteria were selected for assessment based on •areas of potential weakness /related to previous CARs or issues, • related to stakeholder comments received, • where there have been changes in management/scope, • relating to key objectives and on going activities and • to ensure that all principles are assessed at least once during the 4 surveillance visits.
</t>
  </si>
  <si>
    <t>The following criteria were assessed: 2, 4 and 5</t>
  </si>
  <si>
    <t>Følgende skovstandard kriterier blev evalueret: 2, 4 og 5.
Følgende gruppestandard kriterier blev evalueret: alle.</t>
  </si>
  <si>
    <t>7.4.3</t>
  </si>
  <si>
    <t xml:space="preserve">The assessment involved review of relevant group and management planning documentation and records, site visits, discussion with forest managers and workers and completion of the group and forest management checklists. The number of sites selected was based on the sampling calculation given in Annex 8. Sites were selected to include areas of recent or on-going operations, areas of public access, areas of conservation value and to include group members not previously visited by SA Certification </t>
  </si>
  <si>
    <t>7.5</t>
  </si>
  <si>
    <t>24 consultees were contacted</t>
  </si>
  <si>
    <t>24 interessenter er blevet konsulteret</t>
  </si>
  <si>
    <t>Consultation was carried out on 12.01.2024</t>
  </si>
  <si>
    <t>Konsultationen blev gennemført den 12.01.2024</t>
  </si>
  <si>
    <t>2 visits/3 interviews were held in person during audit</t>
  </si>
  <si>
    <t>3 interview af entreprenører og medarbejdere blev gennemført under auditten.</t>
  </si>
  <si>
    <t>See A2 for summary of issues raised by stakeholders and SA Certification response</t>
  </si>
  <si>
    <t>7.6</t>
  </si>
  <si>
    <t>Tiltag gennemført for tidligere udstedte afvigelser er gennemgået i section 2 af denne rapport.</t>
  </si>
  <si>
    <t>7.7</t>
  </si>
  <si>
    <t>Liste over udvalgte objekter og sites besøgt under auditten</t>
  </si>
  <si>
    <t xml:space="preserve">Site 1: Site visit: Many parts of the forest were visited, with specific visits to various compartments with commercially untouched forest, §3 protected areas, biodiversity areas, production forest with 5 trees retained, high stumps and dead wood retained, production forest with natural regeneration and with replanting after harvest, tracks and road system, parking area. 
the focus was also on climate change and the use of crushing of stumps and branches in areas prepared for planting.  The recreational activities, training and the rights of employees was also assessed with interviews with forest workers. </t>
  </si>
  <si>
    <t xml:space="preserve">Site 2: Site visit: Many parts of the forest were visited, with specific visits to various compartments with commercially untouched forest, §3 protected areas, biodiversity areas, production forest with 5 trees retained, high stumps and dead wood retained, production forest with natural regeneration and with replanting after harvest, tracks and road system, parking area. 
the focus was also on climate change and the use of crushing of stumps and branches in areas prepared for planting.  The recreational activities, training and the rights of employees was also assessed with interviews with forest workers. </t>
  </si>
  <si>
    <t>7.8</t>
  </si>
  <si>
    <t>The assessment team reviewed the current scope of the certificate in terms of certified forest area and products being produced. There was no change since the previous evaluation, apart from 3 new group members.</t>
  </si>
  <si>
    <t>Auditteamet gennemgik den nuværende dækning af certifikatet i forhold til certificeret skovareal og produkter. Ingen ændringer siden sidste audit, udover tre nye gruppemedlemmer</t>
  </si>
  <si>
    <t>7.9</t>
  </si>
  <si>
    <t>Changes to management situation- results of management review/internal audit
Effectiveness of management system
Description of any continual improvement activities</t>
  </si>
  <si>
    <t>Ændringer til forvaltningssituationen</t>
  </si>
  <si>
    <t>Auditteamet gennemgik forvaltningssituationen. Ingen grundlæggende ændringer til forvaltningen blev noteret</t>
  </si>
  <si>
    <t>7.10</t>
  </si>
  <si>
    <t>Results of the surveillance assessment are recorded in the standard and checklist Annex 1 and any Non-compliances identified are given in Section 2 of this report. See also Issues arising below.
Note that this audit is based on a sampling process of the available information.</t>
  </si>
  <si>
    <t>7.11</t>
  </si>
  <si>
    <t>8.0</t>
  </si>
  <si>
    <t>THIRD SURVEILLANCE</t>
  </si>
  <si>
    <t>Trejde årlige audit</t>
  </si>
  <si>
    <t>8.1</t>
  </si>
  <si>
    <t>27.02-28.02.2025</t>
  </si>
  <si>
    <t>27.02.2025 Opening meeting - Group manager, Auditor trainee and Witness auditor</t>
  </si>
  <si>
    <t>27.02.2025 Åbningsmøde - gruppeleder, auditor trainee og Witness auditor</t>
  </si>
  <si>
    <t>27.02.2025 Audit: Review of reports, records, documentation &amp; Group systems, staff interviews</t>
  </si>
  <si>
    <t>27.02.2025 Audit: Review af rapporter, registreringer, dokumenter &amp; gruppesystem, interviews</t>
  </si>
  <si>
    <t>28.02.2025 Site visit group member 3; FMU 3</t>
  </si>
  <si>
    <t>28.02.2025 Feltbesøg gruppemedlem 3; FMU 3</t>
  </si>
  <si>
    <t>27.02.2024 Site visit group member 9; FMU 9</t>
  </si>
  <si>
    <t>28.02.2025 Feltbesøg gruppemedlem 9; FMU 9</t>
  </si>
  <si>
    <t>28.02.2025 Auditors meeting</t>
  </si>
  <si>
    <t>28.02.2025 Auditormøde</t>
  </si>
  <si>
    <t>28.02.2025 Closing meeting - Group manager, Auditor trainee and Witness auditor</t>
  </si>
  <si>
    <t>28.02.20254 Afslutningsmøde - gruppeleder, auditor trainee og Witness auditor</t>
  </si>
  <si>
    <t>8.1a</t>
  </si>
  <si>
    <r>
      <t xml:space="preserve">Any deviation from the audit plan and their reasons? </t>
    </r>
    <r>
      <rPr>
        <sz val="10"/>
        <color rgb="FFFF0000"/>
        <rFont val="Calibri"/>
        <family val="2"/>
        <scheme val="minor"/>
      </rPr>
      <t>N</t>
    </r>
  </si>
  <si>
    <r>
      <t xml:space="preserve">Afvigelser fra auditplanen og begrundelse herfor: </t>
    </r>
    <r>
      <rPr>
        <sz val="10"/>
        <color rgb="FFFF0000"/>
        <rFont val="Calibri"/>
        <family val="2"/>
        <scheme val="minor"/>
      </rPr>
      <t>Nej</t>
    </r>
    <r>
      <rPr>
        <sz val="10"/>
        <rFont val="Calibri"/>
        <family val="2"/>
        <scheme val="minor"/>
      </rPr>
      <t xml:space="preserve"> </t>
    </r>
  </si>
  <si>
    <t xml:space="preserve">8.1b </t>
  </si>
  <si>
    <r>
      <t xml:space="preserve">Any significant issues impacting on the audit programme </t>
    </r>
    <r>
      <rPr>
        <sz val="10"/>
        <color rgb="FFFF0000"/>
        <rFont val="Calibri"/>
        <family val="2"/>
        <scheme val="minor"/>
      </rPr>
      <t>N</t>
    </r>
    <r>
      <rPr>
        <sz val="10"/>
        <rFont val="Calibri"/>
        <family val="2"/>
        <scheme val="minor"/>
      </rPr>
      <t xml:space="preserve"> </t>
    </r>
  </si>
  <si>
    <r>
      <t xml:space="preserve">Væsentlige forhold som påvirker auditprogrammet: </t>
    </r>
    <r>
      <rPr>
        <sz val="10"/>
        <color rgb="FFFF0000"/>
        <rFont val="Calibri"/>
        <family val="2"/>
        <scheme val="minor"/>
      </rPr>
      <t>Nej</t>
    </r>
  </si>
  <si>
    <t>8.2</t>
  </si>
  <si>
    <t>8.3</t>
  </si>
  <si>
    <t>8.3.1</t>
  </si>
  <si>
    <t>8.4</t>
  </si>
  <si>
    <t>8.4.1</t>
  </si>
  <si>
    <t>8.4.2</t>
  </si>
  <si>
    <t>The following criteria were assessed: 3and 5</t>
  </si>
  <si>
    <t>Følgende skovstandard kriterier blev evalueret: 3 og 5
Følgende gruppestandard kriterier blev evalueret: alle.</t>
  </si>
  <si>
    <t>8.4.3</t>
  </si>
  <si>
    <t>8.5</t>
  </si>
  <si>
    <t>8.6</t>
  </si>
  <si>
    <t>8.7</t>
  </si>
  <si>
    <t>8.8</t>
  </si>
  <si>
    <t>Auditteamet gennemgik den nuværende dækning af certifikatet i forhold til certificeret skovareal og produkter. Ingen ændringer siden sidste audit.</t>
  </si>
  <si>
    <t>8.9</t>
  </si>
  <si>
    <t>8.10</t>
  </si>
  <si>
    <t>8.11</t>
  </si>
  <si>
    <t>9.0</t>
  </si>
  <si>
    <t>FOURTH SURVEILLANCE</t>
  </si>
  <si>
    <t>Fjerde årlige audit</t>
  </si>
  <si>
    <t>9.1</t>
  </si>
  <si>
    <t>9.1a</t>
  </si>
  <si>
    <t xml:space="preserve">9.1b </t>
  </si>
  <si>
    <t>9.2</t>
  </si>
  <si>
    <t>9.3</t>
  </si>
  <si>
    <t>9.3.1</t>
  </si>
  <si>
    <t>9.4</t>
  </si>
  <si>
    <t>9.4.1</t>
  </si>
  <si>
    <t>9.4.2</t>
  </si>
  <si>
    <t>9.4.3</t>
  </si>
  <si>
    <t xml:space="preserve">The assessment involved review of relevant group and management planning documentation and records, site visits, discussion with forest managers and workers and completion of the group and forest management checklists. The number of sites selected was based on the sampling calculation given in Annex 9. Sites were selected to include areas of recent or on-going operations, areas of public access, areas of conservation value and to include group members not previously visited by SA Certification </t>
  </si>
  <si>
    <t>Auditten involverede gennemgang af relevante forvaltnings-/planlægningsdokumentation og registreringer, feltbesøg, diskussion med skovforvaltere og arbejdere og udfyldelse af skovforvaltningstjeklist. Antallet af besøgte enheder var baseret på stikprøveberegningen angivet i bilag 9. Besøgte lokaliteter blev udvalgt til at inkludere områder med fornyligt gennemførte eller igangværende skovoperationer, områder med offentlig adgang, områder med bevaringsværdi, ikke tidligere besøgt af Soil Association.</t>
  </si>
  <si>
    <t>9.5</t>
  </si>
  <si>
    <t>9.6</t>
  </si>
  <si>
    <t>9.7</t>
  </si>
  <si>
    <t>9.8</t>
  </si>
  <si>
    <t>9.9</t>
  </si>
  <si>
    <t>9.10</t>
  </si>
  <si>
    <t>9.11</t>
  </si>
  <si>
    <t>Hide</t>
  </si>
  <si>
    <t>Annex 1b PEFC FOREST MANAGEMENT STANDARD</t>
  </si>
  <si>
    <t>Adopted Standard version:</t>
  </si>
  <si>
    <t>PEFC Denmark Forest standard PEFC DK 001-4</t>
  </si>
  <si>
    <t>PEFC Danmarks Skovstandard PEFC DK 001-4</t>
  </si>
  <si>
    <t>Region/Country:</t>
  </si>
  <si>
    <t>Adopted Standard date:</t>
  </si>
  <si>
    <t>Approved by: PEFC Denmark  Date: 01.10.2022
Approved by: PEFC Council Date: 31.08.2022</t>
  </si>
  <si>
    <t>Godkendt af: PEFC Danmark Dato: 01.10.2022, 
Godkendt af: PEFC Council Dato: 31.08.2022</t>
  </si>
  <si>
    <t>Summary of changes since the previous audit:</t>
  </si>
  <si>
    <t>Clarifications from PEFC Danmark on 4.1.2 and appendix 3.</t>
  </si>
  <si>
    <t>NB - this checklist should be used in conjunction with the verifiers and guidance in the national PEFC Standard</t>
  </si>
  <si>
    <t>Verifiers/evidence</t>
  </si>
  <si>
    <t>Field</t>
  </si>
  <si>
    <t>Dialog</t>
  </si>
  <si>
    <t>Doc</t>
  </si>
  <si>
    <t>Met?</t>
  </si>
  <si>
    <t>CAR?</t>
  </si>
  <si>
    <t>A</t>
  </si>
  <si>
    <t>PEFC TRADEMARK REQUIREMENTS 
PEFC International Standard PEFC ST 2001:2020</t>
  </si>
  <si>
    <t>PEFC VAREMÆRKEBRUG
PEFC International Standard PEFC ST 2001:2020</t>
  </si>
  <si>
    <t>A1</t>
  </si>
  <si>
    <t xml:space="preserve">All on-product trademark designs seen during audit meet PEFC Trademark requirements 
</t>
  </si>
  <si>
    <t xml:space="preserve">Møder alle on-product varemærke designs PEFC varemærkekrav? 
</t>
  </si>
  <si>
    <t>No on-product trademark designs</t>
  </si>
  <si>
    <t>Y</t>
  </si>
  <si>
    <t>A2</t>
  </si>
  <si>
    <t xml:space="preserve">All promotional trademark designs seen during audit meet PEFC Trademark requirements.
</t>
  </si>
  <si>
    <t>Møder promotionel brug af varemærker PEFC varemærkekrav?</t>
  </si>
  <si>
    <t>All promotional trademark designs seen during audit met the PEFC Trademark requirements.
This was seen on group managers webpage.</t>
  </si>
  <si>
    <t>A3</t>
  </si>
  <si>
    <t>Does the Certificate Holder have a PEFC trademark license agreement with the National PEFC body and hereinunder a written procedure for use of the PEFC logo?</t>
  </si>
  <si>
    <t>Har Certifikatholder en PEFC logolicensaftale med nationale PEFC kontor og herunder en skriftlig procedure for brug af PEFC logoet?</t>
  </si>
  <si>
    <t xml:space="preserve">The group has a signed PEFC trademark license agreement with PEFC Danmark. </t>
  </si>
  <si>
    <t>Criteria and Indicators</t>
  </si>
  <si>
    <t>Translation to national language</t>
  </si>
  <si>
    <t>Int.</t>
  </si>
  <si>
    <t>Silviculture</t>
  </si>
  <si>
    <t xml:space="preserve">Skovdyrkning </t>
  </si>
  <si>
    <t>1.1</t>
  </si>
  <si>
    <t>Forest management shall be structured so as to protect and improve forest resources. This includes the ability of the forest to produce a broad variety of forest products in the long term, adapt to and counteract climate change and protect and promote biodiversity as well as other valuable functions, taking into account the described objectives of the administration, opportunities and functions of the property. Management shall also be structure in order to minimise the risk of degradation and damage to forest ecosystems.</t>
  </si>
  <si>
    <t>Driften af skoven skal tilrettelægges med henblik på at sikre og forbedre skovens ressourcer. Det inkluderer skovens evne til på langt sigt at producere en bred vifte af skovprodukter, tilpasse sig og modvirke klimaforandringer, sikre og fremme biodiversiteten samt andre værdifulde funktioner under hensyntagen til de beskrevne mål med ejendommens forvaltning, muligheder og funktioner. Driften skal endvidere tilrettelægges med henblik på at minimere risikoen for forarmning af og skader på skovøkosystemet.</t>
  </si>
  <si>
    <t>Evaluation of the owner’s policy and objective.</t>
  </si>
  <si>
    <t>Vurdering af ejerens politik og målsætning</t>
  </si>
  <si>
    <t xml:space="preserve">Planning as described in section 5 is complete </t>
  </si>
  <si>
    <t>Planlægning som beskrevet i afsnit 5 af standarden er gennemført</t>
  </si>
  <si>
    <t>1.2</t>
  </si>
  <si>
    <r>
      <t xml:space="preserve">Long-term, stable climate of the forest shall be maintained and improved regularly. Silviculture shall fundamentally ensure that greater freedom is created in the choice of future regeneration methods and tree species. This shall be achieved as follows:
a) By maintaining sufficient tree volume over the property’s forested area.
b) By using regeneration methods that quickly and safely establish workable regeneration that does not prevent the use of natural regeneration or succession in suitable locations.
c) By using regeneration methods that ensure permanent forest canopy cover where this is possible in terms of silviculture and is deemed to be economically justifiable.
d) Clear cutting may be used where regeneration methods that ensure permanent forest canopy cover cannot be used in a justifiable manner.
e) Clear cutting operations are designed and remain within a specific area so as to ensure that the subsequent culture is established rapidly and that the forest climate and the stability of surrounding stands are not compromised.
f) Clear cutting operations must not be used in areas where there is a biologically rich environment linked to continuity of forest canopy cover and/or stable hydrology, and in particular it shall  be possible to justify the extent and use of clear cutting operations.
g) The structure, size and tree species composition of the regenerated area for clear cutting operations are adapted to match the extent and stand structure of the forest so as to create an opportunity for a sustainable forest climate and a good felling cycle in the future. Natural and cultural values shall also be taken into account when planting.
h) Attempts shall be made as far as possible to restore depleted parts of the forest by silvicultural means.
i) When planting or seeding, regeneration shall be established within three growing seasons in the event of clear cutting operations or five growing seasons if cultural dormancy is used to counter weevil infestations on conifers.
</t>
    </r>
    <r>
      <rPr>
        <i/>
        <sz val="10"/>
        <color theme="1"/>
        <rFont val="Calibri"/>
        <family val="2"/>
        <scheme val="minor"/>
      </rPr>
      <t xml:space="preserve">This does not prevent the establishment and management of open nature areas, areas with coppiced forests, forest pasture and areas with intensive management systems, as well as other special management within the provisions and potential exemptions provided for in the Forestry Act. However, forests that are naturally of particular value (see 1.11) cannot be cleared in order to increase the intensively managed area. </t>
    </r>
  </si>
  <si>
    <r>
      <t xml:space="preserve">Skovens langsigtede, stabile skovklima skal sikres og løbende forbedres. Skovdyrkning skal derfor grundlæggende sikre, at der skabes større frihed i valget af fremtidige foryngelsesformer og træarter. Dette skal ske ved at:
a) Fastholde tilstrækkelig vedmasse på ejendommens skovbevoksede areal.
b) Anvende foryngelsesformer, der hurtigt og sikkert etablerer en brugbar foryngelse uden at være til hinder for, at der på egnede arealer kan anvendes naturlig foryngelse eller succession.
c) Anvende foryngelsesformer, der sikrer vedvarende skovdække, hvor det er skovdyrkningsmæssigt muligt og vurderes økonomisk forsvarligt.
d) Renafdrift kan anvendes, hvor der ikke på forsvarlig vis kan anvendes foryngelsesformer, der sikrer vedvarende skovdække.
e) Renafdrifter udformes og holdes inden for en størrelse, der sikrer, at den efterfølgende kultur har en hurtig etablering, og at skovklimaet og omkringliggende bevoksningers stabilitet ikke kompromitteres.
f) Renafdrifter må ikke anvendes, hvor der er en biologisk rig natur knyttet til kontinuitet i skovdække og/eller stabil hydrologi, og særligt størrelsen og anvendelsen af renafdrifter skal kunne begrundes.
g) Foryngelsens struktur, størrelse og træartsvalg på renafdrifter tilpasses skovens udstrækning og bevoksningsstruktur, så der fremadrettet skabes mulighed for et vedvarende skovklima og en god hugstfølge. Ligeledes skal der ved tilplantningen tages hensyn til natur- og kulturværdier.
h) Forarmede områder i skoven skal så vidt muligt søges genoprettet gennem de skovdyrkningsmæssige tiltag.
i) Ved plantning eller såning skal foryngelsen etableres indenfor tre vækstsæsoner på renafdrifter. Alternativt fem vækstsæsoner, hvis kulturhvile anvendes til at imødegå angreb af snudebiller på nåletræer.
</t>
    </r>
    <r>
      <rPr>
        <i/>
        <sz val="10"/>
        <color theme="1"/>
        <rFont val="Calibri"/>
        <family val="2"/>
        <scheme val="minor"/>
      </rPr>
      <t xml:space="preserve">
Dette er ikke til hinder for, at der inden for Skovlovens bestemmelser og dispensationsmuligheder etableres og drives åbne naturarealer, arealer med stævningsdrift, skovgræsning og arealer med intensive driftsformer samt anden særlig drift. Dog kan der ikke afdrives naturmæssig særlig værdifuld skov jf. 1.11. for at øge det intensivt drevne areal. 
</t>
    </r>
  </si>
  <si>
    <t>I.1.2.1</t>
  </si>
  <si>
    <t>The use of natural regeneration and other regeneration methods that ensure sustainable forest canopy cover is assessed and justified on the basis of planting records</t>
  </si>
  <si>
    <t>Anvendelsen af selvforyngelse og øvrige foryngelsesformer, der sikrer et   vedvarende skovdække, vurderes og begrundes ud fra kulturregistreringerne</t>
  </si>
  <si>
    <t>I.1.2.2</t>
  </si>
  <si>
    <t>The use of clear cutting operations is assessed on the basis of inspection of planted areas and justified on the basis of planting records</t>
  </si>
  <si>
    <t>Anvendelsen af renafdrifter vurderes på baggrund af besigtigelse af kulturarealer og begrundes ud fra kulturregistreringerne</t>
  </si>
  <si>
    <t>I.1.2.3</t>
  </si>
  <si>
    <t>Evaluation of the balance between felling and growth</t>
  </si>
  <si>
    <t>Vurdering af balance mellem hugst og tilvækst</t>
  </si>
  <si>
    <t xml:space="preserve">I.1.2.4 </t>
  </si>
  <si>
    <t xml:space="preserve">Evaluation of planting records compared with the property’s 
tree species distribution
</t>
  </si>
  <si>
    <t>Vurdering af kulturregistreringer sammenholdt med ejendommens træartsfordeling</t>
  </si>
  <si>
    <t>1.3</t>
  </si>
  <si>
    <t xml:space="preserve">The planting of abandoned agricultural land and other open areas in or adjacent to the forest may be considered in cases where this could add economic, social, cultural or natural value without significantly harming other values. Lowland soils which would not naturally have a forest canopy are not planted initially unless the above values can particularly justify it. Tree species that do not require continued drainage should be selected when planting. </t>
  </si>
  <si>
    <t xml:space="preserve">Tilplantning af opgivne landbrugsarealer og andre åbne arealer, i eller i tilknytning til skoven, kan overvejes i de tilfælde, hvor det vil kunne tilføre økonomisk, social, kulturel eller økologisk værdi uden at skade andre værdier væsentligt. Lavbundsjorder, som naturligt ikke ville være skovdækket, tilplantes som udgangspunkt ikke, med mindre ovennævnte værdier særligt kan begrunde det. I tilfælde af tilplantning skal der vælges træarter, som ikke fordrer fortsat dræning. </t>
  </si>
  <si>
    <t xml:space="preserve">The value of planting of abandoned agricultural land and other open
	areas in or adjacent to the forest is considered and lowland soils are planted only following particularly careful consideration
</t>
  </si>
  <si>
    <t xml:space="preserve">Værdien ved tilplantning af opgivne landbrugsarealer og andre åbne arealer, i eller i tilknytning til skoven, er overvejet og lavbundsjorder er kun tilplantet efter særligt grundige overvejelser
</t>
  </si>
  <si>
    <t>1.4</t>
  </si>
  <si>
    <t>Forest resources – both wood and non-wood products – shall  be utilised in a way that does not affect the long-term cultivation potential. For the production of wood, this is ensured through compliance with the other requirements stipulated in this standard. If non-wood products are to be utilised commercially, the owner shall establish management guidelines so as to ensure that this does not affect the long-term cultivation potential.</t>
  </si>
  <si>
    <t>Udnyttelse af skovens ressourcer – både træbaserede og ikke træbaserede produkter – skal ske på en måde, så det ikke påvirker det langsigtede dyrkningspotentiale. For vedproduktionen er dette sikret, hvis de øvrige krav i standarden er opfyldt. Såfremt ikke-træbaserede produkter udnyttes kommercielt, skal ejeren have etableret retningslinjer for driften, der sikrer, at den ikke påvirker det langsigtede dyrkningspotentiale.</t>
  </si>
  <si>
    <t xml:space="preserve">1.4.1 </t>
  </si>
  <si>
    <t xml:space="preserve">Evaluation of guidelines for the utilisation of other forest products, 
				if such utilisation takes place commercially 
</t>
  </si>
  <si>
    <t xml:space="preserve">Vurdering af retningslinjer for udnyttelse af andre produkter fra skoven, hvis en sådan udnyttelse finder sted kommercielt 
</t>
  </si>
  <si>
    <t>1.5</t>
  </si>
  <si>
    <t>Intensive management systems of up to 15% of the property’s forested area are allowed for 10 years from the first issue of new certificates. A plan for phasing out shall be in place during the certificate’s first period of validity. The products from the intensively managed areas cannot be sold as PEFC-certified. However, wood production from Christmas tree and greenery areas will be considered to be normal management, and wood production from these can be sold as PEFC-certified.</t>
  </si>
  <si>
    <t>Det er tilladt at have intensive driftsformer på op til 15% af ejendommens skovbevoksede areal i 10 år fra første udstedelse af nye certifikater. Der skal inden for certifikatets første gyldighedsperiode foreligge en plan for udfasningen. Produkterne fra de intensivt drevne arealer kan ikke afsættes som PEFC-certificerede. Dog vil vedproduktionen fra juletræs- og klippegrøntsarealer blive anset som almindelig drift, og vedproduktionen herfra kan afsættes som PEFC-certificeret.</t>
  </si>
  <si>
    <t>1.5.1</t>
  </si>
  <si>
    <t>The area with intensive management systems does not exceed 10% of the property’s forested area, taking into account I.1.5.2</t>
  </si>
  <si>
    <t>Areal med intensive driftsformer overstiger ikke 10% af ejendommens skovbevoksede areal - dog under hensyntagen til I.1.5.2</t>
  </si>
  <si>
    <t>1.5.2</t>
  </si>
  <si>
    <t>If between 10 and 15% of the property’s forested area is under intensive management, a plan is in place for phasing out areas under intensive management, so that they represent a maximum of 10% of the property’s forested area 10 years after first certification</t>
  </si>
  <si>
    <t>Såfremt der findes mellem 10 og 15% af ejendommens skovbevoksede areal med intensive driftsformer, foreligger der en plan for udfasning af arealer med intensive driftsformer, så de 10 år efter første certificering maksimalt udgør 10% af ejendommens skovbevoksede areal</t>
  </si>
  <si>
    <t>1.6</t>
  </si>
  <si>
    <t xml:space="preserve">Intensively managed areas are developed in a natural and environmentally friendly manner so that:
a) The use of pesticides and fertilisers is minimal and environmentally responsible
b) Article 3 areas and other natural values shall be taken into account when establishing locations for new intensively managed areas
c) Replanting and establishment of new intensively managed areas must never be less than 10 meters away from Article 3 areas and watercourses
d) The use of pesticides listed as WHO Type 1A and 1B pesticides, chlorinated hydrocarbons and other very toxic pesticides, whose derivates remain biologically active beyond their intended use, and other pesticides banned by international agreement , are prohibited. 
</t>
  </si>
  <si>
    <r>
      <t xml:space="preserve">De intensivt drevne arealer udvikles i natur- og miljøvenlig retning således at:
a) Anvendelsen af pesticider og gødning er minimal og miljøforsvarlig
b) Ved placering af nye intensivt drevne arealer skal der tages hensyn til § 3 arealer og øvrige naturværdier
c) Gentilplantning og placering af nye intensivt drevne arealer må aldrig ske tættere end 10 meter fra § 3 arealer og vandløb
d) Midler opført som WHO´s liste over type 1A og 1B pesticider, klorerede kulbrinter og andre meget giftige pesticider, hvis derivater forbliver biologisk aktive, og andre pesticider, der er forbudt i henhold til international aftale*  må ikke anvendes.
</t>
    </r>
    <r>
      <rPr>
        <i/>
        <sz val="10"/>
        <color theme="1"/>
        <rFont val="Calibri"/>
        <family val="2"/>
        <scheme val="minor"/>
      </rPr>
      <t>* Fodnote 2</t>
    </r>
  </si>
  <si>
    <t>1.6.1</t>
  </si>
  <si>
    <t xml:space="preserve">Evaluation of whether fertiliser usage in intensively managed areas has been minimised is based on the fertilising plan and the Danish Agriculture Agency’s annual Guidance on fertilisation and harmony rules </t>
  </si>
  <si>
    <r>
      <t xml:space="preserve">Vurdering af om gødningsforbruget på de intensivt drevne arealer er minimeret foretages på baggrund af gødningsplanen og Landbrugsstyrelsens årligt udsendte Vejledning om gødsknings- og harmoniregler*.
</t>
    </r>
    <r>
      <rPr>
        <i/>
        <sz val="10"/>
        <color theme="1"/>
        <rFont val="Calibri"/>
        <family val="2"/>
        <scheme val="minor"/>
      </rPr>
      <t>* Fodnote 3</t>
    </r>
  </si>
  <si>
    <t>1.6.2</t>
  </si>
  <si>
    <t>Evaluation of whether the use of pesticides in intensively managed areas has been minimised is based on pesticide application logs</t>
  </si>
  <si>
    <t>Vurdering af om forbruget af pesticider på de intensivt drevne arealer er minimeret foretages på baggrund af sprøjtejournal</t>
  </si>
  <si>
    <t>1.6.3</t>
  </si>
  <si>
    <t>Evaluation of active substances used</t>
  </si>
  <si>
    <t>Vurdering af benyttede aktive stoffer</t>
  </si>
  <si>
    <t>1.6.4</t>
  </si>
  <si>
    <t>Evaluation of the location of new intensively managed areas</t>
  </si>
  <si>
    <t>Vurdering af nye intensivt drevne arealers placering</t>
  </si>
  <si>
    <t>1.7</t>
  </si>
  <si>
    <t xml:space="preserve">In areas that are not managed intensively, the use of fertilisers shall be phased out through adaptation of land use systems so that:
a)	There is no use of fertilisers outside intensively managed areas where there are special natural considerations linked with the oligotrophic state of the area
b)	Fertilisers may only be used in connection with forest planting on oligotrophic sites where coniferous areas are to be converted into broadleaf areas and where this is critical for establishment of a usable young plantation 
c)	The contribution of nutrients from the surrounding atmosphere shall be taken into account (included) here
d)	The land use systems are adapted in such a way that no fertilisers have to be used (or ash has to be recycled). Exemptions from this shall be covered by a statement from an expert with a knowledge of biological systems
</t>
  </si>
  <si>
    <t xml:space="preserve">På ikke intensivt drevne arealer skal anvendelsen af gødning udfases gennem tilpasning af dyrkningssystemerne så:
a) Anvendelse af gødning uden for de intensivt drevne arealer ikke forekommer, hvor der er særlige naturhensyn knyttet til arealets næringsfattige tilstand
b) Gødning kun må anvendes i forbindelse med kulturetablering på næringsfattige lokaliteter, hvor nåletræsarealer skal konverteres til løvtræsarealer, og hvor det er kritisk i forhold til at etablere en brugbar kultur 
c) Der skal her tages hensyn til (indregnes) det bidrag af næringsstoffer, som tilføres fra omgivelserne
d) Dyrkningssystemerne tilpasses således, at der ikke skal anvendes gødning (eller tilbageføres aske). Undtagelse herfra skal dækkes af en ekspertudtalelse fra en ekspert med kendskab til biologiske systemer
</t>
  </si>
  <si>
    <t xml:space="preserve">1.7.1 </t>
  </si>
  <si>
    <t xml:space="preserve">Evaluation of whether the fertiliser is used on the property on the basis of the fertilising plan
</t>
  </si>
  <si>
    <t>Vurdering af om gødningsforbruget på ejendommen foretages på baggrund af gødningsplanen</t>
  </si>
  <si>
    <t xml:space="preserve">1.7.2 </t>
  </si>
  <si>
    <t>Evaluation of any expert statement provided</t>
  </si>
  <si>
    <t>Vurdering af eventuel ekspertudtalelse</t>
  </si>
  <si>
    <t>1.8</t>
  </si>
  <si>
    <t xml:space="preserve">The use of pesticides shall be minimised in areas not managed intensively. Silvicultural alternatives and biological agents are preferred to the use of chemical pesticides. The following applies if pesticides are used:
a) Vegetation cover that threatens the establishment of workable regeneration must be controlled with the use of pesticides as needed 
b) Use of soil and hormonal agents is not allowed
c) Pesticides may exceptionally be used to control invasive species and pests where a well-documented need is present 
d) Where pesticides are used, this use is minimal in relation to achieving the desired effect.
</t>
  </si>
  <si>
    <t xml:space="preserve">På ikke-intensivt drevne arealer skal anvendelse af pesticider minimeres. Skovdyrkningsmæssige alternativer og biologiske midler foretrækkes frem for brug af kemiske pesticider. Hvor der anvendes pesticider, gælder følgende:
a)	Plantevækst der truer etableringen af en brugbar foryngelse må efter behov bekæmpes med pesticider 
b)	Jord- og hormonmidler må ikke anvendes
c)	Pesticider kan undtagelsesvis anvendes til bekæmpelse af invasive arter og skadevoldere, hvor der er et veldokumenteret behov 
d)	Hvor der anvendes pesticider, er denne brug minimal i forhold til at opnå den ønskede effekt.
</t>
  </si>
  <si>
    <t xml:space="preserve">1.8.1 
</t>
  </si>
  <si>
    <t>Pesticide use on the property is assessed on the basis of the pesticide application log and compared with planting records and reasons given for use</t>
  </si>
  <si>
    <t>Vurdering af pesticidforbruget på ejendommen foretages på baggrund af sprøjtejournalen og sammenholdes med kulturregistreringer og begrundelser for anvendelsen</t>
  </si>
  <si>
    <t>1.9</t>
  </si>
  <si>
    <t xml:space="preserve">In areas not managed intensively, soil scarification shall be limited out of consideration for the effect on fungi, flora and fauna as follows:
a) Shallow soil scarification may take place over a maximum of 70% of the planted area where necessary in order to ensure regeneration or a change of tree species 
b) Untreated surfaces are protected around seed trees, along forest fringes, in wet areas and in other biologically valuable habitats
c) Deep soil scarification at points and in rows may only be used at an intensity required by regular plant spacing
d) Stump removal and deep ploughing are not allowed
</t>
  </si>
  <si>
    <t xml:space="preserve">På de ikke-intensivt drevne arealer skal jordbearbejdning begrænses af hensyn til jordbundens svampe, plante- og dyreliv så:
a)	Overfladisk jordbearbejdning må anvendes på maximalt 70% af kulturarealet, hvor det er nødvendigt for at sikre foryngelsen eller et træartsskifte 
b)	Der sikres ubehandlede flader om frøtræer, langs skovbryn, på våde arealer og ved andre biologisk værdifulde biotoper
c)	Dybgrundet punkt- og stribevis jordbearbejdning må kun anvendes med en intensitet, som almindelig planteafstand vil kræve
d)	Stødoptagning og dybdepløjning er ikke tilladt
</t>
  </si>
  <si>
    <t>1.9.1</t>
  </si>
  <si>
    <t xml:space="preserve">Records accounting for the percentage of land worked, with specification of the method (see the planting records) </t>
  </si>
  <si>
    <t xml:space="preserve">Opgørelse af andel jordbearbejdede arealer med angivelse af metode jf. kulturregistreringerne </t>
  </si>
  <si>
    <t xml:space="preserve">1.9.2 
</t>
  </si>
  <si>
    <t>Evaluation of reasons given for the choice of method</t>
  </si>
  <si>
    <t>Vurdering af begrundelser for metodevalg</t>
  </si>
  <si>
    <t xml:space="preserve">1.9.3 
</t>
  </si>
  <si>
    <t xml:space="preserve">Shallow soil scarification has not been carried out on more than 70% of the total area of the stand </t>
  </si>
  <si>
    <t>Overfladisk jordbehandlede arealer udgør ikke mere end 70% af bevoksningens samlede areal</t>
  </si>
  <si>
    <t xml:space="preserve">1.9.4
</t>
  </si>
  <si>
    <t>Deep soil scarification at points and in rows is only used at an intensity corresponding to the plant spacing</t>
  </si>
  <si>
    <t>Dybgrundet punkt- og stribevis jordbearbejdning er kun anvendt med en intensitet, som svarer til planteafstanden</t>
  </si>
  <si>
    <t>1.10</t>
  </si>
  <si>
    <t>The use of native species shall be encouraged so that the property’s forested area consists of a minimum of 20% of native tree species on poor soils and 55% of native tree species on good soils. The percentages are calculated on the basis of the recorded percentages of associated tree species. The minimum limits do not apply to forest properties of less than 50 hectares. However, in connection with regeneration and other management measures, these properties shall exploit natural opportunities to promote the presence of native species by prioritising native species by means of selective cutting and leaving damp holes for natural overgrowth of birch and willow, for example.</t>
  </si>
  <si>
    <t>Anvendelsen af hjemmehørende arter skal fremmes, således at ejendommens skovbevoksede areal udgøres af en andel på minimum 20% og 55% hjemmehørende træarter på henholdsvis. magre og gode jorder. Procentsatserne opgøres på baggrund af træarternes registrerede indblandingsprocenter. Minimumsgrænserne gælder ikke for skovejendomme under 50 hektar. Dog skal disse ejendomme i forbindelse med foryngelse og andre driftsmæssige tiltag udnytte de naturgivne muligheder til at fremme forekomsten af naturligt hjemmehørende arter, for eksempel ved at prioritere hjemmehørende arter ved tyndinger og overlade fugtige huller til naturlig tilgroning af for eksempel birk og pil.</t>
  </si>
  <si>
    <t xml:space="preserve">1.10.1
</t>
  </si>
  <si>
    <t xml:space="preserve">Increasing use of native species; up to a minimum of 20% on poor soils and up to a minimum of 55% on good soils </t>
  </si>
  <si>
    <t xml:space="preserve">Stigende anvendelse - op til minimum 20% på magre jorde og op til minimum 55% på gode jorde - af hjemmehørende arter </t>
  </si>
  <si>
    <t xml:space="preserve">1.10.2
</t>
  </si>
  <si>
    <t>Evaluation of planting records</t>
  </si>
  <si>
    <t>Vurdering af kulturregistreringerne</t>
  </si>
  <si>
    <t xml:space="preserve">1.10.3
</t>
  </si>
  <si>
    <t>Evaluation of the utilisation of natural resources at forest properties &lt; 50 hectares to promote native species in connection with regeneration and other management measures</t>
  </si>
  <si>
    <t xml:space="preserve">	Vurdering af udnyttelsen af de naturgivne muligheder i skovejendomme &lt; 50 hektar til at fremme naturligt hjemmehørende arter i forbindelse med foryngelse og andre driftsmæssige tiltag</t>
  </si>
  <si>
    <t>1.11</t>
  </si>
  <si>
    <t xml:space="preserve">Use of genetically modified plants is prohibited. Clones are not allowed as the main tree species at more than 5 % of the forested area.
a) Stands of an age significantly exceeding the normal rotation age of the species, and/or
b) Stands of a biologically rich nature that are linked with continuity of the forest canopy cover and/or stable hydrology
c) Areas of native tree species which may act as buffer zones or create links between stands as referred to in the previous two paragraphs
d) If areas of native species are converted to areas of non-native species, a survey of areas of native species which shall not be converted into non-native species must be conducted beforehand
</t>
  </si>
  <si>
    <t xml:space="preserve">Ikke-hjemmehørende træarter må kun anvendes, hvor de ikke truer væsentlige naturværdier og er lokalitetstilpassede. Følgende arealer må ikke konverteres til ikke-hjemmehørende arter: 
a) Bevoksninger med en alder, der væsentligt overstiger normal omdriftsalder for arten og/eller
b) Bevoksninger med en biologisk rig natur knyttet til kontinuitet i skovdække og/eller stabil hydrologi
c) Arealer med hjemmehørende træarter, som kan fungere som bufferzone eller kan skabe sammenhæng mellem bevoksninger nævnt i de to foregående punkter
d) Såfremt der konverteres arealer med hjemmehørende arter til ikke-hjemmehørende arter, skal der forud herfor være gennemført en kortlægning af arealer med hjemmehørende arter, som ikke må konverteres til ikke-hjemmehørende arter
</t>
  </si>
  <si>
    <t xml:space="preserve">1.11.1
</t>
  </si>
  <si>
    <t>Evaluation of the use of non-native species on the basis of planting records and designation of land that is not to be converted</t>
  </si>
  <si>
    <t>Vurdering af anvendelsen af ikke-hjemmehørende arter på baggrund af kulturregistreringerne og udpegning af arealer, der ikke må konverteres</t>
  </si>
  <si>
    <t>1.12</t>
  </si>
  <si>
    <t>Use of genetically modified plant material is prohibited. Similarly, clones are not allowed as a main tree species over more than 5% of the forested area.</t>
  </si>
  <si>
    <t>Der må ikke anvendes genmodificeret plantemateriale. Ligeledes må der ikke anvendes kloner som hovedtræart på mere end 5% af det bevoksede areal.</t>
  </si>
  <si>
    <t xml:space="preserve">1.12.1
</t>
  </si>
  <si>
    <t>Evaluation of plant material used on the basis of planting records</t>
  </si>
  <si>
    <t>Vurdering af anvendt plantemateriale på baggrund af kulturregistreringerne</t>
  </si>
  <si>
    <t>1.13</t>
  </si>
  <si>
    <t xml:space="preserve">Areas with forest may not be converted into areas without forest or intensively managed areas, without:
a) occurs to a lesser extent - ie. less than 5% of the certified area, (however, the limit of 5% does not apply in the case of re-establishment, protection or restoration of natural areas, such as heaths, meadows, bogs and natural forests) and
b) does not have a negative impact on naturally valuable forest, or socially and culturally important areas as well as other protected areas; and
c) does not affect lowland soils, raised bogs or other areas with very high CO2 sequestration; and
d) adds economic, social, cultural or value without harming other ecological values significantly.
</t>
  </si>
  <si>
    <t xml:space="preserve">Arealer med skov må ikke konverteres til områder uden skov eller intensivt drevne arealer, medmindre det: 
a) sker i mindre omfang – dvs. under 5% af det certificerede area (Grænsen på 5 % gælder dog ikke ved genetablering, beskyttelse eller genopretning af naturområder, såsom heder, enge, moser og naturskove), og 
b) ikke medfører en negativ påvirkning af naturmæssigt særlig værdifuld skov, eller sociale og kulturelt vigtige områder samt andre beskyttede områder og
c) ikke påvirker lavbundsjorde, højmoser eller andre områder med meget høj CO2 binding, og
d) tilfører økonomisk, social, kulturel eller økologisk værdi uden at skade andre værdier væsentligt.
</t>
  </si>
  <si>
    <t>1.13.1</t>
  </si>
  <si>
    <t>Assessment of forest conversion on the basis of cultural records and designation of areas that may not be converted</t>
  </si>
  <si>
    <t>Vurdering af konvertering af skov på baggrund af kulturregistreringerne og udpegning af arealer, der ikke må konverteres</t>
  </si>
  <si>
    <t>1.14</t>
  </si>
  <si>
    <t xml:space="preserve">Degraded forest must not be converted into monoculture unless it adds economic, ecological, social and / or cultural value to the property. The precondition for adding such a value is that:y.
a) it is established based on a decision-making basis where affected stakeholders have opportunities to contribute to the decision-making on conversion through transparent and participatory consultation processes; and
b) it has a positive effect on long-term carbon sequestration in the forest; and
c) it has no negative impact on ecologically important forest areas, culturally and socially important areas or other protected areas; and
d) it maintains the social ecosystem services of forests; and
e) it maintains the cultural and recreational values and aesthetic values of forests; and
f) the conversion is not a consequence of deliberately poor forest management practices; and
g) the area has not been restored or is in the process of being restored.
</t>
  </si>
  <si>
    <t xml:space="preserve">Forarmet skov må ikke konverteres til monokultur, medmindre det tilfører ejendommen økonomisk, økologisk, social og/eller kulturel værdi. Forudsætningen for at tilføre en sådan værdi er at:
a) etableres ud fra et beslutningsgrundlag, hvor berørte interessenter har mulighed for at bidrage til beslutningstagningen om konvertering gennem gennemsigtige og deltagende høringsprocesser; og
b)  har en positiv indvirkning på langsigtet kulstofbinding i skoven; og
c) ikke medfører en negativ påvirkning af naturmæssigt særlig værdifuld skov, eller sociale og kulturelt vigtige områder samt andre beskyttede områder og
d) skoven vedligeholder de social økonomiske tjenester
e) fastholder skovenes kulturelle og rekreative funktioner og æstetiske værdier; og
f) at konverteringen ikke er en konsekvens af bevidst dårlig skovforvaltningspraksis; og
g) at arealet ikke er genoprettet eller i gang med genopretning.
</t>
  </si>
  <si>
    <t>1.14.1</t>
  </si>
  <si>
    <t>Mitigation of and adaptation to climate change</t>
  </si>
  <si>
    <t>Modvirkning af og tilpasning til klimaændringer</t>
  </si>
  <si>
    <t>2.1</t>
  </si>
  <si>
    <t>The management of the forest shall ensure and enhance the positive climate impact of the forest’s stores and growth, as well as the climate-efficient use of the wood. The management of the forest shall also ensure the robustness and adaptability of the forest to climate change, including future extremes of weather, diseases and insect infestations. The robustness and adaptability shall be regularly developed and improved by means of balanced management choices, including the distribution and use of many tree species appropriate for the climate and location. This shall be done in conjunction with the other requirements defined in the standard, as well as the specific goals, opportunities and limitations applicable to any given forest property.
The climate impact of the forest, including its robustness and adaptability in respect of damage, loss and emissions, is an interaction between:
- The species composition and structure of the forest in relation to soil, climate and landscape, among others (see 1.1, 1.2 and 3.16)
- The carbon stores in live and dead trees and in soil (see 1.3, 3.3 and 3.9) 
- Tree growth (see 1.2) 
- The quality of wood as a raw material for wood products and hence its applications (see 1.1 and 1.2).
Taking into account the age-class distribution of the property, the occurrence of specific events such as windfalls during the previous planning period, and biodiversity measures implemented that may affect stores or growth, it is necessary to ensure as far as possible that the forest’s carbon stores in live and dead trees are maintained or increased while also maintaining or increasing the growth of wood and its quality as raw wood.</t>
  </si>
  <si>
    <t xml:space="preserve">Driften af skoven skal sikre og øge den positive klimaeffekt, som skovens lager og tilvækst samt den klimaeffektive anvendelse af træet har tilsammen. Driften af skoven skal også sikre skovens robusthed og tilpasningsevne i forhold til klimaændringer, herunder fremtidige vejrmæssige ekstremer, sygdomme og insektangreb. Robustheden og tilpasningsevnen skal løbende udvikles og forbedres gennem alsidige valg i driften og herunder fordeling og anvendelse af mange klima- og lokalitetstilpassede træarter. Dette skal ske i samspil med standardens øvrige krav samt de konkrete mål, muligheder og begrænsninger, som findes på en given skovejendom.
Skovens klimaeffekt, herunder robusthed og tilpasningsevne i forhold til skader, tab og udledninger, er et samspil mellem:
- Skovens træartssammensætning og struktur i forhold til blandt andet jordbund, klima og landskab, jf. 1.1, 1.2 og 3.16
- Lageret af kulstof i levende og døde træer samt i jord, jf.  1.3, 3.3 og 3.9 
- Tilvækst af træ, jf. 1.2 
- Træets kvalitet som råvare for træprodukter og dermed dets                                                             anvendelsesmuligheder, jf. 1.1 og 1.2.
Under hensyntagen til ejendommens aldersklassefordeling, forekomst af særlige hændelser, som for eksempel stormfald i den forløbne planperiode, samt gennemførte biodiversitetstiltag, som kan påvirke lager eller tilvækst, skal det så vidt muligt sikres, at skovens lager af kulstof i levende og døde træer opretholdes eller øges samtidig med, at tilvæksten af træ og dets kvalitet som råtræ også opretholdes eller øges.
</t>
  </si>
  <si>
    <t xml:space="preserve">2.1.1 
</t>
  </si>
  <si>
    <t>The forest’s carbon stores in live and dead trees are maintained or increased</t>
  </si>
  <si>
    <t>Skovens lager af kulstof i levende og døde træer er opretholdt eller øget</t>
  </si>
  <si>
    <t>2.1.2</t>
  </si>
  <si>
    <t>The growth of wood in the forest and its quality are maintained or increased</t>
  </si>
  <si>
    <t>Skovens tilvækst af træ og kvaliteten af dette er opretholdt eller øget</t>
  </si>
  <si>
    <t>2.2</t>
  </si>
  <si>
    <t xml:space="preserve">PEFC Denmark’s Forest Management Standard – PEFC DK 001-4 requires the use of methods and techniques to be encouraged in forest management that ensure energy-efficient forest management with a view to reducing emissions of greenhouse gases from actual management operations. Management methods that are highly energy-intensive and/or pollute the air, such as crushing of logging waste and stumps and burning of logging waste in the forest, may only be deployed in valid situations. </t>
  </si>
  <si>
    <t xml:space="preserve">PEFC Danmarks Skovstandard – PEFC DK 001-4 kræver, at der tilskyndes anvendelse af metoder og teknikker i skovdriften, som sikrer energieffektiv skovdrift med henblik på at reducere udledningen af klimagasser fra selve driften. Meget energikrævende og/eller luftforurenende driftsmetoder som kvas- og stødknusning samt kvasafbrænding i skoven må kun anvendes i velbegrundede situationer. </t>
  </si>
  <si>
    <t>2.2.1</t>
  </si>
  <si>
    <t>Crushing of logging waste and stumps and burning of logging waste are deployed only in valid situations</t>
  </si>
  <si>
    <r>
      <t xml:space="preserve">Kvas- og stødknusning samt kvasafbrænding anvendes kun i velbegrundede situationer
</t>
    </r>
    <r>
      <rPr>
        <i/>
        <sz val="10"/>
        <color theme="1"/>
        <rFont val="Calibri"/>
        <family val="2"/>
        <scheme val="minor"/>
      </rPr>
      <t xml:space="preserve">Note: PEFC Danmarks bestyrelse er blevet enige om følgende: 
Gode argumenter: 
Knusningen foretages hovedsagelig på mager jord.
Knusningen sikrer god kultur start og forberede efterfølgende kultur arbejde.
Argumenter om mængden af hustaffald og andre væsentlige faktorer, eks thypograf, der gør sig gældende for arealet. 
Mindre gode argumenter: Æstetiske hensyn bør ikke være grund nok. </t>
    </r>
  </si>
  <si>
    <t xml:space="preserve"> Environment and biodiversity</t>
  </si>
  <si>
    <t>Miljø og biodiversitet</t>
  </si>
  <si>
    <t>3.1</t>
  </si>
  <si>
    <t>Biodiversity and natural values
A structure shall be developed in the forest so that it consists of different tree species of different ages, and to create variation in habitats and a stable, robust forest. In the case of thinning and selective cutting, tree and bush species other than the main tree species shall be promoted where this is economically justifiable and where these can usefully form part of the stand structure.</t>
  </si>
  <si>
    <t>Biodiversitet og naturværdier
Der skal opbygges en struktur i skoven, så den består af forskellige træarter i forskellige aldre, for at skabe en variation af levesteder samt en stabil og modstandsdygtig skov. Ved udrensninger og tyndinger skal andre træ- og buskarter end hovedtræarten fremmes, hvor dette er økonomisk forsvarligt, og hvor disse med fordel kan indgå i bevoksningsstrukturen.</t>
  </si>
  <si>
    <t xml:space="preserve">3.1.1 
</t>
  </si>
  <si>
    <t>Evaluation of whether tree species other than the main tree species are promoted, where appropriate</t>
  </si>
  <si>
    <t>Vurdering af om andre træarter end hovedtræarten fremmes, hvor dette er fordelagtigt</t>
  </si>
  <si>
    <t>Tree species composition, Forestry records, field inspections and discussion with forest managers on forest structure development. All group members confirm goals to achieve varied species and age structure. Discussion with forest managers at visited group members, inspection of forest management plan data and field inspection confirms that tree species in mix is promoted and applied, often 2-3 tree species per compartment</t>
  </si>
  <si>
    <t xml:space="preserve">3.1.2 
</t>
  </si>
  <si>
    <t>Evaluation of tree species and age class distribution using the stand list</t>
  </si>
  <si>
    <t>Vurdering af træarts- og aldersklassefordeling ved hjælp af bevoksningslisten</t>
  </si>
  <si>
    <t>Tree species composition, Forestry records, field inspections and discussion with forest managers on forest structure development. All group members confirm goals to achieve varied species and age structure. Confirmed during field inspection.</t>
  </si>
  <si>
    <t xml:space="preserve">3.1.3 
</t>
  </si>
  <si>
    <t>Evaluation of whether the choice of tree species is matched with any existing soil mapping – forest location mapping or other soil surveys</t>
  </si>
  <si>
    <t>Vurdering af om træartsvalget er afstemt med eventuelt eksisterende jordbundskortlægning – forstlig lokalitetskortlægning eller andre jordbundsundersøgelser</t>
  </si>
  <si>
    <t>Discussion and inspection of forest management planning system proves that soil type is always taken into consideration to decide on tree species composition. This was also confirmed by forestry records.</t>
  </si>
  <si>
    <t>3.2</t>
  </si>
  <si>
    <t>Coppiced forests and other land with old management systems of significant cultural historical, biological or landscape value shall be preserved so as to maintain or promote those values. Old management systems include: Coppicing, forest pasture, cut or grazed forest meadows, oak-hedgerows and selective felling.</t>
  </si>
  <si>
    <t>Stævningsskove og andre arealer med gamle driftsformer af væsentlig kulturhistorisk, biologisk eller landskabelig værdi skal bevares, så de nævnte værdier opretholdes eller fremmes. Til gamle driftsformer hører: Stævning, græsningsskov, slet eller græsning af skoveng, egekrat og plukhugst.</t>
  </si>
  <si>
    <t xml:space="preserve">3.2.1 
</t>
  </si>
  <si>
    <t xml:space="preserve">Evaluation of the condition and management of coppiced forests, as well as other areas using old management systems
</t>
  </si>
  <si>
    <t>Vurdering af tilstand og drift af stævningsskove, samt andre arealer med gamle driftsformer</t>
  </si>
  <si>
    <t>Forest management planning documentation and field inspection confirm that where relevant the group members preserve existing values and traditional management.</t>
  </si>
  <si>
    <t>3.3</t>
  </si>
  <si>
    <t xml:space="preserve">Silviculture shall assist with continuous creation of large, old trees and dead wood in the forest in order to ensure biodiversity. 
When regeneration cutting is carried out, at least five habitat trees or about 10 m3 of wood at the root is left per hectare in the production forest for natural decay and death (nesting trees, hollow trees and dead wood). The trees may be left in the regeneration area itself or at any location in the forest, provided that the trees are marked clearly and are of a biodiversity value that is thought to be higher than the trees in the stand in the regeneration area. Biodiversity areas cannot be used in this context. 
Habitat trees shall be selected to include long-term stable species and individuals, typically from the mass of reserve trees. The habitat trees can be gathered into one or more groups in the stand. The habitat trees may be replaced by five high stumps if there are no appropriate stable individuals. In middle-aged and older selective cutting stands, at least five high stumps /recumbent trees/damaged trees in total must be left per hectare in deciduous forests, and at least three trees per hectare in coniferous forests. 
Existing veteran trees and recumbent trees undergoing natural decay shall also be retained and protected.
Instead of leaving habitat trees in connection with regeneration, the forest owner may choose to increase the biodiversity area to at least 12.5% of the certified area. 
When conserving outer forest fringes and other forested key habitats and biodiversity areas resulting in removal of trees, at least five snags/recumbent trees/damaged trees per hectare are left in order to decay naturally.
</t>
  </si>
  <si>
    <t xml:space="preserve">Skovdyrkningen skal medvirke til løbende at skabe store, gamle træer og dødt ved i skoven for at tilgodese en biologisk mangfoldighed. 
Ved foryngelseshugster efterlades minimum fem habitattræer eller cirka 10 m3 ved på roden per hektar i produktionsskoven til naturligt henfald og død (redetræer, hule træer og dødt ved). Træerne kan efterlades på selve foryngelsesarealet eller et valgfrit sted i skoven, forudsat at træerne markeres tydeligt og har en skønsmæssig højere biodiversitetsmæssig værdi end bestandstræerne på foryngelsesarealet. Biodiversitetsarealerne kan ikke anvendes i denne sammenhæng. 
Valget af habitattræer skal foretages, så de udgøres af langsigtede stabile arter og individer, typisk fra overstandermassen. Habitattræerne kan samles i en eller flere grupper i bevoksningen. Habitattræerne kan erstattes af fem højstubbe i de tilfælde, hvor der ikke findes egnede stabile individer. I mellemaldrende og ældre tyndingsbevoksninger skal der efterlades minimum fem højstubbe/liggende/skadede træer i alt per hektar i løvskov og minimum tre per hektar i nåleskov. 
Herudover skal eksisterende træruiner og liggende træer under naturlig nedbrydning bevares og beskyttes.
I stedet for at efterlade habitattræer i forbindelse med foryngelser kan skovejeren vælge at forøge biodiversitetsarealet til minimum 12,5% af det certificerede areal. 
Ved pleje af ydre skovbryn og andre træbevoksede nøglebiotoper og biodiversitetsarealer, der medfører udtag af træ, efterlades minimum fem højstubbe/liggende træer/skadede træer perr hektar til naturligt henfald.
</t>
  </si>
  <si>
    <t>3.3.1</t>
  </si>
  <si>
    <t xml:space="preserve">At least five trees or a minimum of 10 m3 of wood at the root is left per hectare in the production forest for natural decay and death, or alternatively increase the biodiversity area to at least 12.5% of the certified area </t>
  </si>
  <si>
    <t xml:space="preserve">Der er efterladt minimum fem træer eller minimum 10 m3 ved på roden per hektar i produktionsskoven til naturligt henfald og død eller alternativt øge biodiversitetsarealet til minimum 12,5% af det certificerede areal </t>
  </si>
  <si>
    <t>Field inspection and assessment of harvest records confirm that minimum 5 trees/ha are left after harvest on site.</t>
  </si>
  <si>
    <t>3.3.2</t>
  </si>
  <si>
    <t>At least five snags/recumbent trees/damaged trees are left per hectare in deciduous forests, and at least three trees per hectare in coniferous forests in middle-aged and older selective cutting stands, as well as when conserving outer forest fringes, forested key habitats and biodiversity areas</t>
  </si>
  <si>
    <t>Der er efterladt minimum fem højstubbe/liggende/skadede træer i alt per hektar i løvskov og minimum tre per hekrar i nåleskov i mellemaldrende og ældre tyndingsbevoksninger samt ved pleje af ydre skovbryn, træbevoksede nøglebiotoper og biodiversitetsarealer</t>
  </si>
  <si>
    <t>During the audit, all group members visited had retained minimum 5 high stumps/damaged trees per ha after harvest. All group members met the requirments regarding high stumbs.</t>
  </si>
  <si>
    <t>3.3.3</t>
  </si>
  <si>
    <t>Existing veteran trees and recumbent trees undergoing natural decay are retained and protected</t>
  </si>
  <si>
    <t>Eksisterende træruiner og liggende træer under naturlig nedbrydning er bevaret og beskyttet</t>
  </si>
  <si>
    <t>Field inspection and forest management plans at all visited group members confirm that veteran trees and lying dead wood are retained.</t>
  </si>
  <si>
    <t>3.4</t>
  </si>
  <si>
    <t xml:space="preserve">The natural value of registered key habitats (see 5.2) shall be maintained, and developed if possible. </t>
  </si>
  <si>
    <t xml:space="preserve">Registrerede nøglebiotopers (jf. 5.2) naturmæssige værdi skal fastholdes og om muligt udvikles. </t>
  </si>
  <si>
    <t xml:space="preserve">3.4.1 
</t>
  </si>
  <si>
    <t>Evaluation of the natural values of key habitats is maintained and, if possible, developed depending on the objective</t>
  </si>
  <si>
    <t>Vurdering om nøglebiotopernes naturmæssige værdier fastholdes og om muligt udvikles efter målsætning</t>
  </si>
  <si>
    <t>All group members have formulated conservation measures for the areas.</t>
  </si>
  <si>
    <t>3.5</t>
  </si>
  <si>
    <r>
      <t xml:space="preserve">A minimum of 10% of the total certified area of the forest property, including undisturbed forest, shall be allocated to biodiversity areas. Biodiversity areas shall primarily be designated in locations where: 
a) The preservation of unique biological values requires the area to be left undisturbed or conserved if this is necessary in order to preserve or enhance natural values
b) Where biodiversity areas, including undisturbed forest, most appropriately support networks (such as corridors) in the landscape 
c) Where this is considered appropriate on the basis of an overall ecological, economic and social assessment
</t>
    </r>
    <r>
      <rPr>
        <i/>
        <sz val="10"/>
        <color theme="1"/>
        <rFont val="Calibri"/>
        <family val="2"/>
        <scheme val="minor"/>
      </rPr>
      <t>The surfaces of lakes may only be included in the biodiversity area if there is a 30-metre zone around the edge. 
Biodiversity areas cannot consist solely of open habitats. Where there are areas of undisturbed forest or forests that are naturally of particular value at the time of certification, these areas shall be preserved and designated and form part of the 10% limit. Areas that were once designated as undisturbed forest cannot be replaced by other management systems. However, targeted nature conservation, including felling, is permitted in undisturbed forest if the sole purpose is to control invasive species or accommodate endangered species and their habitats. Registered forested key habitats should be included in the biodiversity area.</t>
    </r>
    <r>
      <rPr>
        <sz val="10"/>
        <color theme="1"/>
        <rFont val="Calibri"/>
        <family val="2"/>
        <scheme val="minor"/>
      </rPr>
      <t xml:space="preserve">
In the case of forest properties of less than 50 hectares, the total area of key habitats is at least the biodiversity area and there is no requirement for this to constitute a specific proportion of the total area. However, in connection with management measures, these properties shall exploit natural opportunities to increase the scope and quality of natural elements and key habitats.
</t>
    </r>
  </si>
  <si>
    <r>
      <t xml:space="preserve">Der skal som minimum udlægges 10% af skovejendommens samlede certificerede areal til biodiversitetsarealer, herunder urørt skov. Biodiversitetsarealer skal fortrinsvis udlægges, hvor: 
a) Bevaring af enestående biologiske værdier forudsætter at arealet lades urørt eller plejes, hvis nødvendigt for at bevare eller forbedre naturværdierne
b) Hvor biodiversitetsarealerne herunder urørt skov mest hensigtsmæssig understøtter netværk (for eksempel korridorer) i landskabet 
c) Hvor det i øvrigt ud fra en overordnet økologisk, økonomisk og social afvejning findes hensigtsmæssigt
</t>
    </r>
    <r>
      <rPr>
        <i/>
        <sz val="10"/>
        <color theme="1"/>
        <rFont val="Calibri"/>
        <family val="2"/>
        <scheme val="minor"/>
      </rPr>
      <t>Søflader kan kun indgå i biodiversitetsarealet med en zone på 30 meter rundt i kanten. 
Biodiversitetsarealerne kan ikke udelukkende bestå af lysåbne naturtyper. Hvor der på certificeringstidspunktet findes arealer med urørt skov eller naturmæssig særlig værdifuld skov, skal disse arealer bevares og udlægges inden for 10% grænsen. Arealer, der en gang er udlagt som urørt skov, kan ikke erstattes af anden driftsform. I urørt skov er det dog tilladt at foretage målrettet naturpleje, herunder hugst, såfremt formålet alene er at bekæmpe invasive arter eller tilgodese truede arter og deres levesteder. Registrerede træbevoksede nøglebiotoper bør indgå i biodiversitetsarealet.</t>
    </r>
    <r>
      <rPr>
        <sz val="10"/>
        <color theme="1"/>
        <rFont val="Calibri"/>
        <family val="2"/>
        <scheme val="minor"/>
      </rPr>
      <t xml:space="preserve">
På skovejendomme under 50 hektar udgør det samlede areal af nøglebiotoper som minimum biodiversitetsarealet, og der er ikke et krav om, at dette skal udgøre en bestemt andel af det samlede areal. Dog skal disse ejendomme i forbindelse med driftstiltag udnytte de naturgivne muligheder til at øge omfanget og kvaliteten af naturelementer og nøglebiotoper.
</t>
    </r>
  </si>
  <si>
    <t xml:space="preserve">3.5.1 
</t>
  </si>
  <si>
    <t>Evaluation of whether the areas are designated according to the guidelines and managed according to the conservation plan</t>
  </si>
  <si>
    <t>Vurdering af om arealerne er udlagt efter retningslinjerne og forvaltes efter plejeplanen</t>
  </si>
  <si>
    <t>Inspection of forest data and management plans including calculation of the percentage of total forest area designated as biodiversity area and untouched forest show that all group members have minimum 10% set aside with biodiversity as the main objective. For each FMU, theme maps have been prepared showing the 10% (or 12,5%) biodiversity areas. The areas are described in the matching planting records.</t>
  </si>
  <si>
    <t xml:space="preserve">3.5.2
</t>
  </si>
  <si>
    <t>The biodiversity area, including areas of undisturbed forest, constitutes at least 10% or 12.5% (see criterion 3.3) of the total certified area</t>
  </si>
  <si>
    <t>Arealer hvor der på certificeringstidspunktet er urørt skov eller usædvanlig gammel skov, er dette en del af de 10% udlagte arealer</t>
  </si>
  <si>
    <t>Inspection of forest data and management plans including calculation of the percentage of total forest area designated as biodiversity area and untouched forest show that all group members have minimum 10% set aside with biodiversity as the main objective. (new PEFC FM std. will request 10%)</t>
  </si>
  <si>
    <t xml:space="preserve">3.5.3
</t>
  </si>
  <si>
    <t>Areas where there is undisturbed forest or unusually old forest at the time of certification are part of the 10% designated areas</t>
  </si>
  <si>
    <t xml:space="preserve">Vurdering af udnyttelsen af de naturgivne muligheder på skovejendomme under 50 hektar til at øge omfanget og naturkvaliteten af naturelementer og nøglebiotoper i forbindelse med driftsmæssige tiltag </t>
  </si>
  <si>
    <t xml:space="preserve">3.5.4
</t>
  </si>
  <si>
    <t xml:space="preserve">Evaluation of the utilisation of natural opportunities on forest properties of less than 50 hectares in order to increase the scope and natural quality of natural elements and key habitats in connection with management actions </t>
  </si>
  <si>
    <t xml:space="preserve"> Inspection of management plans and documentation for 10% designated areas, where undistrubed forest is included. </t>
  </si>
  <si>
    <t>3.6</t>
  </si>
  <si>
    <t xml:space="preserve">Stable forest fringes with a high proportion of native trees and bushes shall be preserved and developed. If these do not exist, they shall be established by means of regeneration of the stand. </t>
  </si>
  <si>
    <t xml:space="preserve">Stabile skovbryn med højt indhold af hjemmehørende træer og buske skal bevares og udvikles. Hvor disse ikke findes, skal de etableres ved foryngelse af bevoksningen. </t>
  </si>
  <si>
    <t xml:space="preserve">3.6.1 
</t>
  </si>
  <si>
    <t>Internal and outer fringes have been preserved and taken into account in management operations</t>
  </si>
  <si>
    <t>De indre og ydre bryn er bevaret og der tages hensyn til dem i driften</t>
  </si>
  <si>
    <t>Field inspection of inner and out forest fringes at the visited group members confirm that forest fringes exist and are maintained. Discussion with forest managers confirm high focus on maintaining valuable inner and out forest fringes. Field inspection confirm compliance at all visited group members.</t>
  </si>
  <si>
    <t xml:space="preserve">3.6.2 
</t>
  </si>
  <si>
    <t>Forest fringes are established along outer and inner boundaries</t>
  </si>
  <si>
    <t>Etablering af skovbryn finder sted langs ydre og indre randzoner</t>
  </si>
  <si>
    <t>3.7</t>
  </si>
  <si>
    <t>Typical old trees and trees of particular natural or cultural historical value shall be preserved as habitat trees. These trees shall be adequately protected and have access to light when planning and conserving stands.</t>
  </si>
  <si>
    <t>Karakteristiske gamle træer og træer af særlig naturmæssig eller kulturhistorisk værdi skal bevares som habitattræer. Ved planlægning og pleje af bevoksninger skal disse træer sikres tilstrækkelig med lystilgang.</t>
  </si>
  <si>
    <t xml:space="preserve">3.7.1 </t>
  </si>
  <si>
    <t>Typical old trees are preserved and guaranteed sufficient access to light</t>
  </si>
  <si>
    <t>Gamle karakteristiske træer er bevaret og sikret tilstrækkelig lystilgang</t>
  </si>
  <si>
    <t>Field inspection at the visited group members confirm presence of charateristic old and rare trees, while still sufficient influx of light is ensured to secure successful regeneration. This was confirmed during field visits to selected group members. These have been surveyed and the results included in the list of woodland key habitats.</t>
  </si>
  <si>
    <t>3.8</t>
  </si>
  <si>
    <t>Rare native species, including the endangered species on the Red List , shall be protected or promoted and must not be exploited commercially unless this obviously does not threaten local populations, such as during the hunting season for the species. For selected bird species listed in Annex 5 – Selected bird species, there must be no felling activities within a radius of 100 metres from the nesting tree during the rearing season.</t>
  </si>
  <si>
    <t>Sjældne, naturligt hjemmehørende arter, herunder de truede arter på Rødlisten , skal beskyttes eller fremmes og må ikke udnyttes kommercielt, med mindre det åbenlyst ikke truer lokale populationer, for eksempel, hvis der er jagttid på arten. For udvalgte fuglearter opført i Bilag 5 - Udvalgte fuglearter, må der ikke forekomme skovningsaktiviteter i en radius på 100 meter fra redetræet i yngletiden.</t>
  </si>
  <si>
    <t xml:space="preserve">3.8.1 
</t>
  </si>
  <si>
    <t>Natural values have been recorded and taken into account in the management system</t>
  </si>
  <si>
    <t>Registreringer af naturværdier er gennemført og der tages hensyn hertil i driften</t>
  </si>
  <si>
    <t xml:space="preserve">For the visited group members, each of them had clear records and registrations of natural values in plans and on maps. </t>
  </si>
  <si>
    <t xml:space="preserve">3.8.2 
</t>
  </si>
  <si>
    <t xml:space="preserve">A protection zone with a 100-metre radius around nesting trees must be established for selected bird species, Annex 5 – Selected bird species, during the rearing season. </t>
  </si>
  <si>
    <t xml:space="preserve">Der indføres en beskyttelseszone på radius 100 meter for redetræer for udvalgte fuglearter, Bilag 5 - Udvalgte fuglearter, i yngletiden. </t>
  </si>
  <si>
    <t>Records and registration of nature values and woodland key habitats are available at all visited group members; The group members have specified protection measures in management plans. Field inspections confirm protection and maintainance of nature values.</t>
  </si>
  <si>
    <t>3.9</t>
  </si>
  <si>
    <t>Activities impacting negatively shall be regulated so as to protect areas of high natural preservation value and forests that are naturally of particular value.</t>
  </si>
  <si>
    <t>Belastende aktiviteter skal reguleres for at beskytte naturmæssig særlig værdifuld skov og områder med høj naturmæssig bevaringsværdi.</t>
  </si>
  <si>
    <t>3.9.1</t>
  </si>
  <si>
    <t>Natural values have been recorded and taken into account in the regulation of activities with negative impact</t>
  </si>
  <si>
    <t>Registreringer af naturværdier er gennemført, og der tages hensyn hertil i reguleringen af belastende aktiviteter</t>
  </si>
  <si>
    <t>For the group members visited, field inspection and assessment of maps confirm that no new drainage activities are carried out. For the municipalities, projects ongoing with restoration of natural hydrology.</t>
  </si>
  <si>
    <t>3.10</t>
  </si>
  <si>
    <t>Attempts shall be made to return to the natural state lakes, watercourses, bogs, heathlands, coastal meadows or marshes, water meadows and commons associated with the forest and where the hydrology has been altered through draining or other interventions, taking into account the economic consequences, including the stability of adjacent stands. The area of these habitats should increase within every five-year period, if the potential for this exists. Drainage of areas not drained previously is not allowed.</t>
  </si>
  <si>
    <t>Søer, vandløb, moser, heder, strandenge eller strandsumpe, ferske enge og overdrev, der hører til skoven og som er ændret gennem dræning eller andre indgreb, skal tilstræbes tilbageført under hensyntagen til de økonomiske konsekvenser, herunder nabobevoksningernes stabilitet. En fremgang i disse naturtypers areal bør, hvis potentialet findes, ske inden for hver femårs periode. Dræning af ikke tidligere drænede arealer må ikke forekomme.</t>
  </si>
  <si>
    <t>3.10.1</t>
  </si>
  <si>
    <t>Evaluation of whether areas that can be returned to their natural state without significant economic consequences have been returned to their natural state</t>
  </si>
  <si>
    <t>Vurdering af, om arealer der kan tilbageføres uden væsentlige økonomiske konsekvenser, er tilbageført</t>
  </si>
  <si>
    <t>Field inspection and evaluation of records and registrations of woodland key habitats and protected §-3 areas confirm that these types of nature values are known, protected and safeguarded at all visited group members.</t>
  </si>
  <si>
    <t>3.10.2</t>
  </si>
  <si>
    <t>Evaluation of the development of habitats</t>
  </si>
  <si>
    <t>Vurdering af naturtypernes udvikling</t>
  </si>
  <si>
    <t xml:space="preserve">Evaluation of forestry records; impact assessment records prepared for each harvest plot, field inspection of ongoing harvesting operations at the visited group members confirm compliance. Modern harvesting techniques and good educated contractors/staff comply. </t>
  </si>
  <si>
    <t>3.11</t>
  </si>
  <si>
    <t>Felling, transport and regeneration techniques that protect the site and stand shall be used in order to ensure favourable soil conditions and prevent damage to rare, delicate and special ecosystems and genetic reserves. Transport in the forest is carried out in a way that minimises damage. In particular, significant driving damage shall be avoided through the use of machinery adapted to the locality and/or permanent tracks and the timing of operations.</t>
  </si>
  <si>
    <t>Der skal anvendes hugst-, transport- og foryngelsesteknikker, der skåner lokaliteten og bevoksningen, med henblik på at sikre en gunstig jordbundstilstand og undgå skader på sjældne, følsomme og særlige økosystemer og genetiske reserver. Færdsel i skoven udføres, så skader minimeres. I særdeleshed skal betydende køreskader undgås, blandet andet gennem anvendelse af lokalitetstilpasset maskinvalg og/eller permanente kørespor og tidspunktet operation gennemføres på.</t>
  </si>
  <si>
    <t>3.11.1</t>
  </si>
  <si>
    <t>Evaluation of felling, transport and regeneration techniques used</t>
  </si>
  <si>
    <t>Vurdering af anvendte hugst-, transport- og foryngelsesteknikker</t>
  </si>
  <si>
    <t>3.11.2</t>
  </si>
  <si>
    <t>Evaluation of the use and location of any tracks</t>
  </si>
  <si>
    <t>Vurdering af anvendelse og placering af eventuelle kørespor</t>
  </si>
  <si>
    <t>Field inspections at visited group members confirm use and location of skidding tracks in line with criterion.</t>
  </si>
  <si>
    <t>3.12</t>
  </si>
  <si>
    <t>When constructing forest roads, crossings and other forest infrastructures, it is necessary to ensure that the aquatic environment is not adversely affected and that the natural level and functions of watercourses are preserved. It is also necessary to ensure that areas that are as small as possible are exposed. Appropriate drainage of newly built roads shall be ensured and maintained.</t>
  </si>
  <si>
    <t>Ved anlæg af skovveje, overkørsler og andre infrastrukturer i skoven, skal det sikres, at vandmiljøet ikke påvirkes negativt, og at det naturlige niveau og de naturlige funktioner for vandløb bevares. Endvidere skal det sikres, at så små arealer som muligt eksponeres. Passende dræning af nyanlagte veje skal sikres og vedligeholdes.</t>
  </si>
  <si>
    <t xml:space="preserve">3.12.1 
</t>
  </si>
  <si>
    <t>The natural level and functions of watercourses are preserved when constructing of roads, bridges and other infrastructures</t>
  </si>
  <si>
    <t>Det naturlige niveau og de naturlige funktioner af vandløb er bevaret ved anlæg af veje, broer og andre infrastrukturer</t>
  </si>
  <si>
    <t>Field inspection of streams with road crossings and harvest operations in the near surroundings confirm that the naturalness and natural functions of the streams are preserved. Maps and management plans indicate their location and bufferzones designated around them.</t>
  </si>
  <si>
    <t xml:space="preserve">3.12.2 
</t>
  </si>
  <si>
    <t>Appropriate drainage is ensured for newly built roads</t>
  </si>
  <si>
    <t>Der er sikret passende dræning ved nyanlagte veje</t>
  </si>
  <si>
    <t>Discussion with forest managers and field inspection confirm that no new roads have been constructed in recent years. Inspection of existing road system confirm that appropriate drainage have been done as part of the existing road systems.</t>
  </si>
  <si>
    <t xml:space="preserve">3.13 
</t>
  </si>
  <si>
    <t>Spillage of oil and other substances harmful to the environment during forest management activities (see Annex 3 – Environmental requirements for forest machinery and hand tools) and disposal of waste on forest land shall always be avoided.</t>
  </si>
  <si>
    <t>Spild af olie og andre miljøskadelige stoffer under skovdriftsaktiviteter jf. Bilag 3 – Miljøkrav til skovmaskiner og håndværktøj og deponering af affald på skovarealer skal altid undgås.</t>
  </si>
  <si>
    <t xml:space="preserve">3.13.1 
</t>
  </si>
  <si>
    <t>Evaluation of the extent of spillage of oil and other substances harmful to the environment and disposal of waste in the forest</t>
  </si>
  <si>
    <t>Vurdering af omfanget af spild af olie og andre miljøskadelige stoffer og affaldsdeponering i skoven</t>
  </si>
  <si>
    <t>Field inspection confirm that no spillage has occured at any of the group members; interview of contractors and inspection of forest machines confirm modern equipment to prevent spillage. No oil or other substances are kept in the forest but on truck load or locations outside forest area.</t>
  </si>
  <si>
    <t xml:space="preserve">3.14
</t>
  </si>
  <si>
    <t>Invasive species  shall be controlled (see 1.8) in areas where they threaten biodiversity (e.g. species, habitats) or other forest functions (e.g. forest regeneration, groundwater, recreational activities), and where economically and practically feasible. There is a particular obligation to control invasive species in biodiversity areas, including undisturbed forests. The forest owner shall be familiar with the relevant invasive species. Species included in the list of the most harmful invasive species must not be introduced onto the forest property.</t>
  </si>
  <si>
    <t>Invasive arter  skal bekæmpes jf. 1.8, hvor de truer biodiversiteten (for eksempel arter, levesteder) eller andre af skovens funktioner (for eksempel skovens foryngelse, grundvand, friluftslivet), og hvor det er økonomisk og praktisk muligt. Der er en særlig forpligtigelse til bekæmpelse på biodiversitetsarealer, herunder i urørt skov. Skovejeren skal være bekendt med de relevante invasive arter. Arter opført på listen over de mest skadelige invasive arter  må ikke introduceres på skovejendommen.</t>
  </si>
  <si>
    <t xml:space="preserve">3.14.1 
</t>
  </si>
  <si>
    <t>Evaluation of initiatives to control invasive species</t>
  </si>
  <si>
    <t>Vurderingen af indsatsen for bekæmpelse af invasive arter</t>
  </si>
  <si>
    <t xml:space="preserve">Interviews of forest managers at the visited group members confirm knowledge on the black list of invasive species. None of the group members currently experience significant problems with invasive species but conduct regular monitoring and apply measures of removing the invasive species if they occur. </t>
  </si>
  <si>
    <t xml:space="preserve">3.15
</t>
  </si>
  <si>
    <t>The health and vitality of the forest shall be monitored regularly in relation to external factors such as diseases, pests, overgrazing, fire or damage caused by climatic factors that may affect the health and vitality of the forest. The impact of such factors on forest management shall be assessed when determining damage caused by such factors. Data from the National Forest Inventory (NFI) on the current state of forests and potential threats to forests, along with other information from the Information Service at the Department of Geosciences and Natural Resource Management, can be used as a basis for the evaluation.</t>
  </si>
  <si>
    <t>Skovens sundhed og vitalitet skal regelmæssigt overvåges i forhold til udefrakommende faktorer som sygdomme, skadedyr, overgræsning, brand eller skader forårsaget af klimatiske faktorer, der kan påvirke skovens sundhed og vitalitet. Ved konstatering af skader forårsaget af sådanne faktorer, skal effekten af disse på skovdriften vurderes. Som grundlag for vurderingen kan der anvendes data fra den nationale overvågning af skovene, National Forest Inventory (NFI), om skoves aktuelle tilstand og mulige trusler mod skovene og anden information fra Videnstjenesten på Institut for Geovidenskab og Naturforvaltning.</t>
  </si>
  <si>
    <t xml:space="preserve">3.15.1 
</t>
  </si>
  <si>
    <t>Regular monitoring has been carried out</t>
  </si>
  <si>
    <t>Der er gennemført regelmæssige overvågning</t>
  </si>
  <si>
    <t xml:space="preserve">Assessment of quantity and quality of available monitoring data at the visited group members confirm regular monitoring of selected parameters. Each group member has together with the group manager prepared a plan with measures. Data confirm that monitoring is performed. informel alarmberedskab. tilser nåletræskulturer ved fare for billeangreb. </t>
  </si>
  <si>
    <t>3.15.2</t>
  </si>
  <si>
    <t>The impact is assessed in the event of damage</t>
  </si>
  <si>
    <t>Ved forekomst af skader er effekten vurderet</t>
  </si>
  <si>
    <t>Assessment of monitoring and impact assessment data at the visited group members show that if any damage occurs, this is noted down on assessment forms and reported in management planning system. Field inspections confirm that currently the level of damage is minimal and that written data of assessments match what is found in the field..</t>
  </si>
  <si>
    <t>Forest fires shall be avoided, but burning may be used in instances where it forms part of nature conservation with a view to attaining defined objectives. Fire protection plans are recommended, and firebreaks should be established at vulnerable sites.</t>
  </si>
  <si>
    <t>Skovbrande skal undgås, dog kan afbrænding anvendes i de tilfælde, hvor det er en del af naturplejen med henblik at opnå fastsatte mål. Brandbeskyttelsesplaner anbefales, og der bør anlægges brandbælter på udsatte steder.</t>
  </si>
  <si>
    <t>3.16.1</t>
  </si>
  <si>
    <t>Fire protection plans are available, where relevant</t>
  </si>
  <si>
    <t xml:space="preserve">Der foreligger plan for brandbeskyttelse, hvor det er relevant
</t>
  </si>
  <si>
    <t xml:space="preserve">Interview of forest managers show that the visited group members have sufficient surveillance in place in case of increased fire risk like the last extremely dry summer in Denmark. They all conduct regular monitoring of fire risks and have included measures of fire protection in their management plans. </t>
  </si>
  <si>
    <t>3.17</t>
  </si>
  <si>
    <t>Wildlife management
Wildlife management shall be implemented so that the management objectives and versatility of the management of the forest property can be achieved in the short and long term. Attention shall be paid to ensuring that biting, raking and bark stripping by wildlife do not threaten the practical implementation of the selection of tree species adapted to local conditions, but ensure that a number of tree species can be regenerated regularly (by means of planting and natural regeneration, for example) and cultivated economically on the property. Particular attention shall be paid to ensuring that there is no restriction to one or very few significant tree species over time due to the impact of wildlife on the forest. Putting up of smaller control fences (10x10 metres, for example) is encouraged so as to support the evaluation of the impact of wildlife on forest regeneration, flora and fauna.</t>
  </si>
  <si>
    <t>Vildtforvaltning: 
Vildtforvaltningen skal udføres, så skovejendommens driftsformål og flersidighed i skovdriften kan nås på kort og langt sigt. Der skal være opmærksomhed på, at vildtets bid, fejning og barkskrælning ikke truer det lokalitetstilpassede træartsvalgs praktiske implementering, men sikrer, at en række træarter løbende kan forynges (for eksempel ved plantning og naturlig foryngelse) og dyrkes økonomisk på ejendommen. Der skal være særlig opmærksomhed på, at der ikke over tid sker indskrænkning mod en eller meget få betydende træarter, som følge af vildtets påvirkning af skoven. Der tilskyndes til at sætte mindre (for eksempel 10x10 meter) kontrolhegn op til at understøtte vurdering af vildtets påvirkning af skovens foryngelse, flora og fauna.</t>
  </si>
  <si>
    <t>3.17.1</t>
  </si>
  <si>
    <t>Evaluation of the impact of wildlife pressure on regeneration options and the level of stripping damage</t>
  </si>
  <si>
    <t>Vurdering af vildttrykkets påvirkning af foryngelsesmulighederne og niveauet for skrælleskader</t>
  </si>
  <si>
    <t>Discussion with forest managers confirm that they on a daily basis evaluate the wildlife influence on regeneration. For the visited group members, the forest managers and owners are in dialogue with the hunting organisations to ensure appropriate regulation of game.</t>
  </si>
  <si>
    <t>3.17.2</t>
  </si>
  <si>
    <t xml:space="preserve">Evaluation of the positive and negative impact of wildlife pressure on flora and fauna (e.g. species diversity, flowering, height)  </t>
  </si>
  <si>
    <t xml:space="preserve">Vurdering af vildttrykkets positive og negative påvirkning af flora og fauna (for eksempel artsdiversitet, blomstring, højde)  </t>
  </si>
  <si>
    <t xml:space="preserve">All group members have evaluted the impact of wildlife pressure- </t>
  </si>
  <si>
    <t>3.18</t>
  </si>
  <si>
    <t>Fencing in the forest shall be used in a manner that does not block or hinder the migration of fauna. Fences shall be maintained and taken down after use.</t>
  </si>
  <si>
    <t>Hegning i skoven skal ske på en måde, der ikke lukker for faunavandring. Hegn skal vedligeholdes og nedtages efter endt brug.</t>
  </si>
  <si>
    <t>3.18.1</t>
  </si>
  <si>
    <t>Evaluation of fencing practices</t>
  </si>
  <si>
    <t>Vurdering af hegningspraksis</t>
  </si>
  <si>
    <t>Interview of forest managers and field inspection at the visited group members confirm that fencing is only used where necessary to protect regeneration and that fences are removed when tree stands have reached an age where they do not get damaged by game.</t>
  </si>
  <si>
    <t>3.19</t>
  </si>
  <si>
    <t>Feeding crops shall be grown where there are specific wildlife management reasons for doing so. Feeding crops must not be located in areas with protected habitats. Wildlife meadows that are dependent on continuous use of fertiliser and/or pesticides or are relocated regularly (no more than once every five years) shall be counted as part of the intensively managed area.</t>
  </si>
  <si>
    <t>Vildtagre skal placeres, hvor særlige vildtforvaltningsmæssige grunde taler for det. Vildtagre må ikke placeres på områder med beskyttede naturtyper. Vildtagre, som er afhængige af løbende tilførsel af gødning og/eller pesticider eller omlægges regelmæssigt (maksimalt hvert femte år), skal opgøres som en del af det intensivt drevne areal.</t>
  </si>
  <si>
    <t>3.19.1</t>
  </si>
  <si>
    <t>Evaluation of the location and management of feeding crops</t>
  </si>
  <si>
    <t>Vurdering af placering og drift af vildtagre</t>
  </si>
  <si>
    <t>As part of the group members wildlife management, hunting plans and quotes are available, plus reports from hunting organisations on results. As part of the plans also data on feeding crops are available. Interview of forest managers and field inspections confirm appropriate locations of feeding crops and that none are located near or in areas with high nature values, protected values or woodland key habitats.</t>
  </si>
  <si>
    <t>Social – recreational activities, training and the rights of employees</t>
  </si>
  <si>
    <t xml:space="preserve">Social - friluftsliv, uddannelse og ansattes rettigheder
</t>
  </si>
  <si>
    <t>4.1</t>
  </si>
  <si>
    <t xml:space="preserve">Good opportunities for recreational activities and nature experiences in the forest shall be ensured. Outdoor arrangements shall be in reasonable proportion to local needs, the size of the forest and economic opportunities, and take place with respect for ownership rights and the overall management objectives for the forest. In principle, this means that limited measures for recreational activities can be expected for small forests with few users, while more recreational measures can be expected for large forests with many users. There shall be good accessibility, and established roads and paths shall be maintained and expanded where applicable. Areas of particular recreational value shall also be designated. Recreational activities are taken into account when converting forest infrastructure. User groups that are in reasonable need of outdoor arrangements shall be accommodated. A number of examples of measures that may improve recreational activities have been listed in Annex 4 – Examples of measures that may improve recreational activities.
</t>
  </si>
  <si>
    <t>Der skal sikres gode muligheder for friluftsliv og naturoplevelser i skoven. Friluftsforanstaltningerne skal stå i et rimelig forhold til det lokale behov, skovens størrelse, de økonomiske muligheder og ske med respekt for ejendomsretten og det overordnede driftsformål med skoven. I udgangspunktet betyder det, at der for små skove med få brugere kan forventes begrænsede tiltag for friluftslivet, mens der for store skove med mange brugere kan forventes flere friluftstiltag. Der skal være gode adgangsforhold, etablerede veje og stier skal opretholdes og eventuelt udvides. Derudover skal områder med særlig rekreativ værdi udpeges. Ved omlægning af skovens infrastruktur tages der hensyn til friluftslivet. Der skal udvise imødekommenhed over for brugergrupper, der henvender sig med rimelige behov for friluftsforanstaltninger. I Bilag 4 - Eksempler på tiltag, der kan forbedre friluftslivet er der oplistet en række eksempler på tiltag, der kan forbedre friluftslivet.</t>
  </si>
  <si>
    <t xml:space="preserve">4.1.1 
</t>
  </si>
  <si>
    <t>Records of forest access, existing roads and paths and special facilities for recreational activities have been made on maps (see 5.2e)</t>
  </si>
  <si>
    <t>Registreringer af skovens adgangsforhold, eksisterende veje og stier samt særlige anlæg for friluftslivet er gennemført på kort jf.  5.2e</t>
  </si>
  <si>
    <t xml:space="preserve">4.1.2
</t>
  </si>
  <si>
    <t xml:space="preserve">Reflections on recreational activities and nature experiences are included in the forest’s management objectives, and recreational activities and nature experiences have been planned </t>
  </si>
  <si>
    <t xml:space="preserve">Overvejelser om friluftsliv og naturoplevelser indgår i skovens driftsformål, og der er gennemført en planlægning for friluftsliv og naturoplevelser </t>
  </si>
  <si>
    <t xml:space="preserve">4.1.3
</t>
  </si>
  <si>
    <t>When approached by users, the forest owner enters into discussions with the group in order to accommodate local needs for outdoor arrangements</t>
  </si>
  <si>
    <t>Ved henvendelse fra brugere, optager skovejeren dialog med gruppen med henblik på at imødekomme lokale behov for friluftsforanstaltninger</t>
  </si>
  <si>
    <t xml:space="preserve">4.1.4
</t>
  </si>
  <si>
    <t>Enquiries and results of enquiries are recorded regularly</t>
  </si>
  <si>
    <t>Henvendelser og resultat af henvendelser registreres løbende</t>
  </si>
  <si>
    <t>4.2</t>
  </si>
  <si>
    <t>Information on opportunities for access and recreational activities shall be readily available to the public. Availability shall be in reasonable proportion to needs and the size and management objectives of the forest.</t>
  </si>
  <si>
    <t>Information om mulighederne for adgang og friluftsliv skal være let tilgængeligt for offentligheden. Tilgængeligheden skal stå i et rimelig forhold til behovet og skovens størrelse og driftsformål.</t>
  </si>
  <si>
    <t>4.2.1</t>
  </si>
  <si>
    <t>Information on opportunities for access and recreational activities is readily available</t>
  </si>
  <si>
    <t>Information om mulighederne for adgang og friluftsliv er let tilgængeligt</t>
  </si>
  <si>
    <t>4.2.2</t>
  </si>
  <si>
    <t xml:space="preserve">Appropriate signage has been put up at the main access routes to the forest, indicating how to get in touch with the forest, e.g. phone number, email address, website address or QR code. The contact shall provide easy access to information on access rules and access routes, existing roads and paths, as well as any special recreational facilities, as recorded in continuation of I.4.1.1.
</t>
  </si>
  <si>
    <t>Der er ved de primære adgangsveje til skoven opsat passende skiltning med angivelse af, hvorledes man kan komme i kontakt med skoven, for eksempel telefonnummer, mailadresse, en hjemmesideadresse eller QR-kode. Kontakten skal give let adgang til oplysninger om adgangsregler og om adgangsveje, eksisterende veje og stier samt eventuelt særlige anlæg for friluftsliv, som registreret i forlængelse af I.4.1.1.</t>
  </si>
  <si>
    <t>4.3</t>
  </si>
  <si>
    <t xml:space="preserve">The forest enterprise – owner and employees – shall communicate efficient with users and the local community with a view to ensuring reasonable: 
- Planning and deployment of recreational activities in the forest
- Utilisation of knowledge of the natural and cultural history of the forest
- Other use of the forest
</t>
  </si>
  <si>
    <t xml:space="preserve">Skovbruget - ejer og medarbejdere - skal kommunikere effektivt med brugere og lokalsamfundet, blandet andet med henblik på at sikre en fornuftig: 
- Planlægning og udfoldelse af friluftsliv i skoven
- Udnyttelse af viden om skovens natur- og kulturhistorie
- Anden anvendelse af skoven
</t>
  </si>
  <si>
    <t>4.3.1</t>
  </si>
  <si>
    <t xml:space="preserve">Records of events, excursions and meetings held and written requests from users and other external parties have been prepared
</t>
  </si>
  <si>
    <t>Registrering af afholdte arrangementer, ekskursioner, møder og skriftlige henvendelse fra brugere og andre eksterne parter med videre er gennemført</t>
  </si>
  <si>
    <t>4.4</t>
  </si>
  <si>
    <t xml:space="preserve">Historic sites and cultural heritage sites shall be taken into account in management, and preservation of these shall be ensured.
</t>
  </si>
  <si>
    <t>Der skal tages hensyn til fortidsminder og kulturhistoriske spor i driften, og det skal sikres, at disse bevares.</t>
  </si>
  <si>
    <t>4.4.1</t>
  </si>
  <si>
    <t>Records of cultural relics and historic sites have been prepared and used in planning</t>
  </si>
  <si>
    <t>Registreringer af kulturspor og fortidsminder er gennemført og anvendt i planlægningen</t>
  </si>
  <si>
    <t>4.5</t>
  </si>
  <si>
    <t>Landscape features of the forest such as distinctive trees and scenic views shall be regularly maintained and improved.</t>
  </si>
  <si>
    <t>Skovens landskabsæstetiske funktioner, for eksempel markante træer og udsigtspunkter, skal løbende sikres og forbedres.</t>
  </si>
  <si>
    <t xml:space="preserve">4.5.1 
</t>
  </si>
  <si>
    <t>Landscape features of the forest have been taken into account in planning</t>
  </si>
  <si>
    <t>Der er taget hensyn til skovens landskabsæstetiske funktioner i planlægningen</t>
  </si>
  <si>
    <t>4.6</t>
  </si>
  <si>
    <t>The forest owner shall regularly ensure that employees have the necessary instructions or qualifications to perform their duties in a safe and qualified manner and comply with the applicable forest management guidelines as well as legislation, including health and safety legislation. The forest owner can also use contracts to ensure that the contractor is able to document this. The forest owner shall regularly ensure that employees receive the necessary further training in relation to the implementation of sustainable management. Working conditions shall be regularly monitored and adapted as necessary.</t>
  </si>
  <si>
    <t>Skovejeren skal løbende sikre, at de ansatte har de fornødne instruktioner eller kvalifikationer til at varetage deres arbejdsopgaver sikkert, kvalificeret og overholder de gældende retningslinjer for skovdriften samt lovgivningen, herunder arbejdsmiljølovgivningen. Skovejeren kan også sikre sig gennem kontrakter, at entreprenøren kan dokumentere dette. Skovejeren skal løbende sikre den nødvendige efteruddannelse af ansatte i forhold til gennemførelsen af en bæredygtig drift. Arbejdsforholdene skal tilses regelmæssigt og tilpasses efter behov.</t>
  </si>
  <si>
    <t xml:space="preserve">4.6.1 
</t>
  </si>
  <si>
    <t>Documentation has been prepared concerning instruction or training of employees in relation to the implementation of sustainable forest management</t>
  </si>
  <si>
    <t>Der foreligger dokumentation for instruktion eller uddannelse af ansatte i forhold til gennemførelse af en bæredygtig skovdrift</t>
  </si>
  <si>
    <t xml:space="preserve">4.6.2
</t>
  </si>
  <si>
    <t>Documentation of completed further training of relevance to the Forest Management Standard</t>
  </si>
  <si>
    <t>4.7</t>
  </si>
  <si>
    <t xml:space="preserve">The use of pesticides shall be compliant with the instructions provided by the manufacturer, and shall be carried out with the correct equipment and training. 
</t>
  </si>
  <si>
    <t>Brug af pesticider skal følge de instruktioner, der er givet af producenten, og skal gennemføres med det korrekte udstyr og den korrekte uddannelse</t>
  </si>
  <si>
    <t xml:space="preserve">4.7.1 
</t>
  </si>
  <si>
    <t>The use of pesticides follows instructions from the manufacturer and correct equipment is used</t>
  </si>
  <si>
    <t>Brugen af pesticider følger instruktioner fra producenten, og der anvendes korrekt udstyr</t>
  </si>
  <si>
    <t xml:space="preserve">4.7.2
</t>
  </si>
  <si>
    <t>Documentation has been prepared to indicate that people applying pesticides have the correct training</t>
  </si>
  <si>
    <t>Der foreligger dokumentation for, at personer, der udbringer pesticider, har den korrekte uddannelse</t>
  </si>
  <si>
    <t>4.8</t>
  </si>
  <si>
    <t>The forest owner shall ensure in connection with management that tasks performed by employees and specialist machine operators are carried out in accordance with the requirements for sustainable forest management. This is ensured through employees’ and specialist machine operators’ awareness of and compliance with the parts of the policy and objectives that are relevant for the task in hand. Employees and specialist machine operators shall also have access to written documentation relevant to their tasks, including registered natural, cultural and recreational values. Moreover, they shall always possess the knowledge relevant for the task. The owner shall also ensure that specialist machine operators are at least in possession of skills as listed in Annex 2 – Skills for machine operators.</t>
  </si>
  <si>
    <t>Skovejeren skal i forbindelse med driften sikre, at opgaver gennemført af medarbejdere og specialmaskinførere finder sted i overensstemmelse med kravene til bæredygtig skovdrift. Dette sikres ved, at de for den pågældende opgave, relevante dele af politik og målsætning er kendt og overholdes af medarbejdere og specialmaskinførere. Ansatte og specialmaskinførere skal endvidere have adgang til den skriftlige dokumentation, som er relevant for deres opgaveløsning, herunder til de registrerede natur-, kultur- og friluftsværdier. Derudover skal de altid besidde den for opgaven relevante viden. Ejeren skal herunder sikre, at specialmaskinførere som minimum er i besiddelse af kompetencer som listet i Bilag 2 – Kompetencer til maskinførere.</t>
  </si>
  <si>
    <t>4.8.1</t>
  </si>
  <si>
    <t xml:space="preserve">The owner, permanent forest workers and specialist machine operators demonstrate a general knowledge of the PEFC Forest Management Standard and the resulting considerations regarding forest management that are relevant to their individual positions </t>
  </si>
  <si>
    <t xml:space="preserve">Ejer, fastansatte skovarbejdere og specialmaskinførere udviser en generel viden om PEFC skovstandarden og de deraf afledte hensyn i skovdriften, som er relevant for deres funktion </t>
  </si>
  <si>
    <t xml:space="preserve">4.8.2 </t>
  </si>
  <si>
    <t>Employees and specialist machine operators are aware of and have access to written documentation</t>
  </si>
  <si>
    <t>Ansatte og specialmaskinførere har kendskab og adgang til den skriftlige dokumentation</t>
  </si>
  <si>
    <t>4.8.3</t>
  </si>
  <si>
    <t xml:space="preserve">Evaluation of the skills of specialist machine operators in relation to Annex x2 – Skills for machine operators
</t>
  </si>
  <si>
    <t>Vurdering af specialmaskinføreres kompetencer i forhold til Bilag 2 - Kompetencer til maskinførere</t>
  </si>
  <si>
    <t>4.9</t>
  </si>
  <si>
    <t>Other contractors and users of the forest, e.g. hunters, firewood collectors, organisers of recreational activities, etc. shall be given specific information on protections and designations if it is thought that the activity could affect them. For example, a firewood collector chopping wood in a middle-aged stand shall be able to demonstrate knowledge relevant to the stand in question, such as protection of historic relics and natural values.</t>
  </si>
  <si>
    <t>Andre entreprenører og brugere af skoven, for eksempel. jægere, brændesankere, arrangører af friluftsaktiviteter med videre, skal have konkret information om beskyttelser og udpegninger, såfremt aktiviteten vurderes at kunne påvirke disse. For eksempel skal en brændesanker, der skover træ i en mellemaldrende bevoksning kunne demonstrere viden, der er relevant i den pågældende bevoksning, så som beskyttelse af et fortidsminde og naturværdier.</t>
  </si>
  <si>
    <t xml:space="preserve">4.9.1
</t>
  </si>
  <si>
    <t>Forest contractors and users have received relevant information on protection and designations and demonstrate knowledge of the relevant elements</t>
  </si>
  <si>
    <t>Entreprenører og brugere af skoven har modtaget relevant information om beskyttelse og udpegninger og udviser viden om de relevante elementer</t>
  </si>
  <si>
    <t>4.10</t>
  </si>
  <si>
    <t>The forest owner shall be willing, to a reasonable extent, to make land and knowledge available for research activities and data collection at the request of research institutions.</t>
  </si>
  <si>
    <t>Skovejeren skal være villig til i rimeligt omfang at stille arealer og viden til rådighed for forskningsaktiviteter og dataindsamling ved henvendelse fra forskningsinstitutioner.</t>
  </si>
  <si>
    <t>4.11</t>
  </si>
  <si>
    <t xml:space="preserve">The forest owner shall have a procedure for dealing with complaints about forest management conditions from local stakeholders in respect of this standard so that the owner and stakeholder can attempt to resolve the issues. If the problem cannot be resolved locally, the complaint shall be forwarded to the certification body for individually certified properties or to the group leader for properties that are certified under a group, and they shall to deal with the complaints at the next audit. </t>
  </si>
  <si>
    <t xml:space="preserve">Skovejeren skal have en procedure for at håndtere klager over forhold i skovdriften fra lokale interessenter relaterende til denne standard, således at disse søges løst mellem ejer og interessent. Kan problemet ikke løses lokalt, skal klagen videresendes til certificeringsorganet for individuelt certificerede ejendomme eller til gruppelederen for ejendomme, som er certificeret under en gruppe, som skal behandle klagerne ved førstkommende audit. </t>
  </si>
  <si>
    <t>4.11.1</t>
  </si>
  <si>
    <t>Complaints received are recorded (see criterion 5.4)</t>
  </si>
  <si>
    <t>Modtagne klager er registreret jf. kriterium 5.4</t>
  </si>
  <si>
    <t>4.11.2</t>
  </si>
  <si>
    <t>A complaint has been forwarded to the certification body or group leader if the problem has not been resolved locally</t>
  </si>
  <si>
    <t>Klage er videresendt til certificeringsorganet eller gruppelederen, hvis problemet ikke er løst lokalt</t>
  </si>
  <si>
    <t>4.12</t>
  </si>
  <si>
    <t xml:space="preserve">The forest owner shall ensure that pay and employment conditions for all employees, as well as contractors with conditions similar to employees for forest management, overall and as a minimum follow the expense level of pay and employment conditions laid down in the collective agreement entered into between the most representative social partner organisations in Denmark. The forest owner shall maintain an up-to-date list or database of contractors working in the forest, indicating the CBR number and briefly stating the nature of the tasks and the start date. 
Forest management shall be conducted in compliance with the ILO Conventions on employee rights and the work environment, as well as human rights, Annex 1 – Relevant Danish legislation and ILO Conventions. 
</t>
  </si>
  <si>
    <t xml:space="preserve">Skovejeren skal sikre, at løn- og ansættelsesvilkår for alle ansatte, samt entreprenører med lønmodtagerlignende vilkår ved skovens drift, samlet set og som minimum følger omkostningsniveauet for løn- og ansættelsesvilkår, som foreskrives i den kollektive overenskomst indgået mellem de mest repræsentative arbejdsmarkedsparter i Danmark. Skovejeren skal føre en opdateret liste eller database over de entreprenører, som udfører opgaver i skoven, med angivelse af CVR-nr. og kort angivelse af opgavernes art og dato for opstart. 
Skovdriften skal foregå i respekt for ILO-konventionerne om arbejdstagerrettigheder og arbejdsmiljø, samt menneskerettighederne, Bilag 1 - Relevant dansk lovgivning, samt ILO-konventioner. 
</t>
  </si>
  <si>
    <t>4.12.1</t>
  </si>
  <si>
    <t>Pay and employment conditions for all employees, as well as contractors with conditions similar to employees, are guaranteed</t>
  </si>
  <si>
    <t>Løn- og ansættelsesvilkår for alle ansatte, samt entreprenører med lønmodtagerlignende vilkår, er sikret</t>
  </si>
  <si>
    <t>4.12.2</t>
  </si>
  <si>
    <t>There is an updated list or database of all contractors working in the forest</t>
  </si>
  <si>
    <t>Der findes en opdateret liste eller database over alle entreprenører, som udfører opgaver i skoven</t>
  </si>
  <si>
    <t>4.12.3</t>
  </si>
  <si>
    <t>Forest management is conducted in respect of ILO Conventions 29, 87, 98, 100, 105, 111, 138, 169, 182, 184 and the ILO Code of Good Practice: Safety and Health in Forestry Work, Annex 1 – Relevant Danish legislation and ILO Conventions.</t>
  </si>
  <si>
    <t>Skovdriften foregår i respekt for ILO konventionerne 29, 87, 98, 100, 105, 111, 138, 169, 182, 184 samt ILO Code of Good Practice: Safety and Health in Forestry Work, Bilag 1 - Relevant dansk lovgivning, samt ILO-konventioner</t>
  </si>
  <si>
    <t xml:space="preserve">Planning
Properties shall formulate and maintain a forest planning system and management system appropriate to the size and use of the forest so as to assess the social, environmental and economic impact on forest management. The planning system shall include a cycle of calculations and planning, implementation, monitoring and evaluation as described below. The management system must describe the organisational structure, planned activities, distribution of responsibilities, practices, procedures, methods and resources to develop, implement, achieve, review, maintain and improve described policies and criteria 
Available knowledge and data from research institutions, forest monitoring and other advisory services, as appropriate, shall be used in the planning process, and the grant schemes aimed at forestry that promote forest policies must be considered. 
Given the role that forest management can play in respect of rural development, planning shall consider whether there are new opportunities for employment in forest management, taking into account the size of the forest. 
</t>
  </si>
  <si>
    <t xml:space="preserve">Planlægning
For at vurdere de sociale, miljømæssige og økonomiske konsekvenser for skovdriften skal ejendomme udforme og vedligeholde et skovplanlægningssystem og ledelsessystem som er tilpasset størrelsen og brugen af skoven. Skovplanlægningssystemet skal omfatte en cyklus af opgørelser og planlægning, implementering, overvågning og evaluering som beskrevet herunder. Ledelsessystemet bør beskrive organisationens struktur, planlagte aktiviteter, fordeling af ansvar, praktiske procedure, metoder og ressourcer til at udvikle, implementere, opnå, vedligeholde og forbedre de beskrevne procedure og kriterier.  
Tilgængelig viden og data fra forskningsinstitutioner, skovovervågningen og andre rådgivningstjenester skal, så vidt det er relevant, inddrages i forbindelse med planlægningen, ligesom at tilskudsordninger henvendt til skovbruget, som fremmer skovpolitiske tiltag, skal overvejes.
For at tilgodese den rolle skovdriften kan spille i forhold til udvikling i landdistrikterne, skal det i forbindelse med planlægningen under hensyntagen til skovens størrelse overvejes, om der er nye muligheder for beskæftigelse i skovdriften. 
</t>
  </si>
  <si>
    <t>5.1</t>
  </si>
  <si>
    <t xml:space="preserve">Management objectives 
The forest owner shall define an objective for sustainable forest management that is compliant with the standard and that relates to management opportunities and limitations given the size and extent of forest management. The forest owner shall conduct internal audits at least once a year to make it likely to meet the requirements of PEFC Denmark’s Forest Management Standard – PEFC DK 001-4 and that they are is effectively implemented and maintained. 
</t>
  </si>
  <si>
    <t xml:space="preserve">Driftsformål 
Skovejeren skal fastsætte en målsætning for den bæredygtige skovdrift, der er i overensstemmelse med standarden, og som i forhold til størrelsen og omfanget af skovdriften forholder sig til muligheder og begrænsninger i driften. Skovejeren skal gennemføre intern audit mindst en gang om året, således at det kan sandsynliggøres at der leves op til kravene i PEFC Danmarks skovstandard - PEFC DK 001-4.
</t>
  </si>
  <si>
    <t>5.1.1</t>
  </si>
  <si>
    <t xml:space="preserve">The objective shall include:
- An overall objective for the forest property
- All relevant objectives, goals and targets for forest management
The internal audit shall include:
- The frequency, methods used and responsibilities,
- Definition of the audit criteria and scope for each audit;
- Selection of auditor to conduct audits, ensure objectivity and the impartiality of the audit process
- That results are reported to relevant management
- That docmentation is retained as evidence of the implementation of the audit programme and the audit results
</t>
  </si>
  <si>
    <t xml:space="preserve">Målsætningen skal indeholde:
- En overordnet målsætning for skovejendommen
- Alle relevante formål, mål og delmål for skovdriften
Følgende procedurer/rutiner skal som minimum beskrives:
- Ansvar i organisationen
- Frekvens af audit og mål for hver audit
- Valg af auditor, der så vidt mulig sikre objektivitet og upartiskhed i audit
- Rapportering til relevant ledelse
- Dokumentation for afholdt audit og resultaterne heraf
</t>
  </si>
  <si>
    <t>Management objectives are clear from the visited group members. Inspection of forest management plans and additional plan documentations for each of the group members confirm that the objectives for sustainable forest management are clear. Each group member will have a policy and objectives document, a "green management plan" and a GIS based management plan with records.
The Group Manager has defined procedures for internal audit of the management and internal sampling procedures of the group members, which meet requirements, in the group handbook. Sampling procedures inspected and discussed with group leader. The group manager had contracted an external expert to conduct the internal annual audit of the group members. Internal audits have been conducted and reports were available.</t>
  </si>
  <si>
    <t xml:space="preserve">5.2
</t>
  </si>
  <si>
    <t xml:space="preserve">Preliminary records
As an introduction to certification, a number of records shall be prepared and updated regularly. The written documentation for the forest property shall be available to the certification body responsible for conducting the audit. This documentation may be in the form of an IT-based planning system, an existing management plan, a green management plan or similar. The written documentation shall include the following:
</t>
  </si>
  <si>
    <t xml:space="preserve">Indledende registreringer
Som indledning til certificeringen, skal der gennemføres en række registreringer, som opdateres regelmæssigt. Skovejendommens skriftlige dokumentation skal være tilgængelig for det certificeringsorgan, som skal foretage auditten. Dokumentationen kan enten være i form af et IT baseret planlægningssystem, en eksisterende driftsplan, en grøn driftsplan eller lignende. Den skriftlige dokumentation skal omfatte følgende:
</t>
  </si>
  <si>
    <t>5.2.a-d</t>
  </si>
  <si>
    <t xml:space="preserve">a) Objective of forest management
b) Allocation of responsibilities and described procedures for creating and updating all documents and records required pursuant to this standard so that: They can be found, They are reviewed periodically and updated by a person designated for the purpose, if necessary., The current version of relevant documents is available in all locations where operations essential to the functioning of the system are performed. Obsolete documents are promptly removed from all points of issue and points of use and otherwise secured to prevent accidental use
c) A described procedure for the forest owner’s annual evaluation of forest management in relation to the objective and policy defined, including descriptions of any observed non-conformaties from the Forest Management Standard and the results of any corrective action. 
d) A summary or the entire management plan shall be made publicly available upon request. Confidential business information is exempt from the disclosure requirement, as is information on specific cultural or natural values that need protection.
</t>
  </si>
  <si>
    <t xml:space="preserve">a) Målsætning for skovdriften
b) Fordeling af ansvar og beskrevne fremgangsmåder for oprettelse og opdatering af alle dokumenter og registreringer, som kræves efter denne standard, så: - De kan genfindes, - De periodevis bliver gennemgået og om nødvendigt opdateret af en dertil udpeget person, - Den gyldige udgave af relevante dokumenter er tilgængelig på alle de steder, hvor der udføres handlinger, som er væsentlige for systemets funktion, - Forældede dokumenter straks fjernes fra alle udstedelsessteder og brugssteder og i øvrigt er beskyttet mod utilsigtet brug.
c) En beskreven procedure for skovejerens årlige vurdering af skovdriften i forhold til den fastsatte målsætning og politik, herunder beskrivelser af eventuelt konstaterede afvigelser fra skovstandarden og udbedringen af disse. 
d) Et sammendrag eller hele drift planen skal gøres offentlig tilgængelig på forlangende. Fortrolige forretningsoplysninger er undtaget fra kravet om offentliggørelse. Det samme er oplysninger om særlige kultur- eller naturværdier, som behøver beskyttelse.
</t>
  </si>
  <si>
    <t xml:space="preserve">a) Each group member has a management policy document and a forest management plan, which is continously updated.
b) Each group member has a policy document and a forest management plan, which is continously updated. The written procedures is available for the group members, and the group managers steering documents includes the requirement to ensure that documents and records are up-to-date, where they are located and that they are periodically reviewed and revised. Procedures for periodic review are clear and versions of relevant documents are available
c) The group manager evaluates each group members documentation each year, where the group members themselves record any deviations from the standard.
d) The group manager confirms that an extract of the management plan can be made publicly available upon request. </t>
  </si>
  <si>
    <t>5.2.e-f</t>
  </si>
  <si>
    <r>
      <t xml:space="preserve">e) A forest map showing the certified areas. The requirements for the forest map are as follows:
- The boundaries of the certified areas shall be indicated
- It shall provide a reasonable overview of the division of the forest into forest types or stands, as well as roads and major paths. The individual sub-areas are numbered according to the compartment/sub-compartment system, for example
- Each sub-area is described with the following data as a minimum: Area, Main tree species, Significant associated species, Age or year of establishment (based on professional judgement, if necessary), Land use of areas without tr
</t>
    </r>
    <r>
      <rPr>
        <i/>
        <sz val="10"/>
        <color theme="1"/>
        <rFont val="Calibri"/>
        <family val="2"/>
        <scheme val="minor"/>
      </rPr>
      <t>There are no further requirements on the form of the map: for example, there is no requirement for digitisation of the forest map. A forest map may thus consist of a hand-drawn map on top of an accurate aerial photograph. Nor is there any requirement to provide sub-compartment-based records indicating tree volume and growth.</t>
    </r>
    <r>
      <rPr>
        <sz val="10"/>
        <color theme="1"/>
        <rFont val="Calibri"/>
        <family val="2"/>
        <scheme val="minor"/>
      </rPr>
      <t xml:space="preserve">
f) Determination of the average annual allowable felling during the period. The level of detail of the determination shall be in reasonable proportion to the size and management objectives of the forest property in question, but as a minimum it shall be based on a forest level, estimated total tree volume and growth, possibly based on the regional records for tree volume and growth of the forest by Copenhagen University’s forest statisticians
</t>
    </r>
  </si>
  <si>
    <r>
      <t xml:space="preserve">e) Et skovkort over de certificerede arealer. Kravene til skovkortet er:
- Afgrænsningen af de certificerede arealer skal fremgå
- Det skal give et rimeligt overblik over skovens inddeling i skovtyper eller bevoksninger, samt veje og større stier. De enkelte delområder nummereres, for eksempel efter afdeling/litra-systemet
- Hvert delområde beskrives med minimum følgende data: Areal, Hovedtræart(er), Væsentlige indblandingsart(er), Alder eller etableringsår (eventuelt efter faglig skøn), Anvendelse af arealer, som er uden bevoksning.
</t>
    </r>
    <r>
      <rPr>
        <i/>
        <sz val="10"/>
        <color theme="1"/>
        <rFont val="Calibri"/>
        <family val="2"/>
        <scheme val="minor"/>
      </rPr>
      <t>Der er ingen yderligere formkrav, for eksempel er der ikke et krav om digitalisering, til skovkortet. Et skovkort kan således bestå af et håndtegnet kort ovenpå et retvisende luftfoto. Der er heller ikke krav om en litravis opgørelse af vedmasse og tilvækst.</t>
    </r>
    <r>
      <rPr>
        <sz val="10"/>
        <color theme="1"/>
        <rFont val="Calibri"/>
        <family val="2"/>
        <scheme val="minor"/>
      </rPr>
      <t xml:space="preserve">
f) Fastlæggelse af den gennemsnitlige tilladte årlige hugst i perioden. Fastlæggelsens detaljeringsgrad skal stå i et rimelig forhold til den enkelte skovejendoms størrelse og driftsformål, men skal som minimum ske på grundlag af en på skovniveau, skønnet samlet vedmasse og tilvækst, eventuelt baseret på Københavns Universitets skovstatistikkers regionale opgørelser for vedmasse og tilvækst
</t>
    </r>
  </si>
  <si>
    <t xml:space="preserve">e) Inspection of forest management maps and IT based management system for all visited group members confirm that maps and management systems include the required information.
f) Review of data in forest management plans for the visited group members confirm that registrations and documentations include rationale and methodology for calculating annual harvesting levels. The annual allowable cut is clearly stated in the group members PEFC objective document. This information is besides clear in the GIS based KW-PLAN management plan. </t>
  </si>
  <si>
    <t>5.2.g-l</t>
  </si>
  <si>
    <t xml:space="preserve">g) These records relate to maps of forests that are naturally of particular value and areas with high natural preservation value:
- Designated biodiversity areas, including undisturbed forest 
- Registered conservation areas, as well as areas compliant with Article 3 of the Nature Conservation Act, and possibly mapped Natura 2000 habitats registered with the authorities.
- Other natural values (key habitats)
- Possibly areas with native species that must not be converted to non-native species (see 1.11)
h) The records also relate to maps of:
- Any areas with drinking water interests designated by the municipality
- Historic sites and cultural relics registered with the authorities
- Forest access (roads and major paths) as well as special facilities for recreational activities (such as fire pits, basic campsites, forest playgrounds, scenic views, parking areas, etc.)
- Areas allocated to intensive management systems.
i) A maintenance plan for biodiversity areas that includes as a minimum: - The purpose of the designated area, - Timescale, - Protection concerns, - Necessary maintenance measures.
j) Guidelines for the promotion of recreational activities in the forest and areas of special recreational value (see 4.2) 
k) Guidelines, where applicable, for the utilisation of other forest products (see 1.4) 
l) Identification of relevant stakeholders and their needs and expectations in relation to the forest
</t>
  </si>
  <si>
    <t xml:space="preserve">g) Registreringerne relaterer til kort over naturmæssig særlig værdifuld skov og områder med høj naturmæssig bevaringsværdi:
- Udlagte biodiversitetsarealer herunder urørt skov 
- Tinglyste fredninger samt Naturbeskyttelseslovens § 3 områder og eventuelt kortlagte Natura 2000 naturtyper, som er registrerede hos myndighederne.
- Øvrige naturværdier (nøglebiotoper)
- Eventuelt arealer med hjemmehørende arter, som ikke må konverteres til ikke hjemmehørende arter jf. 1.11
h) Registreringerne relaterer desuden til kort over:
- Eventuelt områder med drikkevandsinteresser udpeget af kommunen
- Fortidsminder og kulturspor, som er registret hos myndighederne
- Skovens adgangsforhold (veje og større stier) samt særlige anlæg for friluftslivet (Kan for eksempel være bålsteder, primitive overnatningspladser, skovlegepladser, udsigtspunkter, p-pladser mv)
- Arealer udlagt til intensive driftsformer.
i) Plejeplan for biodiversitetsarealer indeholdende som minimum: - Formålet med det udlagte areal, - Tidshorisont, - Beskyttelseshensyn, - Nødvendige plejetiltag.
j) Retningslinjer for fremme af friluftslivet i skoven og områder med særlig rekreativ værdi (jf. 4.2) 
k) Eventuelt retningslinjer for udnyttelse af andre produkter fra skoven (jf. 1.4)
l) Identifikation af relevante interessenter og deres berettigede behov og forventninger i forhold til skovbruget.
</t>
  </si>
  <si>
    <t xml:space="preserve">g) Records and registration of nature values present for all visited group members. All group members visited have maps of identified and known nature values and protected areas. Field visits confirm that the nature values are maintained, not damaged and protected where in need of protection.
h) Records and registration of drinking wate, cultural relics, forest access was avelible at all visited group members. 
i) For each group member visited, the forest management maps and IT based management system include the required information related to nature values and woodland key habitats etc. For each group member, a register of nature values, biodiversity areas and other designated areas include the conservation objectives, maintenance plan with the elements of protection and measures for actions where relevant.
j) The group manager has in the group documentation guidelines for recreational activities. These are available to the group members. Group members visited confirm that they consider recreational use of their forests.
k) Evaluation of rate of harvest of non-wood forest products by comparing harvesting records and guidelines/model applied to calculate sustainable harvesting levels. No use of NTFPs.
l) the group manager has identified all the relevant stakeholders and their needs and expectations in relation to the forest, the list of stakeholders was shown at all visited group members. 
</t>
  </si>
  <si>
    <t xml:space="preserve">5.3
</t>
  </si>
  <si>
    <t xml:space="preserve">Current records
The forest owner shall regularly supervise forest management, which includes preparing documented management records that clearly refer to the division of the forest map:
</t>
  </si>
  <si>
    <t xml:space="preserve">Løbende registreringer
Skovejeren skal løbende føre tilsyn med skovdriften, herunder foretage dokumenterede driftsregistreringer, der entydigt refererer til skovkortets opdeling:
</t>
  </si>
  <si>
    <t>5.3.a-d</t>
  </si>
  <si>
    <t xml:space="preserve">a) Planting records including: - Area size, - Year, - Planting method – including soil scarification and fencing, where appropriate, - Tree species/composition, - Former tree species.
b) Annual consumption of pesticides at property level, with a record of the treated locations
c) Annual consumption of fertiliser at property level, with a record of the treated locations
d) Annual felling in the certified area
The forest owner shall conduct management review at least once a year, incl: 
a) Information from results in audits, observations, nonconformities and corrective actions
b) The status of actions from previous management reviews
c) Opportunities for continual improvement 
d) Any need for changes to the management system.
</t>
  </si>
  <si>
    <t xml:space="preserve">a) Kulturregistreringer omfattende: - Arealstørrelse, - Årstal, - Kulturmetode, herunder eventuelt jordbearbejdning og hegning, - Træarter/provenienser, - Tidligere træart.
b) Årligt forbrug af pesticider på ejendomsniveau med en registrering af de behandlede lokaliteter
c) Årligt gødningsforbrug på ejendomsniveau med en registrering af de behandlede lokaliteter
d) Årlig hugst på det certificerede areal
Skovejeren skal årligt udføre en evaluering af eget ledelsessystem omfattende:
a) Informationer fra interne audits, observationer, afvigelser og korrigerende handlinger 
b) Status på handlinger fra forrige evaluering af ledelsessystemet 
c) Muligheder og beslutninger for at forbedre systemet
d) ...
</t>
  </si>
  <si>
    <t xml:space="preserve">5.4
</t>
  </si>
  <si>
    <t xml:space="preserve">Records of events, excursions and meetings held and written requests 
</t>
  </si>
  <si>
    <t xml:space="preserve">Registrering af afholdte arrangementer, ekskursioner, møder og skriftlige henvendelse </t>
  </si>
  <si>
    <t>5.4</t>
  </si>
  <si>
    <t xml:space="preserve">Records of events, excursions and meetings held and written requests from users and other external parties. Complaints received and the outcome of their processing are recorded and archived for at least five years (see 4.11).
</t>
  </si>
  <si>
    <t>Registrering af afholdte arrangementer, ekskursioner, møder og skriftlige henvendelse fra brugere og andre eksterne parter med videre. Modtagne klager og resultatet af deres behandling er registreret og arkiveres i mindst fem år, jf. 4.11.</t>
  </si>
  <si>
    <t xml:space="preserve">Records of meetings, excursions etc. And communication with interested stakeholders will be made in outlook folder. Information inspected. </t>
  </si>
  <si>
    <t xml:space="preserve">5.5
</t>
  </si>
  <si>
    <t xml:space="preserve">Records of observed damage  
</t>
  </si>
  <si>
    <t xml:space="preserve">Registrering af observerede skader </t>
  </si>
  <si>
    <t xml:space="preserve">Records of observed damage caused by external factors, plus an evaluation of their effect of these on forest management. 
</t>
  </si>
  <si>
    <t xml:space="preserve">Registrering af observerede skader forårsaget af udefrakommende faktorer samt en vurdering af effekten af disse på skovdriften. </t>
  </si>
  <si>
    <t>Procedures for periodic review explained clearly. The group manager evaluates each group members documentation/reported data each year, and will record any deviations from the standard. The group manager has records of the annual evaluations performed by the group members.</t>
  </si>
  <si>
    <t xml:space="preserve">5.6
</t>
  </si>
  <si>
    <t xml:space="preserve">Sale of certified wood
</t>
  </si>
  <si>
    <t>Salg af certificeret træ</t>
  </si>
  <si>
    <t>5.6</t>
  </si>
  <si>
    <t xml:space="preserve">The forest owner decides whether or not the products from the certified area are sold as certified. The forest owner shall actively sell the wood as certified so that the buyer (be it a sawmill, a timber trader or other) may include it as certified under their chain of custody certification (see Chain of Custody of Forest and Tree Based Products – Requirements – PEFC ST 2002:2020). 
</t>
  </si>
  <si>
    <t xml:space="preserve">Det er op til skovejeren, om produkterne fra det certificerede areal sælges som certificerede eller ej. Skovejeren skal aktivt sælge træet som certificeret, for at opkøberen (hvad enten det er et savværk, en træhandler eller andet) kan medregne det som certificeret under deres sporbarhedscertificering jf. Chain of Custody of Forest and Tree Based Products – Requirements - PEFC ST 2002:2020 
</t>
  </si>
  <si>
    <t>Sales, measurement and transport documentation for products to be sold as PEFC certified inspected at the group members and found to include the listed information of the criterion.</t>
  </si>
  <si>
    <t xml:space="preserve">5.7
</t>
  </si>
  <si>
    <t>If products from the forest are sold as certified:</t>
  </si>
  <si>
    <t>Sælges produkter fra skoven som certificerede:</t>
  </si>
  <si>
    <t xml:space="preserve">the following information as a minimum shall be provided by invoice, delivery note or log tally for each delivery:
- The name of forest, as stated on the certificate
- Which products are included
- Quantity of products delivered
- Delivery date/period
- Formal declaration that the products are certified
- Certificate number, any PEFC trademark and a “100% PEFC-certified” declaration
</t>
  </si>
  <si>
    <t xml:space="preserve">Der skal for hver leverance gives som minimum følgende information enten via faktura, følgeseddel eller måleliste:
- Skovens navn som det fremgår af certifikatet
- Hvilke produkter som er omfattet
- Mængde af de leverede produkter
- Dato/periode for levering
- Formel erklæring om at produkterne er certificerede
- Certifikatnummer, eventuelt PEFC trademark og en erklæring om ”100% PEFC-certificeret” eller anden relevant erklæring.
</t>
  </si>
  <si>
    <t xml:space="preserve">5.8
</t>
  </si>
  <si>
    <t xml:space="preserve">Chain of custody (only applicable to partial certification of a forest property):
Forest owners who choose to certify only part of their forest property shall be able to document the chain of custody for the products sold as PEFC-certified. </t>
  </si>
  <si>
    <t>Sporbarhed (gælder kun ved delcertificering af en skovejendom):
Skovejere, som vælger kun at certificere en del af sin skovejendom, skal kunne dokumentere sporbarhed for de produkter, som sælges som PEFC-certificerede.</t>
  </si>
  <si>
    <t xml:space="preserve"> It shall be possible to document the following as a minimum:
a) The forest owner shall ensure that the certified raw material is separated or clearly identifiable at all stages of the production or trading process.
b) That the buyer is provided with documentation on sale or transfer of certified material that verifies compliance with the chain of custody requirements in Chain of Custody of Forest and Tree Based Products – Requirements – PEFC ST 2002:2020.
c) The forest owner shall ensure that documentation of the certified products delivered for each delivery contains the following information as a minimum, by invoice, delivery note or log tally:
- The name of forest, as stated on the certificate
- Which products are included
- Quantity of products delivered
- Delivery date/period
- Formal declaration that the products are certified
- Certificate number, any logo licence code and a “100% PEFC-certified” declaration
d)	That a person has been appointed who, regardless of other responsibilities, is to have overall responsibility and authority over the chain of custody.
e)	The forest owner shall keep a record of all forest-based products sold and their alleged origin in order to provide evidence of compliance with the requirements and the effective functioning of verification of the chain of custody. The organisation shall keep these records for at least five years.
</t>
  </si>
  <si>
    <t xml:space="preserve">Som minimum skal følgende kunne dokumenteres:
a) Skovejeren skal sikre, at det certificerede råmateriale er adskilt eller tydeligt identificerbart på alle trin i produktions- eller handelsprocessen.
b) At opkøberen, ved salg eller overførelse af certificeret materiale, forsynes med dokumentation, der verificerer overensstemmelse med sporbarhedskravene i Chain of Custody of Forest and Tree Based Products – Requirements - PEFC ST 2002:2020.
c) Skovejeren skal sikre, at dokumentation for de leverede certificerede produkter for hver leverance, som minimum indeholder følgende information, enten via faktura, følgeseddel eller måleliste:
- Skovens navn, som det fremgår af certifikatet
- Hvilke produkter, som er omfattet
- Mængde af de leverede produkter
- Dato/periode for levering
- Formel erklæring om, at produkterne er certificerede
- Certifikatnummer, evt. logolicenskode og en erklæring om ”100% PEFC-certificeret” eller andet relevant erklæring.
d) At der er udpeget en person, der uden hensyn til andre ansvarsområder, skal have det overordnede ansvar og beføjelser over for sporbarheden.
e) Skovejeren skal føre en registrering af alle solgte skovbaserede produkter og deres påståede oprindelse for at tilvejebringe bevis for, at der er overensstemmelse med kravene og den effektive funktion af sporbarhedsverifikationen. Organisationen skal gemme fortegnelserne i mindst fem år.
</t>
  </si>
  <si>
    <t>Inspection of timber at roadside in the forests of the group members confirm that all stacks are clearly identifiable. The Group Manager has separate PEFC COC certificate through an existing group scheme, where all records are in place.</t>
  </si>
  <si>
    <t>Bilag 1 - Relevant dansk lovgivning, samt ILO-konventioner</t>
  </si>
  <si>
    <t>www.retsinformation.dk</t>
  </si>
  <si>
    <t>Bekendtgørelse om anvendelse af affald til jordbrugsformål - Slambekendtgørelsen</t>
  </si>
  <si>
    <t>Bekendtgørelse om handel med forstligt formeringsmateriale -</t>
  </si>
  <si>
    <t>Bekendtgørelse af museumsloven</t>
  </si>
  <si>
    <t>Ferielov - Ferieloven</t>
  </si>
  <si>
    <t>Lov om arbejdsmiljø – Arbejdsmiljøloven</t>
  </si>
  <si>
    <t>Lov om arbejdsret og faglige voldgiftsretter</t>
  </si>
  <si>
    <t>Lov om bygningsfredning og bevaring af bygninger</t>
  </si>
  <si>
    <t>Lov om jagt og vildtforvaltning – Jagt- og vildtforvatningsloven</t>
  </si>
  <si>
    <t>Lov om journal over brug af plantebeskyttelsesmidler og eftersyn af udstyr til udbringning af plantebeskyttelsesmidler i jordbruget</t>
  </si>
  <si>
    <t>Lov om kemiske stoffer og produkter - Kemikalieloven</t>
  </si>
  <si>
    <t>Lov om miljø og genteknologi – Miljø- og genteknologiloven</t>
  </si>
  <si>
    <t>Lov om miljøbeskyttelse – Miljøbeskyttelsesloven</t>
  </si>
  <si>
    <t>Lov om miljømål - Miljømålsloven</t>
  </si>
  <si>
    <t>Lov om miljøvurdering af planer og programmer</t>
  </si>
  <si>
    <t>Lov om naturbeskyttelse - Naturbeskyttelsesloven</t>
  </si>
  <si>
    <t>Lov om okker - Okkerloven</t>
  </si>
  <si>
    <t>Lov om planlægning – Planloven</t>
  </si>
  <si>
    <t>Lov om Planteskadegørere</t>
  </si>
  <si>
    <t>Lov om råstoffer - Råstofloven</t>
  </si>
  <si>
    <t>Lov om skove - Skovloven</t>
  </si>
  <si>
    <t>Lov om vandløb – Vandløbsloven</t>
  </si>
  <si>
    <t>Lov om ligebehandling - Ligebehandlingsloven</t>
  </si>
  <si>
    <t>Lov om ret til orlov og dagpenge ved barsel - Barselsloven</t>
  </si>
  <si>
    <t>Lov om lige løn til mænd og kvinder - Ligelønsloven</t>
  </si>
  <si>
    <t>Samt skatte og afgiftslovgivningen relevant for den enkelte ejendomstype og FN’s Verdenserklæring om Menneskerettigheder</t>
  </si>
  <si>
    <t>ILO’s kernekonventioner:</t>
  </si>
  <si>
    <r>
      <t>§</t>
    </r>
    <r>
      <rPr>
        <sz val="9"/>
        <color theme="1"/>
        <rFont val="Times New Roman"/>
        <family val="1"/>
      </rPr>
      <t xml:space="preserve">  </t>
    </r>
    <r>
      <rPr>
        <sz val="9"/>
        <color theme="1"/>
        <rFont val="Arial"/>
        <family val="2"/>
        <charset val="1"/>
      </rPr>
      <t>29 om afskaffelse af tvangsarbejde</t>
    </r>
  </si>
  <si>
    <r>
      <t>§</t>
    </r>
    <r>
      <rPr>
        <sz val="9"/>
        <color theme="1"/>
        <rFont val="Times New Roman"/>
        <family val="1"/>
      </rPr>
      <t xml:space="preserve">  </t>
    </r>
    <r>
      <rPr>
        <sz val="9"/>
        <color theme="1"/>
        <rFont val="Arial"/>
        <family val="2"/>
        <charset val="1"/>
      </rPr>
      <t>87 om foreningsfrihed og retten til at organisere sig</t>
    </r>
  </si>
  <si>
    <r>
      <t>§</t>
    </r>
    <r>
      <rPr>
        <sz val="9"/>
        <color theme="1"/>
        <rFont val="Times New Roman"/>
        <family val="1"/>
      </rPr>
      <t xml:space="preserve">  </t>
    </r>
    <r>
      <rPr>
        <sz val="9"/>
        <color theme="1"/>
        <rFont val="Arial"/>
        <family val="2"/>
        <charset val="1"/>
      </rPr>
      <t>98 om retten til at organiserer sig og føre kollektive forhandlinger</t>
    </r>
  </si>
  <si>
    <r>
      <t>§</t>
    </r>
    <r>
      <rPr>
        <sz val="9"/>
        <color theme="1"/>
        <rFont val="Times New Roman"/>
        <family val="1"/>
      </rPr>
      <t xml:space="preserve">  </t>
    </r>
    <r>
      <rPr>
        <sz val="9"/>
        <color theme="1"/>
        <rFont val="Arial"/>
        <family val="2"/>
        <charset val="1"/>
      </rPr>
      <t>100 om lige løn til mandlige og kvindelige arbejdere for arbejde af samme værdi</t>
    </r>
  </si>
  <si>
    <r>
      <t>§</t>
    </r>
    <r>
      <rPr>
        <sz val="9"/>
        <color theme="1"/>
        <rFont val="Times New Roman"/>
        <family val="1"/>
      </rPr>
      <t xml:space="preserve">  </t>
    </r>
    <r>
      <rPr>
        <sz val="9"/>
        <color theme="1"/>
        <rFont val="Arial"/>
        <family val="2"/>
        <charset val="1"/>
      </rPr>
      <t>105 om afskaffelse af tvangsarbejde</t>
    </r>
  </si>
  <si>
    <r>
      <t>§</t>
    </r>
    <r>
      <rPr>
        <sz val="9"/>
        <color theme="1"/>
        <rFont val="Times New Roman"/>
        <family val="1"/>
      </rPr>
      <t xml:space="preserve">  </t>
    </r>
    <r>
      <rPr>
        <sz val="9"/>
        <color theme="1"/>
        <rFont val="Arial"/>
        <family val="2"/>
        <charset val="1"/>
      </rPr>
      <t>111 om forskelsbehandling med hensyn til beskæftigelse og erhverv</t>
    </r>
  </si>
  <si>
    <r>
      <t>§</t>
    </r>
    <r>
      <rPr>
        <sz val="9"/>
        <color theme="1"/>
        <rFont val="Times New Roman"/>
        <family val="1"/>
      </rPr>
      <t xml:space="preserve">  </t>
    </r>
    <r>
      <rPr>
        <sz val="9"/>
        <color theme="1"/>
        <rFont val="Arial"/>
        <family val="2"/>
        <charset val="1"/>
      </rPr>
      <t>138 om børnearbejde</t>
    </r>
  </si>
  <si>
    <r>
      <t>§</t>
    </r>
    <r>
      <rPr>
        <sz val="9"/>
        <color theme="1"/>
        <rFont val="Times New Roman"/>
        <family val="1"/>
      </rPr>
      <t xml:space="preserve">  </t>
    </r>
    <r>
      <rPr>
        <sz val="9"/>
        <color theme="1"/>
        <rFont val="Arial"/>
        <family val="2"/>
        <charset val="1"/>
      </rPr>
      <t>182 om omgående indsats til afskaffelse af de værste former for børnearbejde</t>
    </r>
  </si>
  <si>
    <r>
      <t>§</t>
    </r>
    <r>
      <rPr>
        <sz val="9"/>
        <color theme="1"/>
        <rFont val="Times New Roman"/>
        <family val="1"/>
      </rPr>
      <t xml:space="preserve">  </t>
    </r>
    <r>
      <rPr>
        <sz val="9"/>
        <color theme="1"/>
        <rFont val="Arial"/>
        <family val="2"/>
        <charset val="1"/>
      </rPr>
      <t>169 om oprindelige folk</t>
    </r>
  </si>
  <si>
    <r>
      <t>§</t>
    </r>
    <r>
      <rPr>
        <sz val="9"/>
        <color theme="1"/>
        <rFont val="Times New Roman"/>
        <family val="1"/>
      </rPr>
      <t xml:space="preserve">  </t>
    </r>
    <r>
      <rPr>
        <sz val="9"/>
        <color theme="1"/>
        <rFont val="Arial"/>
        <family val="2"/>
        <charset val="1"/>
      </rPr>
      <t>184 om sikkerhed og sundhed i landbruget (dækker også skov)</t>
    </r>
  </si>
  <si>
    <t>Bilag 2 – Kompetencer til maskinførere</t>
  </si>
  <si>
    <t>Kompetencekrav til maskinførere der opererer i PEFC-certificerede skove i Danmark</t>
  </si>
  <si>
    <t>Førere af store specialmaskiner, som benyttes til opgaver vedrørende skovning, flishugst og udkørsel af træ, jordbearbejdning, sprøjtning, gødskning og grøfterensning i en PEFC-certificeret skov, skal være i besiddelse af følgende kundskaber:</t>
  </si>
  <si>
    <r>
      <t>·</t>
    </r>
    <r>
      <rPr>
        <sz val="9"/>
        <color theme="1"/>
        <rFont val="Times New Roman"/>
        <family val="1"/>
      </rPr>
      <t xml:space="preserve">         </t>
    </r>
    <r>
      <rPr>
        <sz val="9"/>
        <color theme="1"/>
        <rFont val="Arial"/>
        <family val="2"/>
        <charset val="1"/>
      </rPr>
      <t>Generel viden om certificeringsbegrebet – hvad betyder det, at en ejendom er PEFC-certificeret?</t>
    </r>
  </si>
  <si>
    <r>
      <t>·</t>
    </r>
    <r>
      <rPr>
        <sz val="9"/>
        <color theme="1"/>
        <rFont val="Times New Roman"/>
        <family val="1"/>
      </rPr>
      <t xml:space="preserve">         </t>
    </r>
    <r>
      <rPr>
        <sz val="9"/>
        <color theme="1"/>
        <rFont val="Arial"/>
        <family val="2"/>
        <charset val="1"/>
      </rPr>
      <t>Generel viden om de lovgivningsmæssige rammer</t>
    </r>
  </si>
  <si>
    <t>Førere af specialmaskiner skal i hen hold til kriterium 4.8 besidde den for arbejdsopgaven relevante viden og information om bæredygtig skovdrift og grønne hensyn i skovdriften. Maskinførerens viden skal omfatte:</t>
  </si>
  <si>
    <r>
      <t>a)</t>
    </r>
    <r>
      <rPr>
        <sz val="9"/>
        <color theme="1"/>
        <rFont val="Times New Roman"/>
        <family val="1"/>
      </rPr>
      <t xml:space="preserve">    </t>
    </r>
    <r>
      <rPr>
        <sz val="9"/>
        <color theme="1"/>
        <rFont val="Arial"/>
        <family val="2"/>
        <charset val="1"/>
      </rPr>
      <t>Viden om forskellige foryngelsesprincipper og den praktiske håndtering i forhold til en bæredygtig drift, herunder:</t>
    </r>
  </si>
  <si>
    <r>
      <t>1.</t>
    </r>
    <r>
      <rPr>
        <sz val="9"/>
        <color theme="1"/>
        <rFont val="Times New Roman"/>
        <family val="1"/>
      </rPr>
      <t xml:space="preserve">     </t>
    </r>
    <r>
      <rPr>
        <sz val="9"/>
        <color theme="1"/>
        <rFont val="Arial"/>
        <family val="2"/>
        <charset val="1"/>
      </rPr>
      <t>Sikring af stabilitet ved brug af renafdrifter</t>
    </r>
  </si>
  <si>
    <r>
      <t>2.</t>
    </r>
    <r>
      <rPr>
        <sz val="9"/>
        <color theme="1"/>
        <rFont val="Times New Roman"/>
        <family val="1"/>
      </rPr>
      <t xml:space="preserve">     </t>
    </r>
    <r>
      <rPr>
        <sz val="9"/>
        <color theme="1"/>
        <rFont val="Arial"/>
        <family val="2"/>
        <charset val="1"/>
      </rPr>
      <t>Efterladelse af træer til naturligt henfald ved tynding og foryngelse</t>
    </r>
  </si>
  <si>
    <r>
      <t>3.</t>
    </r>
    <r>
      <rPr>
        <sz val="9"/>
        <color theme="1"/>
        <rFont val="Times New Roman"/>
        <family val="1"/>
      </rPr>
      <t xml:space="preserve">     </t>
    </r>
    <r>
      <rPr>
        <sz val="9"/>
        <color theme="1"/>
        <rFont val="Arial"/>
        <family val="2"/>
        <charset val="1"/>
      </rPr>
      <t>Fastholdelse af naturlig opvækst</t>
    </r>
  </si>
  <si>
    <r>
      <t>4.</t>
    </r>
    <r>
      <rPr>
        <sz val="9"/>
        <color theme="1"/>
        <rFont val="Times New Roman"/>
        <family val="1"/>
      </rPr>
      <t xml:space="preserve">     </t>
    </r>
    <r>
      <rPr>
        <sz val="9"/>
        <color theme="1"/>
        <rFont val="Arial"/>
        <family val="2"/>
        <charset val="1"/>
      </rPr>
      <t>Begrænset og skånsom brug af jordbearbejdning</t>
    </r>
  </si>
  <si>
    <r>
      <t>5.</t>
    </r>
    <r>
      <rPr>
        <sz val="9"/>
        <color theme="1"/>
        <rFont val="Times New Roman"/>
        <family val="1"/>
      </rPr>
      <t xml:space="preserve">     </t>
    </r>
    <r>
      <rPr>
        <sz val="9"/>
        <color theme="1"/>
        <rFont val="Arial"/>
        <family val="2"/>
        <charset val="1"/>
      </rPr>
      <t>Fremme af andre træarter end hovedtræarten</t>
    </r>
  </si>
  <si>
    <r>
      <t>b)</t>
    </r>
    <r>
      <rPr>
        <sz val="9"/>
        <color theme="1"/>
        <rFont val="Times New Roman"/>
        <family val="1"/>
      </rPr>
      <t xml:space="preserve">    </t>
    </r>
    <r>
      <rPr>
        <sz val="9"/>
        <color theme="1"/>
        <rFont val="Arial"/>
        <family val="2"/>
        <charset val="1"/>
      </rPr>
      <t>Viden om bevarelse af skoves struktur, herunder:</t>
    </r>
  </si>
  <si>
    <r>
      <t>1.</t>
    </r>
    <r>
      <rPr>
        <sz val="9"/>
        <color theme="1"/>
        <rFont val="Times New Roman"/>
        <family val="1"/>
      </rPr>
      <t xml:space="preserve">     </t>
    </r>
    <r>
      <rPr>
        <sz val="9"/>
        <color theme="1"/>
        <rFont val="Arial"/>
        <family val="2"/>
        <charset val="1"/>
      </rPr>
      <t>Bevarelse af karakteristiske gamle træer og træruiner</t>
    </r>
  </si>
  <si>
    <r>
      <t>2.</t>
    </r>
    <r>
      <rPr>
        <sz val="9"/>
        <color theme="1"/>
        <rFont val="Times New Roman"/>
        <family val="1"/>
      </rPr>
      <t xml:space="preserve">     </t>
    </r>
    <r>
      <rPr>
        <sz val="9"/>
        <color theme="1"/>
        <rFont val="Arial"/>
        <family val="2"/>
        <charset val="1"/>
      </rPr>
      <t>Efterladelse og beskyttelse af dødt ved</t>
    </r>
  </si>
  <si>
    <r>
      <t>3.</t>
    </r>
    <r>
      <rPr>
        <sz val="9"/>
        <color theme="1"/>
        <rFont val="Times New Roman"/>
        <family val="1"/>
      </rPr>
      <t xml:space="preserve">     </t>
    </r>
    <r>
      <rPr>
        <sz val="9"/>
        <color theme="1"/>
        <rFont val="Arial"/>
        <family val="2"/>
        <charset val="1"/>
      </rPr>
      <t>Udlæg af biodiversitetsarealer, herunder urørt skov</t>
    </r>
  </si>
  <si>
    <r>
      <t>4.</t>
    </r>
    <r>
      <rPr>
        <sz val="9"/>
        <color theme="1"/>
        <rFont val="Times New Roman"/>
        <family val="1"/>
      </rPr>
      <t xml:space="preserve">     </t>
    </r>
    <r>
      <rPr>
        <sz val="9"/>
        <color theme="1"/>
        <rFont val="Arial"/>
        <family val="2"/>
        <charset val="1"/>
      </rPr>
      <t>Bevarelse af ydre og indre skovbryn</t>
    </r>
  </si>
  <si>
    <r>
      <t>c)</t>
    </r>
    <r>
      <rPr>
        <sz val="9"/>
        <color theme="1"/>
        <rFont val="Times New Roman"/>
        <family val="1"/>
      </rPr>
      <t xml:space="preserve">     </t>
    </r>
    <r>
      <rPr>
        <sz val="9"/>
        <color theme="1"/>
        <rFont val="Arial"/>
        <family val="2"/>
        <charset val="1"/>
      </rPr>
      <t>Viden om skovens driftsteknik, herunder:</t>
    </r>
  </si>
  <si>
    <r>
      <t>1.</t>
    </r>
    <r>
      <rPr>
        <sz val="9"/>
        <color theme="1"/>
        <rFont val="Times New Roman"/>
        <family val="1"/>
      </rPr>
      <t xml:space="preserve">     </t>
    </r>
    <r>
      <rPr>
        <sz val="9"/>
        <color theme="1"/>
        <rFont val="Arial"/>
        <family val="2"/>
        <charset val="1"/>
      </rPr>
      <t>Driftstekniske metoders indvirkning på en bæredygtig drift</t>
    </r>
  </si>
  <si>
    <r>
      <t>2.</t>
    </r>
    <r>
      <rPr>
        <sz val="9"/>
        <color theme="1"/>
        <rFont val="Times New Roman"/>
        <family val="1"/>
      </rPr>
      <t xml:space="preserve">     </t>
    </r>
    <r>
      <rPr>
        <sz val="9"/>
        <color theme="1"/>
        <rFont val="Arial"/>
        <family val="2"/>
        <charset val="1"/>
      </rPr>
      <t>Hensynsfuld kørsel i bevoksningen, herunder udlæg kørespor og eventuelt anvendelse, af permanente kørerspor</t>
    </r>
  </si>
  <si>
    <r>
      <t>3.</t>
    </r>
    <r>
      <rPr>
        <sz val="9"/>
        <color theme="1"/>
        <rFont val="Times New Roman"/>
        <family val="1"/>
      </rPr>
      <t xml:space="preserve">     </t>
    </r>
    <r>
      <rPr>
        <sz val="9"/>
        <color theme="1"/>
        <rFont val="Arial"/>
        <family val="2"/>
        <charset val="1"/>
      </rPr>
      <t>Tilpasset anvendelse af gødning og pesticider</t>
    </r>
  </si>
  <si>
    <r>
      <t>4.</t>
    </r>
    <r>
      <rPr>
        <sz val="9"/>
        <color theme="1"/>
        <rFont val="Times New Roman"/>
        <family val="1"/>
      </rPr>
      <t xml:space="preserve">     </t>
    </r>
    <r>
      <rPr>
        <sz val="9"/>
        <color theme="1"/>
        <rFont val="Arial"/>
        <family val="2"/>
        <charset val="1"/>
      </rPr>
      <t>Håndtering af lækager på maskiner</t>
    </r>
  </si>
  <si>
    <r>
      <t>5.</t>
    </r>
    <r>
      <rPr>
        <sz val="9"/>
        <color theme="1"/>
        <rFont val="Times New Roman"/>
        <family val="1"/>
      </rPr>
      <t xml:space="preserve">     </t>
    </r>
    <r>
      <rPr>
        <sz val="9"/>
        <color theme="1"/>
        <rFont val="Arial"/>
        <family val="2"/>
        <charset val="1"/>
      </rPr>
      <t>Driftstekniske metodevalg og deres betydning for brændstofforbrug</t>
    </r>
  </si>
  <si>
    <r>
      <t>d)</t>
    </r>
    <r>
      <rPr>
        <sz val="9"/>
        <color theme="1"/>
        <rFont val="Times New Roman"/>
        <family val="1"/>
      </rPr>
      <t xml:space="preserve">    </t>
    </r>
    <r>
      <rPr>
        <sz val="9"/>
        <color theme="1"/>
        <rFont val="Arial"/>
        <family val="2"/>
        <charset val="1"/>
      </rPr>
      <t>Viden om skovdriftens håndtering af naturværdier, vildt, friluftsliv, kulturhistorie og andre interesser, herunder:</t>
    </r>
  </si>
  <si>
    <r>
      <t>1.</t>
    </r>
    <r>
      <rPr>
        <sz val="9"/>
        <color theme="1"/>
        <rFont val="Times New Roman"/>
        <family val="1"/>
      </rPr>
      <t xml:space="preserve">     </t>
    </r>
    <r>
      <rPr>
        <sz val="9"/>
        <color theme="1"/>
        <rFont val="Arial"/>
        <family val="2"/>
        <charset val="1"/>
      </rPr>
      <t>Viden om naturværdier/nøglebiotoper</t>
    </r>
  </si>
  <si>
    <r>
      <t>2.</t>
    </r>
    <r>
      <rPr>
        <sz val="9"/>
        <color theme="1"/>
        <rFont val="Times New Roman"/>
        <family val="1"/>
      </rPr>
      <t xml:space="preserve">     </t>
    </r>
    <r>
      <rPr>
        <sz val="9"/>
        <color theme="1"/>
        <rFont val="Arial"/>
        <family val="2"/>
        <charset val="1"/>
      </rPr>
      <t>Beskyttelse af sårbare områder</t>
    </r>
  </si>
  <si>
    <r>
      <t>3.</t>
    </r>
    <r>
      <rPr>
        <sz val="9"/>
        <color theme="1"/>
        <rFont val="Times New Roman"/>
        <family val="1"/>
      </rPr>
      <t xml:space="preserve">     </t>
    </r>
    <r>
      <rPr>
        <sz val="9"/>
        <color theme="1"/>
        <rFont val="Arial"/>
        <family val="2"/>
        <charset val="1"/>
      </rPr>
      <t>Hensyn til skovens hydrologi</t>
    </r>
  </si>
  <si>
    <r>
      <t>4.</t>
    </r>
    <r>
      <rPr>
        <sz val="9"/>
        <color theme="1"/>
        <rFont val="Times New Roman"/>
        <family val="1"/>
      </rPr>
      <t xml:space="preserve">     </t>
    </r>
    <r>
      <rPr>
        <sz val="9"/>
        <color theme="1"/>
        <rFont val="Arial"/>
        <family val="2"/>
        <charset val="1"/>
      </rPr>
      <t>Hensyn til fortidsminder og kulturspor</t>
    </r>
  </si>
  <si>
    <r>
      <t>5.</t>
    </r>
    <r>
      <rPr>
        <sz val="9"/>
        <color theme="1"/>
        <rFont val="Times New Roman"/>
        <family val="1"/>
      </rPr>
      <t xml:space="preserve">     </t>
    </r>
    <r>
      <rPr>
        <sz val="9"/>
        <color theme="1"/>
        <rFont val="Arial"/>
        <family val="2"/>
        <charset val="1"/>
      </rPr>
      <t>Hensyn til publikum og friluftsliv</t>
    </r>
  </si>
  <si>
    <t>Bilag 3 – Miljøkrav til skovmaskiner og håndværktøj</t>
  </si>
  <si>
    <t>Miljøkrav til skovmaskiner og håndværktøj</t>
  </si>
  <si>
    <t>Ved køb af udstyr og forbrugsvarer skal miljømærkede produkter vælges, når dette er praktisk og økonomisk rimeligt.</t>
  </si>
  <si>
    <t>Der skal anvendes:</t>
  </si>
  <si>
    <r>
      <t>·</t>
    </r>
    <r>
      <rPr>
        <sz val="9"/>
        <color theme="1"/>
        <rFont val="Times New Roman"/>
        <family val="1"/>
      </rPr>
      <t xml:space="preserve">         </t>
    </r>
    <r>
      <rPr>
        <sz val="9"/>
        <color theme="1"/>
        <rFont val="Arial"/>
        <family val="2"/>
        <charset val="1"/>
      </rPr>
      <t>Hydrauliske olier, der mindst opfylder de krav, der gælder for miljøtilpasset hydraulikolie i henhold til ISO 15380</t>
    </r>
  </si>
  <si>
    <r>
      <t>·</t>
    </r>
    <r>
      <rPr>
        <sz val="9"/>
        <color theme="1"/>
        <rFont val="Times New Roman"/>
        <family val="1"/>
      </rPr>
      <t xml:space="preserve">         </t>
    </r>
    <r>
      <rPr>
        <sz val="9"/>
        <color theme="1"/>
        <rFont val="Arial"/>
        <family val="2"/>
        <charset val="1"/>
      </rPr>
      <t>Alkylatbenzin, der opfylder svensk standard SS 15 54 61 eller produkter med et højeste indhold af aromater på 0,5 vol. %, benzen på 0,09 vol % og oliefiner på 0,5 vol %.</t>
    </r>
  </si>
  <si>
    <r>
      <t>·</t>
    </r>
    <r>
      <rPr>
        <sz val="9"/>
        <color theme="1"/>
        <rFont val="Times New Roman"/>
        <family val="1"/>
      </rPr>
      <t xml:space="preserve">         </t>
    </r>
    <r>
      <rPr>
        <sz val="9"/>
        <color theme="1"/>
        <rFont val="Arial"/>
        <family val="2"/>
        <charset val="1"/>
      </rPr>
      <t>Til savkædesmøring: Vegetabilsk savkædeolie eller anden miljømæssigt godkendt savkædeolie eller fedt til savkædesmøring i henhold til SS 15 54 70, den europæisk Miljøstandard Eco Label eller den tyske standard Blauer Engel</t>
    </r>
  </si>
  <si>
    <t>Der må ikke anvendes Ethylenglycol i kølesystemer på maskiner, der bruges til arbejde på skovarealer.</t>
  </si>
  <si>
    <t>Kravene gælder ikke for:</t>
  </si>
  <si>
    <r>
      <t>·</t>
    </r>
    <r>
      <rPr>
        <sz val="9"/>
        <color rgb="FF000000"/>
        <rFont val="Times New Roman"/>
        <family val="1"/>
      </rPr>
      <t xml:space="preserve">         </t>
    </r>
    <r>
      <rPr>
        <sz val="9"/>
        <color theme="1"/>
        <rFont val="Arial"/>
        <family val="2"/>
        <charset val="1"/>
      </rPr>
      <t>Biler og visse hjælpetraktorer ældre end årg. 1990, som kører mindre end 300 ydetimer pr. år.</t>
    </r>
  </si>
  <si>
    <r>
      <t>·</t>
    </r>
    <r>
      <rPr>
        <sz val="9"/>
        <color rgb="FF000000"/>
        <rFont val="Times New Roman"/>
        <family val="1"/>
      </rPr>
      <t xml:space="preserve">         </t>
    </r>
    <r>
      <rPr>
        <sz val="9"/>
        <color theme="1"/>
        <rFont val="Arial"/>
        <family val="2"/>
        <charset val="1"/>
      </rPr>
      <t>Entreprenørmaskiner, vognmænd og "småkørere", der udfører opgaver på skovvej, hovedspor og pladser og som kører mindre end 300 ydetimer per år per skovarealer.</t>
    </r>
  </si>
  <si>
    <t>Bilag 4 - Eksempler på tiltag, der kan forbedre friluftslivet</t>
  </si>
  <si>
    <r>
      <t>a)</t>
    </r>
    <r>
      <rPr>
        <sz val="9"/>
        <color theme="1"/>
        <rFont val="Times New Roman"/>
        <family val="1"/>
      </rPr>
      <t xml:space="preserve">    </t>
    </r>
    <r>
      <rPr>
        <sz val="9"/>
        <color theme="1"/>
        <rFont val="Arial"/>
        <family val="2"/>
        <charset val="1"/>
      </rPr>
      <t>Der er markeret en tur i skoven, der giver mulighed for at opleve nogle af skovens særlige natur- eller landskabelige værdier</t>
    </r>
  </si>
  <si>
    <r>
      <t>b)</t>
    </r>
    <r>
      <rPr>
        <sz val="9"/>
        <color theme="1"/>
        <rFont val="Times New Roman"/>
        <family val="1"/>
      </rPr>
      <t xml:space="preserve">    </t>
    </r>
    <r>
      <rPr>
        <sz val="9"/>
        <color theme="1"/>
        <rFont val="Arial"/>
        <family val="2"/>
        <charset val="1"/>
      </rPr>
      <t>Der er etableret faciliteter som fx bord og bænk eller lignende i skoven, hvor der kan gøres ophold, og medbragt mad og drikke kan nydes</t>
    </r>
  </si>
  <si>
    <r>
      <t>c)</t>
    </r>
    <r>
      <rPr>
        <sz val="9"/>
        <color theme="1"/>
        <rFont val="Times New Roman"/>
        <family val="1"/>
      </rPr>
      <t xml:space="preserve">     </t>
    </r>
    <r>
      <rPr>
        <sz val="9"/>
        <color theme="1"/>
        <rFont val="Arial"/>
        <family val="2"/>
        <charset val="1"/>
      </rPr>
      <t>Der er etableret en bålplads eller lignende facilitet, der giver mulighed for at gøre ophold og lave bål under sikre forhold</t>
    </r>
  </si>
  <si>
    <r>
      <t>d)</t>
    </r>
    <r>
      <rPr>
        <sz val="9"/>
        <color theme="1"/>
        <rFont val="Times New Roman"/>
        <family val="1"/>
      </rPr>
      <t xml:space="preserve">    </t>
    </r>
    <r>
      <rPr>
        <sz val="9"/>
        <color theme="1"/>
        <rFont val="Arial"/>
        <family val="2"/>
        <charset val="1"/>
      </rPr>
      <t>Der er etableret en lokalitet eller facilitet, hvor der kan overnattes for eksempel i medbragt telt</t>
    </r>
  </si>
  <si>
    <r>
      <t>e)</t>
    </r>
    <r>
      <rPr>
        <sz val="9"/>
        <color theme="1"/>
        <rFont val="Times New Roman"/>
        <family val="1"/>
      </rPr>
      <t xml:space="preserve">    </t>
    </r>
    <r>
      <rPr>
        <sz val="9"/>
        <color theme="1"/>
        <rFont val="Arial"/>
        <family val="2"/>
        <charset val="1"/>
      </rPr>
      <t>Fladefærdsel er tilladt – eventuelt i et nærmere afgrænset område af skoven</t>
    </r>
  </si>
  <si>
    <r>
      <t>f)</t>
    </r>
    <r>
      <rPr>
        <sz val="9"/>
        <color theme="1"/>
        <rFont val="Times New Roman"/>
        <family val="1"/>
      </rPr>
      <t xml:space="preserve">      </t>
    </r>
    <r>
      <rPr>
        <sz val="9"/>
        <color theme="1"/>
        <rFont val="Arial"/>
        <family val="2"/>
        <charset val="1"/>
      </rPr>
      <t>Færdsel efter solnedgang er tilladt – eventuelt i et nærmere afgrænset område af skoven. Gode muligheder for friluftsliv og naturoplevelser kan med fordel planlægges og etableres i dialog og samarbejde med lokale friluftsforeninger, der kan hjælpe med viden og eventuelle ressourcer.</t>
    </r>
  </si>
  <si>
    <t>Bilag 5 - Udvalgte fuglearter</t>
  </si>
  <si>
    <t>Beskyttelsen gælder fra den 1/3 til den 31/7:</t>
  </si>
  <si>
    <r>
      <t>·</t>
    </r>
    <r>
      <rPr>
        <sz val="9"/>
        <color theme="1"/>
        <rFont val="Times New Roman"/>
        <family val="1"/>
      </rPr>
      <t xml:space="preserve">       </t>
    </r>
    <r>
      <rPr>
        <sz val="9"/>
        <color theme="1"/>
        <rFont val="Arial"/>
        <family val="2"/>
        <charset val="1"/>
      </rPr>
      <t>Kongeørn</t>
    </r>
  </si>
  <si>
    <r>
      <t>·</t>
    </r>
    <r>
      <rPr>
        <sz val="9"/>
        <color theme="1"/>
        <rFont val="Times New Roman"/>
        <family val="1"/>
      </rPr>
      <t xml:space="preserve">       </t>
    </r>
    <r>
      <rPr>
        <sz val="9"/>
        <color theme="1"/>
        <rFont val="Arial"/>
        <family val="2"/>
        <charset val="1"/>
      </rPr>
      <t>Fiskeørn</t>
    </r>
  </si>
  <si>
    <r>
      <t>·</t>
    </r>
    <r>
      <rPr>
        <sz val="9"/>
        <color rgb="FF000000"/>
        <rFont val="Times New Roman"/>
        <family val="1"/>
      </rPr>
      <t xml:space="preserve">       </t>
    </r>
    <r>
      <rPr>
        <sz val="9"/>
        <color rgb="FF000000"/>
        <rFont val="Arial"/>
        <family val="2"/>
      </rPr>
      <t>Perleugle</t>
    </r>
  </si>
  <si>
    <r>
      <t>·</t>
    </r>
    <r>
      <rPr>
        <sz val="9"/>
        <color theme="1"/>
        <rFont val="Times New Roman"/>
        <family val="1"/>
      </rPr>
      <t xml:space="preserve">       </t>
    </r>
    <r>
      <rPr>
        <sz val="9"/>
        <color theme="1"/>
        <rFont val="Arial"/>
        <family val="2"/>
        <charset val="1"/>
      </rPr>
      <t>Lærkefalk</t>
    </r>
  </si>
  <si>
    <r>
      <t>·</t>
    </r>
    <r>
      <rPr>
        <sz val="9"/>
        <color theme="1"/>
        <rFont val="Times New Roman"/>
        <family val="1"/>
      </rPr>
      <t xml:space="preserve">       </t>
    </r>
    <r>
      <rPr>
        <sz val="9"/>
        <color theme="1"/>
        <rFont val="Arial"/>
        <family val="2"/>
        <charset val="1"/>
      </rPr>
      <t>Stor Hornugle</t>
    </r>
  </si>
  <si>
    <r>
      <t>·</t>
    </r>
    <r>
      <rPr>
        <sz val="9"/>
        <color theme="1"/>
        <rFont val="Times New Roman"/>
        <family val="1"/>
      </rPr>
      <t xml:space="preserve">       </t>
    </r>
    <r>
      <rPr>
        <sz val="9"/>
        <color theme="1"/>
        <rFont val="Arial"/>
        <family val="2"/>
        <charset val="1"/>
      </rPr>
      <t>Havørn</t>
    </r>
  </si>
  <si>
    <t>Fodnoter</t>
  </si>
  <si>
    <t>2 Rapport (pops.int)</t>
  </si>
  <si>
    <t>3 Vejledning om gødsknings- og harmoniregler - Landbrugsstyrelsen (lbst.dk)</t>
  </si>
  <si>
    <t>4 AU Ecoscience - Den danske Rødliste</t>
  </si>
  <si>
    <t>5 handlingsplan_invasive-arter_juni17.pdf (mst.dk)</t>
  </si>
  <si>
    <t>Indicative Audit Programme for Certfication Cycle</t>
  </si>
  <si>
    <t>NOTE - This Programme will be subject to change. This programme will be updated at each audit.
Some Indicators will be audited more than once, due to CARs, presence of High Conservation Factors (High Nature Values), etc</t>
  </si>
  <si>
    <t>●</t>
  </si>
  <si>
    <t>Environment and biodiversity</t>
  </si>
  <si>
    <t>Sociale rekreative aktiviteter, træning og medarbejderrettigheder</t>
  </si>
  <si>
    <t xml:space="preserve">Management Planning 
</t>
  </si>
  <si>
    <t xml:space="preserve">Planlægning 
</t>
  </si>
  <si>
    <t xml:space="preserve">PEFC clarifications from PEFC Danmark </t>
  </si>
  <si>
    <t>Ref. PEFC-DK-001-4 Den danske PEFC Skovstandard</t>
  </si>
  <si>
    <t>Ref. 4.1.2: ….. og der er gennemført en planlægning for friluftsliv og naturoplevelser.</t>
  </si>
  <si>
    <t>Bestyrelsens Besvarelse:</t>
  </si>
  <si>
    <r>
      <t>Hvad er definitionen på ”</t>
    </r>
    <r>
      <rPr>
        <u/>
        <sz val="11"/>
        <color theme="1"/>
        <rFont val="Calibri"/>
        <family val="2"/>
        <scheme val="minor"/>
      </rPr>
      <t xml:space="preserve">gennemført planlægning </t>
    </r>
    <r>
      <rPr>
        <sz val="11"/>
        <rFont val="Palatino"/>
        <family val="1"/>
      </rPr>
      <t>for friluftsliv og naturoplevelser”?</t>
    </r>
  </si>
  <si>
    <t>En gennemført planlægning er, at forvalter kan redegøre for håndtering af friluftsliv og naturoplevelser i skoven. Det betyder, at skovforvalteren ved certificeringen af skoven har gjort sig overvejelser om friluftsliv i skoven og har en plan for håndtering af dette, som er i harmoni med målsætningen for skoven og dens geografiske placering, størrelse mm. Dette skal ligge indenfor kravene i. I.4.1.1 og I.4.2.2 og 5.2 e og j.</t>
  </si>
  <si>
    <t xml:space="preserve">Ref. Bilag 3: </t>
  </si>
  <si>
    <r>
      <t>1)</t>
    </r>
    <r>
      <rPr>
        <sz val="7"/>
        <color theme="1"/>
        <rFont val="Times New Roman"/>
        <family val="1"/>
      </rPr>
      <t xml:space="preserve">      </t>
    </r>
    <r>
      <rPr>
        <sz val="11"/>
        <rFont val="Palatino"/>
        <family val="1"/>
      </rPr>
      <t>Hvad forstås ved ”skovmaskiner”, og er det kun nyanskaffelser der er omfattet (ved køb af)?</t>
    </r>
  </si>
  <si>
    <t xml:space="preserve">Alt udstyr og forbrugsvare, dvs. alle maskiner og håndværktøj, der bruges i skoven, med undtagelse af de to punkter, der er nænt i bilag 3. </t>
  </si>
  <si>
    <r>
      <t>2)</t>
    </r>
    <r>
      <rPr>
        <sz val="7"/>
        <color theme="1"/>
        <rFont val="Times New Roman"/>
        <family val="1"/>
      </rPr>
      <t xml:space="preserve">      </t>
    </r>
    <r>
      <rPr>
        <sz val="11"/>
        <rFont val="Palatino"/>
        <family val="1"/>
      </rPr>
      <t xml:space="preserve">Er det kun anvendelsen af hydraulikolier og ikke motor- gear og bagtøjsolier der er omfattet? </t>
    </r>
  </si>
  <si>
    <t>Hydrauliske olier skal opfylde kravene i ISO 15380.</t>
  </si>
  <si>
    <t xml:space="preserve">Motor- gear og bagtøjsolier er ikke omfattet, men skal købes som miljømærkede, hvis det er praktisk muligt og økonomisk rimeligt. </t>
  </si>
  <si>
    <r>
      <t>3)</t>
    </r>
    <r>
      <rPr>
        <sz val="7"/>
        <color theme="1"/>
        <rFont val="Times New Roman"/>
        <family val="1"/>
      </rPr>
      <t xml:space="preserve">      </t>
    </r>
    <r>
      <rPr>
        <sz val="11"/>
        <rFont val="Palatino"/>
        <family val="1"/>
      </rPr>
      <t xml:space="preserve">Er der også krav til smørefedt? </t>
    </r>
  </si>
  <si>
    <t>Ja - Smørefedt betegnes som en forbrugsvare og skal købes som miljømærkede, hvis det er praktisk muligt og økonomisk rimeligt.</t>
  </si>
  <si>
    <r>
      <t>4)</t>
    </r>
    <r>
      <rPr>
        <sz val="7"/>
        <color theme="1"/>
        <rFont val="Times New Roman"/>
        <family val="1"/>
      </rPr>
      <t xml:space="preserve">      </t>
    </r>
    <r>
      <rPr>
        <sz val="11"/>
        <rFont val="Palatino"/>
        <family val="1"/>
      </rPr>
      <t xml:space="preserve">Hvor går grænsen for, hvad der er praktisk og økonomisk rimeligt? </t>
    </r>
  </si>
  <si>
    <r>
      <t>Dette er en vurderingssag</t>
    </r>
    <r>
      <rPr>
        <sz val="11"/>
        <rFont val="Palatino"/>
        <family val="1"/>
      </rPr>
      <t>,</t>
    </r>
    <r>
      <rPr>
        <sz val="11"/>
        <color rgb="FF7030A0"/>
        <rFont val="Calibri"/>
        <family val="2"/>
        <scheme val="minor"/>
      </rPr>
      <t xml:space="preserve"> som gives auditoren</t>
    </r>
    <r>
      <rPr>
        <sz val="11"/>
        <rFont val="Palatino"/>
        <family val="1"/>
      </rPr>
      <t>.</t>
    </r>
  </si>
  <si>
    <t>Auditoren har kvalifikationerne til at vurdere, hvad der er praktisk og økonomisk rimeligt for den auditerede skovejendom.</t>
  </si>
  <si>
    <t>I tilfælde af klager over et certificeringsfirmas afgørelse kan PEFC Danmarks bestyrelse træde til.</t>
  </si>
  <si>
    <r>
      <t>5)</t>
    </r>
    <r>
      <rPr>
        <sz val="7"/>
        <color theme="1"/>
        <rFont val="Times New Roman"/>
        <family val="1"/>
      </rPr>
      <t xml:space="preserve">      </t>
    </r>
    <r>
      <rPr>
        <sz val="11"/>
        <rFont val="Palatino"/>
        <family val="1"/>
      </rPr>
      <t>Gælder kravet også på de intensivt drevne arealer (juletræer og pyntegrønt).?</t>
    </r>
  </si>
  <si>
    <r>
      <t>Ja – Kravene gælder på hele det certificerede areal</t>
    </r>
    <r>
      <rPr>
        <sz val="11"/>
        <rFont val="Palatino"/>
        <family val="1"/>
      </rPr>
      <t>. </t>
    </r>
  </si>
  <si>
    <t>6) Skal kravet være opfyldt ved førstkommende audit eller kan vi påberåbe os en overgangsperiode?</t>
  </si>
  <si>
    <t>Der er en 12 måneders overgangsperiode fra standardernes godkendelsesdato, som var d. 1.10.2022.</t>
  </si>
  <si>
    <t xml:space="preserve">Annex 6 PEFC FOREST MANAGEMENT GROUPS CHECKLIST </t>
  </si>
  <si>
    <t xml:space="preserve">PEFC DK 003-5 Requirements for group certification of sustainable forest management </t>
  </si>
  <si>
    <t xml:space="preserve">PEFC DK 003-5 Krav til gruppecertificering af bæredygtig skovdrift </t>
  </si>
  <si>
    <t>Region/Land</t>
  </si>
  <si>
    <t>Dato for godkendte Standard:</t>
  </si>
  <si>
    <t>Requirement</t>
  </si>
  <si>
    <t>Formal requirements for group leaders</t>
  </si>
  <si>
    <t>Minimumskrav til ledelsessystem</t>
  </si>
  <si>
    <t xml:space="preserve">5.1.a
</t>
  </si>
  <si>
    <t xml:space="preserve">For an enterprise to be designated as a group entity, it shall:
-	Be registered as a legal entity
-	Have a day-to-day management
</t>
  </si>
  <si>
    <t xml:space="preserve">For at en virksomhed kan agere som gruppeleder skal denne:
- være registreret som en juridisk enhed
- have en daglig ledelse
</t>
  </si>
  <si>
    <t xml:space="preserve">The Group Manager is a registered limited company with a daily administration. </t>
  </si>
  <si>
    <t>5.1.b</t>
  </si>
  <si>
    <r>
      <t xml:space="preserve">The group entity shall ensure that decisions on the inclusion of group members in the group and conducting the internal audit are carried out by a forest management expert with professional expertise in forest management and the environmental impact of forest management and three years of practical experience with Danish forest management.
Note: </t>
    </r>
    <r>
      <rPr>
        <i/>
        <sz val="10"/>
        <color theme="1"/>
        <rFont val="Calibri"/>
        <family val="2"/>
        <scheme val="minor"/>
      </rPr>
      <t>Professional expertise in forest management and the environmental impact of forest management can be documented by staff who have relevant training and professional experience in forest management in relation to forest management. Master of Forestry, Forest and Landscape Engineer, Biologist, Forest technician or similar are all potentially relevant programmes.</t>
    </r>
  </si>
  <si>
    <r>
      <t xml:space="preserve">Gruppelederen skal sikre, at beslutning om optagelse af gruppemedlemmer i gruppen og udførelse af den interne audit udføres af en skovbrugskyndig person med professionel ekspertise inden for skovbrug og skovbrugets miljømæssige påvirkning og tre års praktisk erfaring med dansk skovdrift.
Note: </t>
    </r>
    <r>
      <rPr>
        <i/>
        <sz val="10"/>
        <color theme="1"/>
        <rFont val="Calibri"/>
        <family val="2"/>
        <scheme val="minor"/>
      </rPr>
      <t>Professionel ekspertise inden for skovbrug og skovbrugets miljømæssige påvirkning kan dokumenteres ved personale, som har en relevant uddannelse og professionel erfaring inden for skovbruget i forhold til skovdrift. Relevante uddannelser kan være forstkandidat, skov- og landskabsingeniør, biolog, skovteknikker eller lignende.</t>
    </r>
  </si>
  <si>
    <t xml:space="preserve">Documented procedures, written agreement with each group member, the owner is professional forester with expertise and many years experiences with Danish forestry. the Group Manager maintains register of employees' training and education. Documents found in system. </t>
  </si>
  <si>
    <t>5.2</t>
  </si>
  <si>
    <t>Minumum Management System Requirements</t>
  </si>
  <si>
    <t>5.2.a</t>
  </si>
  <si>
    <t>PEFC certification of group entitys requires the use of a management system. The system shall at least be able to handle and manage the routine and documentation requirements imposed on the group entity in this document.</t>
  </si>
  <si>
    <t>Ved PEFC-certificering af gruppeledere stilles krav om anvendelse af et ledelsessystem. Systemet skal som minimum kunne håndtere og styre de krav til rutiner og dokumentation, der stilles til gruppelederen i dette dokument</t>
  </si>
  <si>
    <t>For the group scheme a procedures manual is developed and maintained called "gruppehåndbog" and include all documents and procedures relevant for the group. In addition for each group member, a forest guidance, a forest objectives document and a green forest management is developed and include all information relevant on site level. Documentation and system inspected. The Group Manager carries out main assessments of new group members. The Group Manager will carry out internal audits by sampling in a timely and practical manner and in compliance with the Danish PEFC forest management standard. Server/folder system with all documentation.</t>
  </si>
  <si>
    <t>5.2.b</t>
  </si>
  <si>
    <t xml:space="preserve">It shall be demonstrated that the enterprise has established a management system in accordance with this standard (sections 5.3 – 5.9) and that all group members meet the requirements of PEFC Denmark’s Forest Management Standard – PEFC DK 001-4. The enterprise is also commited to continuously improve and evaluate the management system based on the results of an ongoing internal monitoring programme and ensuring that the members of the group continuously improve their forest management. </t>
  </si>
  <si>
    <t>Det skal demonstreres, at virksomheden har etableret et ledelsessystem i overensstemmelse med denne standard (afsnit 5.3 – 5.9), og at alle gruppemedlemmerne lever op til kravene i PEFC Danmarks skovstandard – PEFC DK 001-4. Virksomheden er desuden forpligtet til løbende at forbedre ledelsessystemet, samt sikre at medlemmerne af gruppen løbende forbedrer deres skovforvaltning</t>
  </si>
  <si>
    <t xml:space="preserve">For the group a procedures manual is developed and maintained called "gruppehåndbog" and includes procedures relevant for the group scheme. In addition for each group member, a forest objectives document, a guidance and a green management plan is developed and include all information relevant on site level. The group manager has prepared and will maintain an excel sheet with the group member data, which will be updated annually. </t>
  </si>
  <si>
    <t>5.2.c</t>
  </si>
  <si>
    <t>The enterprise shall be capable of demonstrating its ability to collect and analyse data from all group members, including the enterprise’s authority and ability to initiate changes among individual group members if necessary.</t>
  </si>
  <si>
    <t>Virksomheden skal være i stand til at demonstrere dens evne til at samle og analysere data fra alle gruppemedlemmerne, inklusiv virksomhedens beføjelser og evne til at igangsætte ændringer hos de enkelte gruppemedlemmer, hvis det er nødvendigt.</t>
  </si>
  <si>
    <t xml:space="preserve">The Group Manager has set up data sheet and maintained a register of the group members. the Group Manager will carry out main assessments of new group members. the Group Manager will carry out internal audits by sampling in a timely and practical manner and in compliance with the Danish PEFC forest management standard. </t>
  </si>
  <si>
    <t>5.2.d</t>
  </si>
  <si>
    <t xml:space="preserve">The group entity shall have a described organisational structure and commitment in relation to their enterprise as a group administrator; in the form of an organisation chart, for example. The group entity shall define and communicate roles, procedures, rights and duties in the work of a group entity. If a group organisation plans any changes in the group management system, these changes shall be included in a group management plan.The group entity is obliged, upon request, to publish the group’s general policy in relation to group members’ obligations.   </t>
  </si>
  <si>
    <t xml:space="preserve">Gruppelederen skal have en beskrevet organisationsstruktur i forhold til sin virksomhed som gruppeadministrator, for eksempel i form af et organisationsdiagram. Gruppelederen skal definere og kommunikere roller, procedurer, rettigheder og pligter i arbejdet som gruppeleder. Ved henvendelse er gruppelederen forpligtet til at offentliggøre gruppens overordnede politik i forhold gruppemedlemmernes forpligtelser.   </t>
  </si>
  <si>
    <t xml:space="preserve">The group manager has description of  the group scheme, with the group manager and the group members, plus </t>
  </si>
  <si>
    <t>5.2.e</t>
  </si>
  <si>
    <t xml:space="preserve">E) The management shall ensure sufficient resources are available to allow the work to be carried out.   </t>
  </si>
  <si>
    <t xml:space="preserve">E) Ledelsen skal sørge for tilstrækkelige ressourcer til arbejdets gennemførelse. </t>
  </si>
  <si>
    <t>This is a small group scheme. The group manager is a forester and has a team of forest workers.</t>
  </si>
  <si>
    <t>5.3</t>
  </si>
  <si>
    <t>The Activities of the Group Leader</t>
  </si>
  <si>
    <t>Gruppelederens virksomhed</t>
  </si>
  <si>
    <t xml:space="preserve">	Group entitys organise and manage group certification of forest properties and shall perform the following functions in that respect: 
The group entity shall provide a commitment to comply with PEFC Denmark’s Forest Management Standard PEFC DK 001-4, and other applicable requirements of the certification system and to integrate the group certification requirements PEFC DK 003-5 in the group management system;
The commitment of the group entity may be part of a group management policy and shall be publicly available as documented information upon request.</t>
  </si>
  <si>
    <t>Gruppeledere organiserer og administrerer gruppecertificering af skovejendomme og skal i den forbindelse varetage følgende funktioner: 
Gruppelederen skal forpligte sig til at overholde PEFC Danmarks skovstandard - PEFC DK 001-4 og andre gældende krav i certificeringssystemet og til at integrere kravene i Krav til gruppecertificering af bæredygtig skovdrift - PEFC DK 003-5 i gruppens ledelsessystem. Forpligtelsen kan være en del af en gruppes overordnede politik og skal være offentligt tilgængelig efter anmodning.</t>
  </si>
  <si>
    <t>The above requirements checked at the Group Manager in place. Documentation includes procedures for accepting new members and preparing all necessary documentation (group manual, forest handbook, forest management plans and maps). Documentation includes procedures and audit reports from internal audits and results of issuing corrective measures. Documentation includes procedures and documentation for handling stakeholder comments and providing summaries etc. the Group Manager keeps all records of communication.</t>
  </si>
  <si>
    <t>Consider and approve requests from forest owners wishing to participate in PEFC group certification</t>
  </si>
  <si>
    <t>Behandle og godkende anmodninger fra skovejere, som ønsker at indgå som medlem i en PEFC-gruppecertificering</t>
  </si>
  <si>
    <t>The group manager  administrates and organise the group certification. The group manager is responsible for the functions listed under 5.3. (group manual, forest handbook, forest management plans and maps). Documentation includes procedures and audit reports from internal audits and results of issuing corrective measures. Documentation includes procedures and documentation for handling stakeholder comments and providing summaries etc. the Group Manager keeps all records of communication.</t>
  </si>
  <si>
    <t>5.3.3</t>
  </si>
  <si>
    <t>Ensure that all applicants receive the information and guidance necessary to meet the requirements in PEFC Denmark’s Forest Management Standard – PEFC DK 001-4</t>
  </si>
  <si>
    <t>Sørge for at alle ansøgerne får den information og vejledning, som er nødvendig for at opfylde kravene i PEFC Danmarks skovstandard - PEFC DK 001-4</t>
  </si>
  <si>
    <t xml:space="preserve">the group manager notify group members about any changes to PEFC Denmark’s Forest Management Standard PEFC DK 001-4
this is done every 3-4 months with a news letter or if there is any changes to the standard. </t>
  </si>
  <si>
    <t>5.3.4</t>
  </si>
  <si>
    <t>Regularly notify group members about changes to PEFC Denmark’s Forest Management Standard PEFC DK 001-4</t>
  </si>
  <si>
    <t>Løbende orientere gruppemedlemmer om ændringer i PEFC Danmarks skovstandard PEFC DK 001-4</t>
  </si>
  <si>
    <t xml:space="preserve">the group manager regularly notify group members about any changes to PEFC Denmark’s Forest Management Standard PEFC DK 001-4
this is done every 3-4 months with a news letter or if there is any changes to the standard. </t>
  </si>
  <si>
    <t>5.3.5</t>
  </si>
  <si>
    <t xml:space="preserve">Use a contractual obligation and control to ensure that management of group members’ forests meets the requirements in PEFC Denmark’s Forest Management Standard – PEFC DK 001-4 </t>
  </si>
  <si>
    <t xml:space="preserve">Gennem en kontraktlig forpligtigelse og kontrol at sikre, at driften i gruppemedlemmernes skove opfylder kravene til i PEFC Danmarks skovstandard - PEFC DK 001-4 </t>
  </si>
  <si>
    <t xml:space="preserve">The group manager organise the group certification. The group manager is responsible for the functions listed under 5.3. The documentation is maintained in group manual, forest handbook, forest management plans and maps.
All Members have signed a contract obligating the members to meet the requirements of the PEFC Denmark’s Forest Management Standard – PEFC DK 001-4 . </t>
  </si>
  <si>
    <t>5.3.6</t>
  </si>
  <si>
    <t>If the group entity sells raw wood from group members, a description of this procedure shall be provided which indicates the division of responsibilities between the parties. A certified PEFC chain of custody system shall be in place if a group entity acts as a trader of forest based material not covered by group certificate</t>
  </si>
  <si>
    <t>Såfremt gruppelederen sælger råtræ fra gruppemedlemmer, skal der foreligge en beskrivelse af denne procedure, hvor ansvarsfordelingen mellem parterne beskrives. Såfremt en gruppeleder sælger træ uden for gruppen, skal gruppelederen have en PEFC chain of custody certificering.</t>
  </si>
  <si>
    <t>COC handbook in place. The group manager is PEFC COC certified under a different PEFC COC group scheme.</t>
  </si>
  <si>
    <t>5.3.7</t>
  </si>
  <si>
    <t>Develop and implement an annual internal audit programme for group members, as well as the group entity’s own central administrative function prior to the assessment by the certification body</t>
  </si>
  <si>
    <t>Udarbejde og iværksætte et program for årlig intern auditering af gruppemedlemmerne, samt gruppelederens egen centrale administrative funktion forud for certificeringsorganets vurdering</t>
  </si>
  <si>
    <t xml:space="preserve">Documentation includes procedures, audit plan and audit reports from internal audits and results of issuing corrective measures. </t>
  </si>
  <si>
    <t>5.3.8</t>
  </si>
  <si>
    <t xml:space="preserve">Based on the results of the internal and external audits, analyze non-conformance in order to determine possible causes and to initiate corrective and preventive measures in the event of identified non-conformances in the associated forests and the group entity’s administrative system. The analysis and effectiveness of corrective and preventive measures is subsequently evaluated and retained </t>
  </si>
  <si>
    <t>Baseret på resultaterne af de interne og eksterne audits at iværksætte korrigerende og forebyggende handlinger i tilfælde af identificerede afvigelser i henholdsvis de tilknyttede skove samt gruppeledelsens administrative system. Effektiviteten af de korrigerende og forebyggende handlinger evalueres efterfølgende</t>
  </si>
  <si>
    <t>Documentation includes procedures and documentation for handling stakeholder comments and providing summaries etc. the Group Manager keeps all records of communication.</t>
  </si>
  <si>
    <t>5.3.9</t>
  </si>
  <si>
    <t>Collect comments received from external parties, which are passed on uncensored to the certification body in the case of external audits</t>
  </si>
  <si>
    <t>Opsamle indkomne bemærkninger fra eksterne parter, som videreformidles ucensureret til certificeringsorganet ved eksterne audits</t>
  </si>
  <si>
    <t>5.3.10</t>
  </si>
  <si>
    <t>Identification of relevant stakeholders and their legitimate needs and expectations in relation to the group management system.</t>
  </si>
  <si>
    <t>Identifiation af relevante interessenter og deres berettigede behov og forventninger i forhold til gruppen.</t>
  </si>
  <si>
    <t>The group manager have  identified relevant stakeholders, and made an complte list of all relavante stakeholders. 
this list was shown to be avalible for all group members too. 
observation 2023.3 closed.</t>
  </si>
  <si>
    <t>5.3.11</t>
  </si>
  <si>
    <t>Submit a summary of the plan for the forest property in question upon request: see PEFC Denmark’s Forest Management Standard – PEFC DK 001-4, section 7.5, which includes the minimum management objective as defined in section 5.1 of PEFC Denmark’s Forest Management Standard – PEFC DK 001-4. Confidential business and personal data may be omitted in the summary. Similarly, other information may be omitted in order to protect cultural values or delicate habitats</t>
  </si>
  <si>
    <t>Ved forespørgsel udlevere et sammendrag af den enkelte skovejendoms plan jf. PEFC Danmarks skovstandard – PEFC DK 001-4, afsnit 7 pkt. 5 indeholdende minimum driftsformålet defineret i pkt. 5.1 i PEFC Danmarks skovstandard - PEFC DK 001-4. I sammendraget kan fortrolige forretnings- og personoplysninger udelades. Ligeledes kan udelades andre oplysninger for at beskytte kulturelle værdier eller følsomme naturtyper.</t>
  </si>
  <si>
    <t>At the time of the audit, none of the group members nor the group manager had received requests. But they are aware and will provide requested summary on the plans on request</t>
  </si>
  <si>
    <t>5.3.12</t>
  </si>
  <si>
    <t>Provide full co-operation and assistance in responding effectively to all requests from the certification body, accreditation body, PEFC International or PEFC Denmark for relevant data, documentation or other information; allowing access to the forest area covered by the group organisation and other facilities, whether in connection with formal audits or reviews or otherwise related or with implications for the management system</t>
  </si>
  <si>
    <t>Ved forespørgel responderes effektivt til alle anmodninger om relevant data, dokumenter eller andre oplysninger fra certificeringsvirksomheden, akkrediteringsorganet, PEFC International eller PEFC Danmark; og tillade adgang til skovområder og andre faciliteter, der er dækket af gruppen, hvad enten det er i forbindelse med formelle revisioner, anmeldelelser eller andet.</t>
  </si>
  <si>
    <t>The group scheme understands the requirement. Full cooperation was experienced during before and after the audit.</t>
  </si>
  <si>
    <t>5.3.13</t>
  </si>
  <si>
    <t>Regularly notify the certification body and PEFC Denmark in writing of issued, terminated, suspended and withdrawn group memberships</t>
  </si>
  <si>
    <t>Løbende skriftligt informere certificeringsorganet og PEFC Danmark om udstedte, opsagte, suspenderede og tilbagetrukne medlemskaber af gruppen</t>
  </si>
  <si>
    <t>The group manager has procedure in place for notifying PEFC Denmark. 
The group manage issues a proof of membership not to be mistaken for a certificate.
The proof of membership had alle the right information of the group scheme and was found to be adequate.
observation 2023.1. closed</t>
  </si>
  <si>
    <t>5.3.14</t>
  </si>
  <si>
    <t>Represent the group organisation in the certification process, including in communications and relationships with the certification body, submission of an application for certification, and contractual relationship with the certification body.</t>
  </si>
  <si>
    <t>Repræsentere gruppeordningen/gruppen i certificeringsprocessen, herunder kommunikation med og kontakt til certificeringsvirksomhedens, ansøgning om certificering samt den kontraktlig forpligtelse overfor certifceringsvirksomheden.</t>
  </si>
  <si>
    <t>Certification contract held by the group. The group manager stand as responsible and represents the group towards the CB. This is specified in group scheme procedures and in contract between group members and group manager</t>
  </si>
  <si>
    <t>5.3.15</t>
  </si>
  <si>
    <t>Establish procedures and mechanisms for resolving complaints and disputes to group management and sustainable forest management operations and for suspension and withdrawal of agreements</t>
  </si>
  <si>
    <t>Etablere procedurer og mekanismer til løsning af klager og tvister i gruppeforvaltning og den bæredygtig skovdrift samt for suspension og tilbagetrækning af aftaler for gruppemedlemskabet.</t>
  </si>
  <si>
    <t>The group scheme has procedures and mechanism for handling and solving complaints and disputes. This is written down in the procedures manual for the group scheme.</t>
  </si>
  <si>
    <t xml:space="preserve">5.3.16
</t>
  </si>
  <si>
    <t xml:space="preserve">Maintain a register of certified forest properties, containing the following information for each individual group member:
- Name of the forest property
- The legal owner’s name and address
- Name of a contact person
- Email (contact person)
- Date of group membership 
- Membership expiry date 
- Membership number
- Certified area
If accepted by the individual group members, it is possible for the group entity to establish a policy and objectives for forest management as required in section 7.5 of PEFC Denmark’s Forest Management Standard – PEFC DK 001-4, applicable in general to the members of a group. </t>
  </si>
  <si>
    <t xml:space="preserve">Føre et register over de certificerede skovejendomme indeholdende følgende oplysninger for hvert enkelt gruppemedlem:
- Skovejendommens navn
- Navn og adresse på den juridiske ejer
- Navn på kontaktperson
- E-mail (Kontaktperson)
- Dato for medlemskab i gruppen 
- Dato for udløb af medlemskab 
- Medlemskabsnummer
- Certificeret areal
Såfremt det accepteres af de enkelte gruppemedlemmer, er det muligt for gruppelederen at fastsætte politik og målsætning for skovdriften som krævet under afsnit 7 pkt. 5 i PEFC Danmarks skovstandard - PEFC DK 001-4, gældende generelt for gruppemedlemmerne i en gruppe. </t>
  </si>
  <si>
    <t>The Group Manager has prepared and completed an excel sheet with register of group members with required information maintained.  Register of group members will continuously be maintained</t>
  </si>
  <si>
    <t>Agreement for Participation in Group Certification</t>
  </si>
  <si>
    <t>Aftale om deltagelse i gruppecertificering</t>
  </si>
  <si>
    <t xml:space="preserve">	For each group member, there shall be a written agreement between the forest owner (or an authorised representative of the forest owner) and the group entity to participate in group certification, thereby ensuring an organisational or contractual obligation to comply with PEFC Denmark’s Forest Management Standard – PEFC DK 001-4. The following matters shall be observed in connection with the agreement:
1.	The agreement shall be signed by the forest owner or an authorised representative of the forest owner
2.	The group member shall be in possession of information that indicates what certification involves
3.	The group member shall undertake to comply with Danish legislation of significance to forest management, PEFC Denmark’s Forest Management Standard – PEFC DK 001-4, and follow the group entity’s other instructions in order to maintain membership of the group
4.	The agreement shall be valid for at least one year 
5.	The agreement shall describe rights for the group entity to exclude the group member from participation in the group certification in the event of repeated major non-conformances in respect of PEFC Denmark’s Forest Management Standard – PEFC DK 001-4
6.	The group entity shall collect information from the group member at appropriate intervals concerning matters relating to the management of the forest. This information shall be collected before renewal of the agreement, as a minimum
7.	The group member shall agree to third-party inspections 
8.	Two copies of the agreement are compiled; one for the group member and one for the group entity
The group entity may impose requirements for participation in the group other than those set out in this standard and in PEFC Denmark’s Forest Management Standard – PEFC DK 001-4.</t>
  </si>
  <si>
    <t>Der skal for hvert enkelt gruppemedlem foreligge en skriftlig aftale om deltagelse i gruppecertificering mellem skovejeren (eller en bemyndiget repræsentant for denne) og gruppelederen, som sikrer en organisatorisk eller kontraktlig forpligtigelse til at opfylde PEFC Danmarks skovstandard - PEFC DK 001-4. Der skal iagttages følgende punkter i forbindelse med aftalen:
1.	Aftalen underskrives af skovejeren eller en bemyndiget repræsentant for denne
2.	Gruppemedlemmet er i besiddelse af informationsmateriale, som fortæller, hvad certificeringen indebærer
3.	Gruppemedlemmet forpligter sig til at følge dansk lovgivning med betydning for skovdriften, PEFC Danmarks skovstandard - PEFC DK 001-4, samt følge gruppelederens øvrige anvisninger for at opretholde medlemskab af gruppen
4.	Aftalen skal gælde i mindst et år 
5.	Aftalen skal beskrive rettigheder for gruppelederen til at ekskludere gruppemedlemmet fra deltagelse i gruppecertificeringen i tilfælde af gentagne større afvigelser fra PEFC Danmarks skovstandard - PEFC DK 001-4
6.	Gruppelederen skal med passende mellemrum indhente oplysninger hos gruppemedlemmet om forhold, der vedrører driften af skoven. Oplysningerne skal som minimum indhentes inden aftalen fornyes
7.	Gruppemedlemmet skal acceptere tredjeparts inspektion 
8.	Aftalen laves i to eksemplarer, én til gruppemedlemmet og én til gruppelederen
Gruppelederen kan stille yderligere krav for deltagelse i gruppen end fastsat i denne standard og i PEFC Danmarks skovstandard - PEFC DK 001-4.</t>
  </si>
  <si>
    <t xml:space="preserve">Written agreement with each group member in place, including all required elements. The Group Manager will collect and have in system all relevant information for each group member. Documentation found to be kept in a systematic manner. </t>
  </si>
  <si>
    <t xml:space="preserve">	Monitoring, measurement, analysis and evaluation </t>
  </si>
  <si>
    <t>Dokumentstyring</t>
  </si>
  <si>
    <t>5.5.a</t>
  </si>
  <si>
    <t>The group entity shall initiate and maintain procedures to control all documents and records required according to this standard so that including determining the information to be included in the audit as well as methods of monitoring, measurement and evaluation, where appropriate, to ensure valid results; and when these shall be assessed and analyzed so that:
a) They can be located
b) They are reviewed periodically and updated by an employee designated for the purpose, if necessary
c) The current version of relevant documents is available in all locations where operations essential to the functioning of the system are performed
d) The storage is done so that they can not be compromised or misused</t>
  </si>
  <si>
    <t>Gruppelederen skal iværksætte og vedligeholde procedurer til at styre alle dokumenter og registreringer, som kræves efter denne standard, herunder fastlægge, hvilke oplysninger, der skal indgå i auditen samt metoderne til overvågning, målopfyldning, analyse og evaluering, hvor det er relevant, for at sikre valide resultater; og hvornår disse skal evalueres og analyseres således at:
a) De kan genfindes
b) De periodevis bliver gennemgået og om nødvendigt opdateret af en dertil udpeget medarbejder
c) Den gyldige udgave af relevante dokumenter er tilgængelig på alle de steder, hvor der udføres handlinger, som er væsentlige for systemets funktion
d) Opbevaringen sker så de ikke kan kompromiteres eller misbruges</t>
  </si>
  <si>
    <t>The Group Manager has built a folder system where the documentation will be managed and held on file (group handbook, forest management plans, other PEFC required documentation, audit reports, etc.). The Group Manager has prepared an excel sheet with overview data gathered during initial audit and which will be gathered annually and at the internal audits of the group members.
All documents, plans, data and maps relevant for the group members’ forest management are directly available to the Group Manager through the GIS based managment system used by the group members.</t>
  </si>
  <si>
    <t xml:space="preserve">5.5.b
</t>
  </si>
  <si>
    <t>The documents shall be readily legible, dated (with update dates) and easily recognisable. Procedures and responsibilities shall be established and maintained, taking into account the creation and amendment of various documents.
The following procedures/routines shall be described as a minimum:
- Conclusion of agreements on participation in group certification (membership of the group)
- Guidelines for obtaining documentation from group members as required in PEFC Denmark’s Forest Management Standard – PEFC DK 001-4, section 7.5
- Procedure in connection with the transfer of forest properties or parts of forest properties
- Termination of an agreement on participation in the group
- Collection of comments received from external parties
- Planning and implementation of internal audits
- Dealing with non-conformances and corrective measures (Annex 1)
- Document management and filing, including a register of group members, as required in section 5.3, regular reporting of new agreements to PEFC Denmark and filing of documents that are or may be of significance to the implementation of certification (see the example in Annex 2 – Example of filing rules)
- Other routines of significance to administration of group certification</t>
  </si>
  <si>
    <t>Dokumenterne skal være let læselige, daterede (med opdateringsdatoer) og let genkendelige. Procedurer og ansvar skal fastsættes og vedligeholdes med hensyntagen til oprettelse og ændring af forskellige dokumenter.
Følgende procedurer/rutiner skal som minimum beskrives:
- Indgåelse af aftaler om deltagelse i gruppecertificeringen (medlemskab af gruppen)
- Retningslinjer for indhentning af gruppemedlemmernes dokumentation krævet i PEFC Danmarks skovstandard - PEFC DK 001-4, afsnit 7 pkt. 5
- Procedure i forbindelse med overdragelse af skovejendomme eller dele af skovejendomme
PEFC DK 003-5 – Krav til gruppecertificering af bæredygtig skovdrift 8
- Opsigelse af aftale om deltagelse i gruppen
- Opsamling af indkomne bemærkninger fra eksterne parter
- Planlægning og gennemførelse af interne audits
- Håndtering af afvigelser og korrigerende handlinger (bilag 1)
- Dokumenthåndtering og arkivering, herunder register over gruppemedlemmer, som krævet under punkt 5.3, løbende rapportering over nye aftaler til PEFC Danmark og arkivering af dokumenter, der har eller kan få betydning for certificeringens gennemførelse (se eksempel i Bilag 2 - Eksempel på arkiveringsregler)
- Andre rutiner med betydning for administration af gruppecertificeringen</t>
  </si>
  <si>
    <t>The group manager has including the requirements into the procedures handbook and also improved the register of group members to include these information</t>
  </si>
  <si>
    <t>Internal audit</t>
  </si>
  <si>
    <t>Intern audit</t>
  </si>
  <si>
    <t xml:space="preserve">5.6.a
</t>
  </si>
  <si>
    <t>A) Of the management system:
The group entity shall conduct internal audits of their own management system at least once a year, covering all the requirements in these guidelines, as well as implementing corrective and preventive measures if required. The management review shall evaluate the group management performance and the effectiveness of the group management system and at least include:
•	Changes in external and internal issues
•	Trends in nonconformities and corrective actions
•	Audit results
The group entity shall determine documentation for the internal audit.</t>
  </si>
  <si>
    <t>Af ledelsessystemet:
Gruppelederen skal udføre intern audit af eget ledelsessystem mindst en gang årligt, der omfatter alle krav i disse retningslinjer, samt udføre korrigerende og forbyggende handlinger, hvis det er påkrævet. Gruppelederen skal ligeledes evaluere gruppens udførsel og effektiviteten af ledelsystemet ud fra:
• Eksterne og interne ændringer
• Tendenser inden for afvigelser og korrigerende handlinger
• Resultat af audits
Gruppelederen skal desuden fastlægge, dokumentation for den afholdte interne audit.</t>
  </si>
  <si>
    <t>The Group Manager has defined procedures for internal audit of the management and internal sampling procedures of the group members, which meet requirements, in the group handbook. Sampling procedures inspected and discussed with group leader. The group manager has conducted review of own group management system.</t>
  </si>
  <si>
    <t xml:space="preserve">5.6.b
</t>
  </si>
  <si>
    <t xml:space="preserve">B) Of the group members:
The group entity shall conduct internal audits of group members at least once a year to make it likely that the individual group members will meet the requirements of PEFC Denmark’s Forest Management Standard – PEFC DK 001-4.
If a pre-existing organization is implementing an internal audit system, it should report annually to the group entity.
The internal audit may be based on a sample of group members. The group entity shall establish a sampling strategy so that at least the square root of the number of group members is included in each internal audit. The minimum number of group members included in the internal audit may be changed if this can be verified on the basis of a risk assessment that takes into account defined risks among the members of the group. At least 25% of the sample shall be selected at random. These factors, if relevant, should reflect the sample size for the possible diffent samples and the distubution to the categories. The group entity shall define, which factors to be considered in constituting risklevel and shall have a procedure for how the sample for internal audit is taken and how risk is included.
The following shall be taken into account when planning the internal audits and selecting group members in this context:
- Results from previous internal and external audits
- Comments received
- Variation in the size of forest properties
- Geographical distribution
- Seasonal variations
- Other risk factors
- The forest’s association with the group in general
- Internal audit shall not be performed by the day-to-day operations manager
- The internal audit procedures of the pre-existing organisation
The reports from the internal audits shall be reviewed annually by the senior management at the enterprise.
Note: “The forest’s association with the group in general” means that if the forest is associated with the group in another way, e.g. if the group entity carries out day-to-day administration of the forest property, this will normally lead to lower intensity in regard to selection for internal audits than if the forest property’s only association with the group is its certification. 
</t>
  </si>
  <si>
    <r>
      <t xml:space="preserve">B) Af gruppemedlemmerne:
Gruppelederen skal gennemføre intern audit af gruppemedlemmerne mindst en gang om året, således at det kan sandsynliggøres, at de enkelte gruppemedlemmer lever op til kravene i PEFC Danmarks skovstandard - PEFC DK 001-4.
Den interne audit kan baseres på en stikprøve blandt gruppemedlemmerne. Gruppelederen skal fastlægge en samplingsstrategi, således at minimum kvadratroden af antallet af gruppemedlemmer indgår ved hver intern audit. Minimumsantallet af gruppemedlemmer, der indgår i den interne audit, kan ændres, hvis dette kan godtgøres ud fra en risikovurdering, der tager højde for definerede risici blandt gruppens medlemmer. Minimum 25% af stikprøven skal vælges tilfældigt. Disse faktorer bør, hvis det er relevant, afspejle stikprøvestørrelsen for de mulige forskellige stikprøver og fordelingen til kategorierne. Gruppelederen skal fastlægge, hvilke faktorer der anvendes ved fastlæggelsen af risikoniveauet, og skal have en procedure for, hvorledes stikprøven til internt audit udtages og hvorledes risiko indgår.
Ved planlægningen af de interne audits og udvælgelsen af gruppemedlemmer i den forbindelse skal der tages hensyn til følgende:
- Resultat fra tidligere interne og eksterne audits
- Indkomne bemærkninger
- Variationen i størrelsen af skovejendommene
- Geografisk fordeling
- Sæsonvariationer
- Andre risikofaktorer
- Skovens tilknytning til gruppen i øvrigt
- Intern audit må ikke udførers af den daglige ansvarlige for driften
Rapporterne fra de interne audits skal årligt gennemgås af virksomhedens øverste ledelse.
</t>
    </r>
    <r>
      <rPr>
        <i/>
        <sz val="10"/>
        <color rgb="FF000000"/>
        <rFont val="Calibri"/>
        <family val="2"/>
      </rPr>
      <t xml:space="preserve">Note: Med ”skovens tilknytning til gruppen i øvrigt” menes at hvis skoven er tilknyttet gruppen på anden vis, for eksempel at gruppelederen har den daglige administration af skovejendommen, vil dette normalt betyde en lavere intensitet ved udvælgelse til intern audit end, hvis skovejendommens eneste tilknytning til gruppen er certificeringen. </t>
    </r>
  </si>
  <si>
    <t xml:space="preserve">The Group Manager has defined procedures for internal audit of the management and internal sampling procedures of the group members, which meet requirements, in the group handbook. Sampling procedures inspected and discussed with group leader. The group manager had contracted an external expert to conduct the internal annual audit of the group members. Internal audits have been conducted and reports were available. However, during the audit it was observed that the internal audit reports were not completed by using the template the group itself has prepared for the purpose and thus did not completely follow the required content. Immediately after the audit, new audit reports were submitted by the group manager in the correct format. </t>
  </si>
  <si>
    <t>5.7</t>
  </si>
  <si>
    <t>Management control</t>
  </si>
  <si>
    <t>Ledelsens kontrol</t>
  </si>
  <si>
    <t>The enterprise’s management shall review compliance with the applicable requirements from PEFC Denmark at least once a year.</t>
  </si>
  <si>
    <t>Virksomhedens ledelse skal mindst en gang om året gennemgå, at gældende krav fra PEFC Danmark overholdes.</t>
  </si>
  <si>
    <t>The Group Manager has conducted annual review of own group management system and the internal audit reports.</t>
  </si>
  <si>
    <t>5.8</t>
  </si>
  <si>
    <t>Termination of agreement on participation in group certification</t>
  </si>
  <si>
    <t>Opsigelse af aftale om deltagelse i gruppecertificering</t>
  </si>
  <si>
    <t>The group entity may terminate the agreement on participation in the group in writing at any time during the period of validity. The termination shall take effect from the date indicated in the written agreement, but no earlier than the date on which the forest owner receives the written termination.
The group entity shall notify the certification body and PEFC Denmark of terminated agreements.</t>
  </si>
  <si>
    <t xml:space="preserve">Gruppelederen kan til hver en tid skriftligt opsige aftalen om deltagelse i gruppen i gyldighedsperioden. Opsigelsen har effekt fra det tidspunkt, der fremgår af den skriftlige aftale, dog tidligst fra det tidspunkt skovejeren modtager den skriftlige opsigelse.
Gruppelederen skal oplyse certificeringsorganet og PEFC Danmark om opsagte aftaler
</t>
  </si>
  <si>
    <t>The written agreement between the Group Manager and the group member includes a clause giving both parties the right to terminate the agreement.</t>
  </si>
  <si>
    <t>5.9</t>
  </si>
  <si>
    <t>Suspension and withdrawal of agreement on participation in group certification</t>
  </si>
  <si>
    <t>Suspendering og tilbagetrækning af aftale om deltagelse i gruppecertificering</t>
  </si>
  <si>
    <t xml:space="preserve">The group entity may suspend or withdraw the agreement on participation in group certification if there is a confirmed reason to believe that membership is being misused or if major non-conformances in respect of PEFC Denmark’s Forest Management Standard – PEFC DK 001-4 are found that are not followed up. The group entity shall establish procedures and mechanisms for resolving complaints and disputes to group management and sustainable forest management operations and for suspension and withdrawal of agreements. Guidance on handling non-conformances is provided in Annex 1 – Guidance on handling observations and non-conformances in respect of PEFC Denmark’s Forest Management Standard – PEFC DK 001-4
The group member shall be notified in writing of the suspension or withdrawal of the agreement.
The group entity shall immediately notify the certification body and PEFC Denmark of suspended and withdrawn group memberships.
The group entity shall maintain a register of suspended and withdrawn memberships.
Group members who have had their memberships withdrawn cannot be admitted to a group scheme within 12 months. 
</t>
  </si>
  <si>
    <t xml:space="preserve">Gruppelederen kan suspendere eller tilbagetrække aftalen om deltagelse i gruppecertificering, hvis der er bestyrket mistanke om, at medlemskabet misbruges, eller hvis der konstateres større afvigelser fra PEFC Danmarks skovstandard - PEFC DK 001-4, som ikke følges op. Gruppelederen skal fastsætte procedurer for suspendering og tilbagetrækning af aftaler. Vejledning i håndtering af afvigelse er givet iBilag 1 – Vejledning i håndtering af observationer og afvigelser fra PEFC Danmarks skovstandard - PEFC DK 001-4
Suspensionen eller tilbagetrækning af aftalen meddeles gruppemedlemmet skriftligt.
Gruppelederen skal omgående oplyse certificeringsorganet og PEFC Danmark om suspenderede og tilbagetrukne gruppemedlemskaber.
Gruppelederen skal føre et register over suspenderede og tilbagetrukne medlemskaber.
Gruppemedlemmer der har fået tilbagetrukket deres medlemskab, kan ikke optages i en gruppeordning inden for 12 måneder. 
</t>
  </si>
  <si>
    <t>Procedures in the group scheme manual include definition of handling suspension and withdrawal of agreements. So far, none of the group members have been suspended or withdrawn the agreement of participation of the group scheme.
The Group Manager will inform the PEFC Denmark and the auditor of any changes to membership of the group via e-mail. This is also specified in the group handbook. The group manager has including the requirements into the procedures handbook and also improved the register of group members to include these information.</t>
  </si>
  <si>
    <t>6.0</t>
  </si>
  <si>
    <t>Responsibilities of Group Members participating in a Group Certification</t>
  </si>
  <si>
    <t>Krav til gruppemedlemmer som indgår i en gruppecertificering</t>
  </si>
  <si>
    <t xml:space="preserve">6.0
</t>
  </si>
  <si>
    <t xml:space="preserve">All owners of forest properties may apply for group certification under a group if they meet the group entity’s requirements for participation in the group. A written agreement shall be concluded on participation in group certification.
As a basis, all the certifiable area of a forest property shall be included in the agreement.
</t>
  </si>
  <si>
    <t xml:space="preserve">Alle ejere af skovejendomme kan søge om deltagelse i gruppecertificering under en gruppe, såfremt de opfylder gruppelederens krav til at deltage i gruppen. Der skal indgås en skriftlig aftale om deltagelse i gruppecertificering.
Som udgangspunkt skal hele det certificerbare areal på en skovejendom indgå i aftalen.
</t>
  </si>
  <si>
    <t xml:space="preserve">All group members have their forest land included under the group scheme as the total certified forest area. The Group Manager will maintain register of group members certified area and total forest property. </t>
  </si>
  <si>
    <t xml:space="preserve">By signing the agreement with the group entity, the group member undertakes to accept and comply with the following obligations as a minimum:
1) PEFC Denmark’s Forest Management Standard – PEFC DK 001-4
2) Relevant legislation and provisions regulating forest management in DK
3) Control in the form of internal audits performed by the group entity and, where appropriate, third-party audits performed by a certification body
4) Responding effectively to all requests for relevant data, documents or other information from the group entity or certification body; allowing access to the forest area covered by the group organisation and other facilities whether in connection with formal audits, reviews or otherwise
5) Providing full cooperation and assistance with a view to satisfactory completion of internal audits, reviews, relevant routine questions or corrective measures
6) Implementation of relevant corrective and preventive measures established by the group entity
7) Upon request from stakeholders, the group entity must provide a summary of the forest property’s plan – see PEFC Denmark’s Forest Management Standard – PEFC DK 001-4, 7.5 – which includes as a minimum the management objective defined in 7.5.1.
8) Informing all group entitys/the certification body with which the forest is certified in the event of participation in several PEFC groups or maintenance of an individual PEFC certificate
9) When participating in several groups or maintaining an individual PEFC certificate, all non-conformances identified during internal/external audits shall be reported to the other group entitys/the certification body with this the forest is certified
10) Informing the group entity about previous group participation  </t>
  </si>
  <si>
    <t>Gruppemedlemmet forpligter sig ved aftalen med gruppelederen til som minimum at acceptere og overholde følgende: 
1) PEFC Danmarks skovstandard - PEFC DK 001-4
2) Relevante love og bestemmelser som regulerer skovdriften i Danmark
3) Kontrol gennem intern audit fra gruppelederen og eventuelt tredjepartsaudit fra et certificeringsorgan
4) Reagere effektivt på alle anmodninger om relevante data, dokumenter eller anden information fra gruppelederen eller certificeringsorganet, hvad enten det er i forbindelse med formelle audits eller gennemgange eller på anden vis
5) Sørge for fuldt samarbejde og assistance med henblik på en tilfredsstillende fuldførelse af interne audits, gennemgange, relevante rutine spørgsmål eller korrigerende handlinger
6) Implementering af relevante korrigerende og forbyggende handlinger etableret af gruppelederen
7) Gruppelederen udleverer ved forespørgsler fra interessenter et sammendrag af skovejendommens plan jf. PEFC Danmarks skovstandard – PEFC DK 001-4, afsnit 7. pkt. 5 indeholdende minimum driftsformålet defineret i afsnit 7 pkt. 5.1.
8) Ved deltagelse i flere PEFC-grupper eller opretholdelse af individuelt PEFC-certifikat at informere samtlige gruppeledere/certificeringsorganet, hvor skoven er certificeret om dette forhold
9) Ved deltagelse i flere grupper eller ved opretholdelse af individuelt PEFC-certifikat, skal alle afvigelser som identificeres ved intern/ekstern audit meddeles til de øvrige gruppeledere/certificeringsorganet, hvor skoven er certificeret
10) Informere gruppeleder om tidligere deltagelse i en gruppeordning</t>
  </si>
  <si>
    <t>The agreements between the group manager and the group members include the listed points. Commitment of group members clear from the agreement.</t>
  </si>
  <si>
    <t>6.1</t>
  </si>
  <si>
    <t xml:space="preserve">Termination of agreement </t>
  </si>
  <si>
    <t xml:space="preserve">The owner may terminate the agreement on participation in the group in writing at any time during the period of validity. Termination shall take effect from the time at which the group entity receives the written termination. </t>
  </si>
  <si>
    <t xml:space="preserve">Ejeren kan til hver en tid skriftligt opsige aftalen om deltagelse i gruppen i gyldighedsperioden. Opsigelsen har effekt fra det tidspunkt gruppelederen modtager den skriftlige opsigelse. </t>
  </si>
  <si>
    <t>The signed agreements include this points, which is clearly written in the agreement.</t>
  </si>
  <si>
    <t>6.2</t>
  </si>
  <si>
    <t>Review of suspension and withdrawal of agreements</t>
  </si>
  <si>
    <t xml:space="preserve">Forest owners whose agreements have been suspended or withdrawn may appeal to the certification body with an request for the termination to be reviewed. </t>
  </si>
  <si>
    <t xml:space="preserve">Skovejere, som har fået deres aftale suspenderet eller tilbagetrukket, kan klage til certificeringsorganet med begæring om at få opsigelsen prøvet. </t>
  </si>
  <si>
    <t>Sampling methodology for Denmark: PEFC</t>
  </si>
  <si>
    <t>drafted by:</t>
  </si>
  <si>
    <t>KK</t>
  </si>
  <si>
    <t xml:space="preserve">Approved </t>
  </si>
  <si>
    <t>MR+RS</t>
  </si>
  <si>
    <t>Reference</t>
  </si>
  <si>
    <t>PEFC DK003-5 Group FM Certification &amp; IAF Mandatory Document for the Certification of Multiple Sites Based on Sampling – IAF MD 1:2018.</t>
  </si>
  <si>
    <t>Applicability</t>
  </si>
  <si>
    <t>Multiple sites, groups, Resource Managers</t>
  </si>
  <si>
    <t>Application date</t>
  </si>
  <si>
    <t>Below are the minimum sampling requirements to be used.  SA Forestry may decide to increase sampling, on the basis of eg. Risk, Stakeholder Complaints, or previous non-conformities.</t>
  </si>
  <si>
    <t>IMPORTANT:</t>
  </si>
  <si>
    <t>Fill in yellow squares - rest will automatically calculate (some examples given)</t>
  </si>
  <si>
    <t>Random sampling should ensure sample within set is representative in terms of geographical distribution and operational personnel. A minimum of 25% of the sample should be selected at random.</t>
  </si>
  <si>
    <t>Specific sites chosen will take into consideration the factors listed at the end of this page.</t>
  </si>
  <si>
    <t>Before new sites are accepted into the scheme, consider whether or not they need to be audited before joining the scheme and how this affects sampling at surveillance</t>
  </si>
  <si>
    <t>When the organization has a hierarchical system of branches (e.g. head (central) office, national offices, regional offices, local branches), the sampling model for initial audit is defined at Step D below.</t>
  </si>
  <si>
    <t xml:space="preserve">STEP A </t>
  </si>
  <si>
    <t>Calculate Risk</t>
  </si>
  <si>
    <t>STEP B</t>
  </si>
  <si>
    <t>Stratify sites into SLIMF / non SLIMF</t>
  </si>
  <si>
    <t>STEP C</t>
  </si>
  <si>
    <t>Calculate no. of sites to visit</t>
  </si>
  <si>
    <t>STEP D</t>
  </si>
  <si>
    <t>Calculate no. of offices to visit</t>
  </si>
  <si>
    <t>STEP E</t>
  </si>
  <si>
    <t>Decide which sites to visit</t>
  </si>
  <si>
    <t>Summary Table</t>
  </si>
  <si>
    <t>MA</t>
  </si>
  <si>
    <t>Group / Multisite</t>
  </si>
  <si>
    <t>No FMUs</t>
  </si>
  <si>
    <t>Total FMUs to sample</t>
  </si>
  <si>
    <t>Offices to visit</t>
  </si>
  <si>
    <t>STEP A</t>
  </si>
  <si>
    <t>Risk Factor</t>
  </si>
  <si>
    <t>Example Comments below - PLEASE COMPLETE</t>
  </si>
  <si>
    <t>COMPLETE (High, Low, Medium)</t>
  </si>
  <si>
    <t>Size of sites and number of employees (eg. more than 50 employees on a site)</t>
  </si>
  <si>
    <t xml:space="preserve">&lt;50 employees on all sites. </t>
  </si>
  <si>
    <t>Low</t>
  </si>
  <si>
    <t>Complexity or risk level of the activity and of the management system;</t>
  </si>
  <si>
    <t>Simple and straightforward management system</t>
  </si>
  <si>
    <t>Variations in working practices(eg. shift working);</t>
  </si>
  <si>
    <t>High variation in working practices - different contractors at each site, different types of forest</t>
  </si>
  <si>
    <t>Variations in activities undertaken;</t>
  </si>
  <si>
    <t>See above : High</t>
  </si>
  <si>
    <t>Significance and extent of aspects and associated impacts for environmental management systems (EMS)</t>
  </si>
  <si>
    <t>low impact management</t>
  </si>
  <si>
    <t>Records of complaints and other relevant aspects of corrective and preventive action</t>
  </si>
  <si>
    <t>no complaints received and relatively few CARs</t>
  </si>
  <si>
    <t>Multinational?</t>
  </si>
  <si>
    <t>all in one country</t>
  </si>
  <si>
    <t>Results of internal audits and management review</t>
  </si>
  <si>
    <t>Previous year's internal audits show low number corrective actions</t>
  </si>
  <si>
    <t>TOTAL</t>
  </si>
  <si>
    <t>STEP B &amp; C</t>
  </si>
  <si>
    <t>Risk</t>
  </si>
  <si>
    <t>no. FMUs</t>
  </si>
  <si>
    <t>Surv</t>
  </si>
  <si>
    <t>RA</t>
  </si>
  <si>
    <t>Low Risk</t>
  </si>
  <si>
    <t>Medium Risk</t>
  </si>
  <si>
    <t>High Risk</t>
  </si>
  <si>
    <t>STEP D (Regional /local office sample is optional)</t>
  </si>
  <si>
    <t>Factors to consider:</t>
  </si>
  <si>
    <t xml:space="preserve">specific management functions and/or documentation requested by the Lead Auditor which is not performed/available at the Head Office.
</t>
  </si>
  <si>
    <t>stakeholder input relevant to selected office</t>
  </si>
  <si>
    <t>forest activity relevant to selected office</t>
  </si>
  <si>
    <t>other management function (eg. administration)</t>
  </si>
  <si>
    <t>geographical spread and balance</t>
  </si>
  <si>
    <t>density of personnel relevant to selected office</t>
  </si>
  <si>
    <t>efficiency with respect to time and other resources</t>
  </si>
  <si>
    <t xml:space="preserve">No Offices </t>
  </si>
  <si>
    <t>No. Regional/local Offices to sample (if chosen)</t>
  </si>
  <si>
    <r>
      <t xml:space="preserve">NB Head office must always be visited.  Additional regional/local offices </t>
    </r>
    <r>
      <rPr>
        <b/>
        <i/>
        <u/>
        <sz val="10"/>
        <rFont val="Arial"/>
        <family val="2"/>
      </rPr>
      <t>may</t>
    </r>
    <r>
      <rPr>
        <i/>
        <sz val="10"/>
        <rFont val="Arial"/>
        <family val="2"/>
      </rPr>
      <t xml:space="preserve"> be sampled depending on the factors above and should be </t>
    </r>
    <r>
      <rPr>
        <b/>
        <i/>
        <u/>
        <sz val="10"/>
        <rFont val="Arial"/>
        <family val="2"/>
      </rPr>
      <t>no</t>
    </r>
    <r>
      <rPr>
        <i/>
        <sz val="10"/>
        <rFont val="Arial"/>
        <family val="2"/>
      </rPr>
      <t xml:space="preserve"> </t>
    </r>
    <r>
      <rPr>
        <b/>
        <i/>
        <u/>
        <sz val="10"/>
        <rFont val="Arial"/>
        <family val="2"/>
      </rPr>
      <t>more</t>
    </r>
    <r>
      <rPr>
        <i/>
        <sz val="10"/>
        <rFont val="Arial"/>
        <family val="2"/>
      </rPr>
      <t xml:space="preserve"> than SQRT(no. of offices). 
</t>
    </r>
  </si>
  <si>
    <t>Decide which sites to visit based on the following factors:</t>
  </si>
  <si>
    <t>Results of internal site audits and management reviews or previous certification audits;</t>
  </si>
  <si>
    <t>Records of complaints and other relevant aspects of corrective and preventive action;</t>
  </si>
  <si>
    <t>Significant variations in the size of the sites;</t>
  </si>
  <si>
    <t>Variations in shift patterns and work procedures;</t>
  </si>
  <si>
    <t>Complexity of the management system and processes conducted at the sites;</t>
  </si>
  <si>
    <t>Modifications since the last certification audit;</t>
  </si>
  <si>
    <t>Maturity of the management system and knowledge of the organization;</t>
  </si>
  <si>
    <t>Environmental issues and extent of aspects and associated impacts for environmental Management Systems (EMS);</t>
  </si>
  <si>
    <t xml:space="preserve">Differences in culture, language and regulatory requirements; </t>
  </si>
  <si>
    <t>Geographical dispersion;</t>
  </si>
  <si>
    <t>Whether the sites are permanent, temporary or virtual.</t>
  </si>
  <si>
    <t>any outsourcing of any activities included in the scope of the management system;</t>
  </si>
  <si>
    <t>the risks associated with the products, processes or activities of the organization;</t>
  </si>
  <si>
    <t>whether audits are combined, joint or integrated.</t>
  </si>
  <si>
    <t>Godkjendte Standard version:</t>
  </si>
  <si>
    <t>PEFC N 02:2022 Norwegian PEFC Forest Standard</t>
  </si>
  <si>
    <t>PEFC N 02:2022 Norsk PEFC Skogstandard</t>
  </si>
  <si>
    <t>Norway</t>
  </si>
  <si>
    <t>Norge</t>
  </si>
  <si>
    <t>Dato for godkjendte Standard:</t>
  </si>
  <si>
    <t>Approved PEFC Norway 18.08.2022; Effective: 01.03.2023; Transition period: 01.03.2024</t>
  </si>
  <si>
    <t>Godkjent PEFC Norge 18.08.2022; Ikrafttredelse: 01.03.2023; overgangsfrist: 01.03.2024</t>
  </si>
  <si>
    <t>Endringer siden sist</t>
  </si>
  <si>
    <t>NB - checklist to be used in conjunction with verifiers and guidance in the national PEFC Standard</t>
  </si>
  <si>
    <t xml:space="preserve">Møter al på-produkt varemerke bruk - set under revisjonen - PEFC varemerkekravene? </t>
  </si>
  <si>
    <t>Møter promotional varemerkebruk - set under revisjonen - PEFC varemerkekravene?</t>
  </si>
  <si>
    <t>Does Certificate Holder have a PEFC trademark license agreement with PEFC Norway and hereinunder a written procedure for use of the PEFC logo?</t>
  </si>
  <si>
    <t>Har sertifikatholder en PEFC logolisensavtale med PEFC Norge og herunder en skriftlig rutine for bruv av PEFC logo?</t>
  </si>
  <si>
    <t>Kriterier og Indikatorer</t>
  </si>
  <si>
    <t>A.</t>
  </si>
  <si>
    <t>Manager responsibility and planning</t>
  </si>
  <si>
    <t>Forvalteransvar og planlegging</t>
  </si>
  <si>
    <t>1.</t>
  </si>
  <si>
    <t xml:space="preserve">Manager responsibility and forest certification agreements
The requirement shall ensure that the forest owner plans and carries out forestry operations in compliance with the law and that the sale of timber to PEFC certified timber buyers takes place in compliance with the signed agreement. </t>
  </si>
  <si>
    <t>Forvalteransvar og skogsertifiseringsavtale
Kravpunktet skal sikre at skogeier planlegger og gjennomfører skogbrukstiltak i samsvar med lovverket og at salg av tømmer til PEFC sertifisert tømmerkjøper gjennomføres i samsvar med undertegnet avtale.</t>
  </si>
  <si>
    <t>Manager responsibility 
The forest shall be managed sustainably so that it gives financial returns to the forest owner, adds value at a local and national level and makes a positive climate contribution, while also safeguarding outdoor recreation and environmental values.  
Forest owners who own forests pursuant to the Act on property registration (the Cadastre Act) are responsible for ensuring that planning and  implementation of forestry operations take place in compliance with laws and regulations which regulate forestry and the Norwegian PEFC Forest Standard. Forest owners are also responsible for ensuring that anyone carrying out work in the forest has a knowledge of the forest's known environmental values.</t>
  </si>
  <si>
    <t xml:space="preserve">Forvalteransvar: 
Skogen skal forvaltes bærekraftig, slik at den gir økonomisk avkastning til skogeier, lokal og nasjonal verdiskaping og et positivt klimabidrag, samtidig som hensynet til friluftsliv og miljøverdier ivaretas.
Skogeier som etter Lov om eiendomsregistrering (matrikkellova) har eiendomsrett til skogen er ansvarlig for at planlegging og gjennomføring av skogbrukstiltak skjer i samsvar med lover og forskrifter som regulerer skogbruk og Norsk PEFC Skogstandard. Skogeier er også ansvarlig for at den som utfører arbeid i skogen har kunnskap om skogens kjente kulturminner og miljøverdier.
</t>
  </si>
  <si>
    <t xml:space="preserve">If there is any duty to report or apply for harvesting or forestry operations, forest owner shall plan the measures so that they are compliant with the requirements of the Norwegian PEFC Forest Standard. Implementation of these measures shall also be in line with any requirements specified by the forestry authorities during processing of the report/application.  If there is no duty to report harvesting or forestry operations, forest owners are obliged to maintain an overview of environmental values and to take these into account, by refraining from harvesting if necessary. </t>
  </si>
  <si>
    <t>Også der det er meldeplikt eller søknadsplikt for hogst eller skogbrukstiltak skal skogeier planlegge tiltakene slik at de er i samsvar med kravene i Norsk PEFC Skogstandard. Gjennomføringen av tiltakene skal i tillegg være i tråd med eventuelle krav satt av skogbruksmyndighetene ved behandlingen av meldingen/søknaden. Der det ikke er meldeplikt for hogst eller skogbrukstiltak har skogeier plikt til å ha oversikt over miljøverdier og å ta hensyn, om nødvendig ved å avstå fra hogst.</t>
  </si>
  <si>
    <t xml:space="preserve">Forest owner's responsibilities and knowledge obligations are applicable irrespective of their own expertise. If the forest owner does not have sufficient expertise, they must acquire such expertise. Forest owner's responsibilities are limited to the information available in public registers or which is of such a nature that it would be natural for forest owners to be aware of the information. </t>
  </si>
  <si>
    <t>Skogeiers ansvar og kunnskapsplikt gjelder uavhengig av egen kompetanse. Har ikke skogeier tilstrekkelig kompetanse, må slik kompetanse skaffes til veie. Skogeiers ansvar er begrenset til de opplysningene som er tilgjengelige i offentlige registre eller er av en slik art at det er naturlig at skogeier er kjent med opplysningene.</t>
  </si>
  <si>
    <t xml:space="preserve">Forest management shall provide for adequate protection of the forest from unauthorised activities such as harvesting, illegal land use, illegally initiated fires and other illegal activities. 
</t>
  </si>
  <si>
    <t>Gjennom skogforvaltningen skal en sørge for tilstrekkelig beskyttelse av skogen mot ulovlig hogst, ulovlig arealbruk, ulovlig initierte branner og andre ulovlige aktiviteter.</t>
  </si>
  <si>
    <t xml:space="preserve">The forest owner shall manage the forest on the basis of relevant scientific research results and where it is appropriate to use local forest-related experience and knowledge of forestry. The forest owner is also obliged to contribute to the financing of common measures for knowledge development in the forestry. </t>
  </si>
  <si>
    <t>Skogeier skal forvalte skogen ut fra relevante vitenskapelige forskningsresultater og der det er hensiktsmessig å bruke lokal kunnskap og erfaring om skogbruk og skogbehandling. Skogeier har plikt til å bidra til finansiering av fellestiltak for kunnskapsutvikling i skogbruket.</t>
  </si>
  <si>
    <r>
      <t xml:space="preserve">Forest certification agreement 
Before timber can be sold, a signed forest certification agreement must exist which regulates obligations and responsibilities in compliance with the Norwegian PEFC Forest Standard. </t>
    </r>
    <r>
      <rPr>
        <sz val="10"/>
        <color rgb="FFFF0000"/>
        <rFont val="Calibri"/>
        <family val="2"/>
        <scheme val="minor"/>
      </rPr>
      <t xml:space="preserve">In connection with signing a forest certification agreement, the forest owner is obliged to inform about conditions at the property that may be of significance for compliance with the Forest Standard. It can be information about open nonconformance and information or complaints from external parties.  </t>
    </r>
  </si>
  <si>
    <r>
      <t>Skogsertifiseringsavtale: Før salg av tømmer kan skje, skal det ved gruppesertifisering foreligge underskrevet skogsertifiseringsavtale som regulerer plikter og ansvar knyttet til etterlevelse av Norsk PEFC Skogstandard. V</t>
    </r>
    <r>
      <rPr>
        <sz val="10"/>
        <color rgb="FFFF0000"/>
        <rFont val="Calibri"/>
        <family val="2"/>
        <scheme val="minor"/>
      </rPr>
      <t xml:space="preserve">ed inngåelse av skogsertifiseringsavtale plikter skogeier å opplyse om forhold ved eiendommen som kan ha betydning for etterlevelsen av skogstandarden. Det kan være informasjon om åpne avvik og informasjon eller klager fra eksterne. </t>
    </r>
  </si>
  <si>
    <t>2.</t>
  </si>
  <si>
    <t xml:space="preserve">Workforce and safety
The requirement shall ensure that forestry operations carried out under the forest owner's own auspices and when these services are rendered from others, are carried out in accordance with laws and regulations concerning the work environment and safety regulations, equality and discrimination. </t>
  </si>
  <si>
    <t>Arbeidskraft og sikkerhet
Kravpunktet skal sikre at skogbrukstiltak i skogeiers egen regi og som bestilling utføres iht. gjeldende lover og forskrifter om arbeidsmiljø og sikkerhetsbestemmelser.</t>
  </si>
  <si>
    <t xml:space="preserve">Forest owners who carry out harvesting or other forestry operations in their own forest must have relevant knowledge of working techniques, safe use of equipment and public provisions on the protection of health, environment and safety.  </t>
  </si>
  <si>
    <t>Skogeier som utfører hogst eller andre skogbrukstiltak i egen skog skal ha relevant kunnskap om arbeidsteknikk, sikker bruk av anvendt utstyr og offentlige bestemmelser om vern av helse, miljø og sikkerhet.</t>
  </si>
  <si>
    <t xml:space="preserve">The forest owner must ensure that forestry operations carried out to order are documented in accordance with public regulations on protection of health, the environment and safety and in accordance with Norwegian tariffs regulations and applicable Norwegian law. Agreements on forestry operations must normally be concluded in writing between the parties. Equality must be promoted and law for equality and prohibition against discrimination must be followed. </t>
  </si>
  <si>
    <t>Skogeier skal påse at skogbrukstiltak utført som bestilling dokumenteres i forhold til offentlige bestemmelser om vern av helse, miljø og sikkerhet og i samsvar med inngåtte avtaler og tariffbestemmelser for norske lønns- og arbeidsvilkår. Avtale om skogbrukstiltak skal normalt skje skriftlig mellom partene.</t>
  </si>
  <si>
    <t>2.3</t>
  </si>
  <si>
    <t xml:space="preserve">Forest owner is responsible for ensuring that anyone carrying out harvesting and other forestry operations have sufficient expertise. The skills of their own employees and hired labour must preferably be on a par with relevant expertise targets for the field of work in question in the specialist and vocational training for the forestry profession. For practical tasks, courses at Aktiv Skogbruk, education through Skogskolen (digital course) or equivalent will suffice. </t>
  </si>
  <si>
    <t>Skogeier er ansvarlig for at de som utfører hogst og skogbrukstiltak har tilstrekkelig kompetanse. Kompetansen hos egne ansatte og innleid arbeidskraft skal fortrinnsvis være på nivå med relevante kompetansemål for det aktuelle arbeidsfeltet i fag- og yrkesutdanningen for skogfaget. For praktiske oppgaver vil Aktivt Skogbruks-kurs eller tilsvarende være dekkende.</t>
  </si>
  <si>
    <t>3.</t>
  </si>
  <si>
    <t xml:space="preserve">Planning in forestry
The requirement shall ensure that long-term as well as the operational planning in forestry meets the requirements for sustainable management of forest resources. </t>
  </si>
  <si>
    <t>Planlegging i skogbruket
Kravpunktet skal sikre at både den langsiktige og operative planleggingen i skogbruket ivaretar de krav som er stilt til bærekraftig forvaltning av skogressursene.</t>
  </si>
  <si>
    <r>
      <t xml:space="preserve">Targets for planning and requirements for data:
</t>
    </r>
    <r>
      <rPr>
        <sz val="10"/>
        <color rgb="FFFF0000"/>
        <rFont val="Calibri"/>
        <family val="2"/>
        <scheme val="minor"/>
      </rPr>
      <t xml:space="preserve">The planning must ensure that in the short and long term, the property is managed in line with the requirements specified in the Norwegian PEFC Forest Standard. </t>
    </r>
    <r>
      <rPr>
        <sz val="10"/>
        <color theme="1"/>
        <rFont val="Calibri"/>
        <family val="2"/>
        <scheme val="minor"/>
      </rPr>
      <t xml:space="preserve">
Planning and implementation of forestry activities on the property must be based on the target of running a long-term, sustainable forestry which safeguards:  
• the forest owner's financial returns 
• long-term forest production 
• future harvesting opportunities 
• variation in type of harvesting 
• the forest's contribution to the absorption and storage of carbon 
• biodiversity 
• outdoors recreation 
• cultural heritage 
• the risk of erosion and landslide 
• water resources 
•</t>
    </r>
    <r>
      <rPr>
        <sz val="10"/>
        <color rgb="FFFF0000"/>
        <rFont val="Calibri"/>
        <family val="2"/>
        <scheme val="minor"/>
      </rPr>
      <t xml:space="preserve"> spawn streams for anadromous salmon fish 
• waterways with river mussels </t>
    </r>
    <r>
      <rPr>
        <sz val="10"/>
        <color theme="1"/>
        <rFont val="Calibri"/>
        <family val="2"/>
        <scheme val="minor"/>
      </rPr>
      <t xml:space="preserve">
• important areas for herding reindeer 
</t>
    </r>
    <r>
      <rPr>
        <sz val="10"/>
        <color rgb="FFFF0000"/>
        <rFont val="Calibri"/>
        <family val="2"/>
        <scheme val="minor"/>
      </rPr>
      <t xml:space="preserve">Through the planning the forest owner must clarify whether there are special long-term goals for forest property attached to the considerations/ interests mentioned above. 
Scientific research results must be included in the assessment basis in connection with planning and preparation of forest management plans. </t>
    </r>
  </si>
  <si>
    <r>
      <t xml:space="preserve">Mål for planleggingen: 
</t>
    </r>
    <r>
      <rPr>
        <sz val="10"/>
        <color rgb="FFFF0000"/>
        <rFont val="Calibri"/>
        <family val="2"/>
        <scheme val="minor"/>
      </rPr>
      <t xml:space="preserve">Planleggingen skal sikre at eiendommen på kort og lang sikt forvaltes i tråd med de krav som er satt i Norsk PEFC Skogstandard. 
</t>
    </r>
    <r>
      <rPr>
        <sz val="10"/>
        <color theme="1"/>
        <rFont val="Calibri"/>
        <family val="2"/>
        <scheme val="minor"/>
      </rPr>
      <t xml:space="preserve">Planlegging og gjennomføring av skogbruksaktivitet på eiendommen skal være basert på et mål om å 
drive et langsiktig og bærekraftig skogbruk som ivaretar hensynene til: 
• skogeiers økonomiske avkastning 
• langsiktig skogproduksjon 
• framtidige avvirkningsmuligheter 
• variasjon i hogstformer 
• skogens bidrag til opptak og lagring av karbon 
• biologisk mangfold 
• friluftsliv 
• kulturminner 
• erosjon- og rasfare 
• vannressurser 
• </t>
    </r>
    <r>
      <rPr>
        <sz val="10"/>
        <color rgb="FFFF0000"/>
        <rFont val="Calibri"/>
        <family val="2"/>
        <scheme val="minor"/>
      </rPr>
      <t xml:space="preserve">gytebekker for anadrom laksefisk 
• vassdrag med elvemusling </t>
    </r>
    <r>
      <rPr>
        <sz val="10"/>
        <color theme="1"/>
        <rFont val="Calibri"/>
        <family val="2"/>
        <scheme val="minor"/>
      </rPr>
      <t xml:space="preserve">
• arealer viktige for reindrift.
</t>
    </r>
    <r>
      <rPr>
        <sz val="10"/>
        <color rgb="FFFF0000"/>
        <rFont val="Calibri"/>
        <family val="2"/>
        <scheme val="minor"/>
      </rPr>
      <t xml:space="preserve">Gjennom planleggingen skal skogeier avklare om det er spesielle langsiktige mål for skogeiendommen knyttet til de over nevnte hensyn/ interesser. 
Vitenskapelige forskningsresultater skal tas med i vurderingsgrunnlaget i forbindelse med planlegging og utarbeidelse av skogbruksplaner. </t>
    </r>
  </si>
  <si>
    <r>
      <rPr>
        <sz val="10"/>
        <color rgb="FFFF0000"/>
        <rFont val="Calibri"/>
        <family val="2"/>
        <scheme val="minor"/>
      </rPr>
      <t xml:space="preserve">Long-term strategic planning 
The forest owner must have a forest management plan or equivalent adapted to the size of the property and the use of the forest area. All forest properties must have either:  
- a forest management plan with environmental registrations, cf. the requirements of the regulations concerning governments grants for forestry planning, which are revised continuously or every 15-20 years, or  
- an environmental plan, cf. requirement 22, which together with continuously updated data from different databases form the basis for the long-term planning of the property. Requirement for revision of the environmental plan is set in requirement 22. 
</t>
    </r>
    <r>
      <rPr>
        <sz val="10"/>
        <color theme="1"/>
        <rFont val="Calibri"/>
        <family val="2"/>
        <scheme val="minor"/>
      </rPr>
      <t xml:space="preserve">
The following must be available for long-term, strategic planning in forestry: 
• Map showing property boundaries, topography, roads in the forest, site index and tree species. 
• Information about age and timber volume. 
• Information on areas with special restrictions (protection forests, priority species, selected nature types, nature reserves, etc.). 
• Key habitats mapped on the property. 
• </t>
    </r>
    <r>
      <rPr>
        <sz val="10"/>
        <color rgb="FFFF0000"/>
        <rFont val="Calibri"/>
        <family val="2"/>
        <scheme val="minor"/>
      </rPr>
      <t xml:space="preserve">Specification of possible average annual harvesting, and it is justification, the next 30 years. </t>
    </r>
    <r>
      <rPr>
        <sz val="10"/>
        <color theme="1"/>
        <rFont val="Calibri"/>
        <family val="2"/>
        <scheme val="minor"/>
      </rPr>
      <t xml:space="preserve">
Planning shall ensure a cycle of continuous improvement in forestry to minimize or avoid negative impacts for considerations/interests mentioned above.  </t>
    </r>
  </si>
  <si>
    <r>
      <rPr>
        <sz val="10"/>
        <color rgb="FFFF0000"/>
        <rFont val="Calibri"/>
        <family val="2"/>
        <scheme val="minor"/>
      </rPr>
      <t xml:space="preserve">Langsiktig, strategisk planlegging:
Skogeier skal ha en skogbruksplan eller tilsvarende tilpasset eiendommens størrelse og bruk av skogarealet. Alle skogeiendommer skal enten ha:  
- en skogbruksplan med miljøregistreringer, jf. kravene i forskrift om tilskudd til skogbruksplanlegging, som revideres fortløpende eller hvert 15-20 år, eller  
- en miljøplan, jf. kravpunkt 22, som sammen med kontinuerlig oppdaterte data fra ulike databaser legges til grunn for den langsiktige planleggingen av eiendommen. Krav om revisjon av miljøplanen følger av kravpunkt 22. 
</t>
    </r>
    <r>
      <rPr>
        <sz val="10"/>
        <color theme="1"/>
        <rFont val="Calibri"/>
        <family val="2"/>
        <scheme val="minor"/>
      </rPr>
      <t xml:space="preserve">Følgende skal være tilgjengelig for den langsiktige, strategiske planleggingen i skogbruket:
• Kart som viser eiendomsgrenser, topografi, veinett i skogen, bonitet og treslag. 
• Opplysninger om alder og stående volum. 
• Opplysninger om områder med spesielle restriksjoner (vernskog, prioriterte arter, utvalgte naturtyper, naturreservatet m.m.). 
• Nøkkelbiotoper kartfestet på eiendommen 
</t>
    </r>
    <r>
      <rPr>
        <sz val="10"/>
        <color rgb="FFFF0000"/>
        <rFont val="Calibri"/>
        <family val="2"/>
        <scheme val="minor"/>
      </rPr>
      <t xml:space="preserve">• Angivelse av mulig gjennomsnittlig hogstkvantum de neste 30 årene. </t>
    </r>
    <r>
      <rPr>
        <sz val="10"/>
        <color theme="1"/>
        <rFont val="Calibri"/>
        <family val="2"/>
        <scheme val="minor"/>
      </rPr>
      <t xml:space="preserve">
Planleggingen skal bidra til kontinuerlig forbedring i skogbruket, bl.a. for å unngå eller redusere negative konsekvenser for de over nevnte hensyn/interesser.   </t>
    </r>
  </si>
  <si>
    <t xml:space="preserve">Operational planning:
In addition, the following must be available for the operational planning: 
• Localized information from public environmental databases on: o endangered species, o endangered nature types o national important nature types (A-value, or equivalent valuation in Narin) according to DN Håndbok 13, 
o regional important nature types (B-value or equivalent valuation in Narin) according to DN Håndbok 13, o nature types with "central ecosystem function" surveyed according to the Norwegian Environment Agency's instructions, o selected nature types cf. law of biodiversity o priority species cf. law of biodiversity. 
• Information on well-known capercaillie leks (mating games), nesting sites for owls and birds of prey and rare territory-raising birds cf. requirement 26. 
• Information about outdoor recreation values (where the municipalities have prepared knowledge bases and plans accordanc with the Norwegian Environment Agency's scheme): o mapped and valued outdoor recreation areas according to the Norwegian Environment Agency's guide M-98, o plan for outdoor recreation paths according to the Norwegian Environment Agency's guide M-1292 
• Important outdoor recreation areas that, pursuant to the Planning and Building Act, are bounded by a land border or equivalent or are marked with regard zone to outdoor recreation 
• Information about cultural heritage.
The procedures for consulting of external sources for environmental information when planning harvesting, afforestation and tree species replacement and soil scarification are described in the relevant requirements.  </t>
  </si>
  <si>
    <r>
      <t>Operativ planlegging:
For den operative planleggingen skal i tillegg følgende være tilgjengelig: 
• Stedfestede opplysninger fra offentlig miljødatabaser om: o truete arter, o truete naturtyper, o nasjonalt viktige naturtyper (A-verdi, eller tilsvarende verdisetting i Narin) etter DN Håndbok 13, o regionalt viktige naturtyper (B-verdi eller tilvarende verdisetting i Narin) etter DN Håndbok 13, o naturtyper med «sentral økosystemfunksjon» kartlagt etter Miljødirektoratets instruks, o utvalgte naturtyper jf. naturmangfoldloven, o prioriterte arter jf. naturmangfoldloven 
• Opplysninger om kjente tiurleiker, reirplasser for rovfugler og ugler og fåtallige revirhevdende fugl jf. kravpunkt 26. 
• Opplysninger om friluftslivsverdier (</t>
    </r>
    <r>
      <rPr>
        <i/>
        <sz val="10"/>
        <color rgb="FFFF0000"/>
        <rFont val="Calibri"/>
        <family val="2"/>
        <scheme val="minor"/>
      </rPr>
      <t>der kommunene har utarbeida kunnskapsgrunnlag og planer i samsvar med Miljødirektoratets opplegg</t>
    </r>
    <r>
      <rPr>
        <sz val="10"/>
        <color rgb="FFFF0000"/>
        <rFont val="Calibri"/>
        <family val="2"/>
        <scheme val="minor"/>
      </rPr>
      <t xml:space="preserve">): o kartlagte og verdsatte friluftslivsområder etter Miljødirektoratets veileder M-98, o plan for friluftslivets ferdselsårer etter Miljødirektoratets veileder M-1992 
• Viktige friluftslivsområder som med hjemmel i plan- og bygningsloven er avgrenset med markagrense eller tilsvarende eller er markert med hensynssone friluftsliv 
• Opplysninger om kjente kulturminner.
Rutinene for konsultasjon av eksterne kilder for miljøinformasjon ved planlegging av hogst, påskoging og treslagsskifte og markberedning er beskrevet i de aktuelle kravpunktene. 
 </t>
    </r>
  </si>
  <si>
    <t xml:space="preserve">Any forestry activity in selected nature types and areas with the instance of priority species must take place according to the law of biodiversity. 
Planning of forestry in areas where forestry may affect the validity of NVE's risk zones 
Planning operations in steep terrain, the NVE's risk zone map must be consulted. Where forestry operations will affect a risk zone for landslides avalanches and rockfalls in areas with buildings or important infrastructure, the relevant authority must be consulted. Consultation shall clarify whether 
the relevant authority want to enter into an agreement on a special management of this forest, which safeguards the forest's hedging function over time. If the relevant authority wants such an agreement, the forest owner should be positive about such an agreement. </t>
  </si>
  <si>
    <t xml:space="preserve">Eventuell skogbruksaktivitet i utvalgte naturtyper og på arealer med forekomst av prioriterte arter skal skje etter reglene i naturmangfoldloven.  
Planlegging av skogbruk i områder hvor skogsdrift kan påvirke gyldigheten av NVE sine faresoner. 
Ved planlegging av drift i bratt terreng skal NVE sitt faresonekart konsulteres. Der gjennomføring av skogbrukstiltak vil påvirke en faresone for ras, skred og steinsprang negativt i områder med bebyggelse eller viktig infrastruktur, skal aktuell ras- og skredmyndighet konsulteres. Konsultasjonen skal avklare om skredmyndigheten ønsker å inngå avtale om en spesiell forvaltning av denne skogen, som ivaretar skogens sikringsfunksjon over tid. Dersom aktuell myndighet ønsker en slik avtale, skal skogeier stille seg positiv til å få på plass en slik avtale. </t>
  </si>
  <si>
    <t xml:space="preserve">Forest and environmental data are available information in public databases. A summary or extract of the forestry plan should, on request, be made publicly available. Information of a confidential nature may be omitted, cf. law of environmental information. </t>
  </si>
  <si>
    <t xml:space="preserve">Skog- og miljødata er tilgjengelig informasjon i offentlige databaser. Et sammendrag eller et utdrag av skogbruksplanen skal, på forespørsel, gjøres offentlig tilgjengelig. Opplysninger av konfidensiell art kan utelates, jf. miljøinformasjonsloven.  </t>
  </si>
  <si>
    <t>4.</t>
  </si>
  <si>
    <t xml:space="preserve">Landscape plan:  
The requirement shall ensure that landscape scales are considered for different interests in larger forest plots.  </t>
  </si>
  <si>
    <t xml:space="preserve">Landskapsplan
Kravpunktet skal sikre at det tas hensyn på landskapsskala til ulike interesser på større skogteiger.  </t>
  </si>
  <si>
    <r>
      <t xml:space="preserve">Continuous plots over 1000 hectares of productive forest shall have landscape plan, which will be revised at every 15 years.  
For continuous plots of more than 1000 hectares of productive forest, a separate landscape plan must be compiled which show how stand- overarching, ecological landscape considerations are addressed during planning and administration of the forest. Existing landscape plans must be 
updated in compliance with the standard before the end of 2024 and then revised at least every 15 years.  
</t>
    </r>
    <r>
      <rPr>
        <sz val="10"/>
        <color rgb="FFFF0000"/>
        <rFont val="Calibri"/>
        <family val="2"/>
        <scheme val="minor"/>
      </rPr>
      <t xml:space="preserve">In addition to as updated data about the forest as possible, the planning shall be based on an evaluation of the development of the forest in the last period, and the experiences related to the forest management, input from various interests and follow up the plan during the period, as well as new regulations and new knowledge.  </t>
    </r>
    <r>
      <rPr>
        <sz val="10"/>
        <color theme="1"/>
        <rFont val="Calibri"/>
        <family val="2"/>
        <scheme val="minor"/>
      </rPr>
      <t xml:space="preserve">
The main purpose of the plan is to clarify problems, opportunities, and possible conflicts of interest between various user interests, and to prepare a long-term strategy for management of the plot which ensures a sustainable management of the resources and positive climate effects.   </t>
    </r>
  </si>
  <si>
    <r>
      <t xml:space="preserve">Sammenhengende teiger over 10.000 dekar produktiv skog skal ha landskapsplan, som skal revideres minst hvert 15. år  
For sammenhengende teiger med over 10.000 dekar produktiv skog, skal det være utarbeidet en egen landskapsplan som viser hvordan bestandsovergripende, landskapsøkologiske hensyn ivaretas ved planlegging og forvaltning av skogen. Eksisterende landskapsplaner skal være oppdatert i samsvar med standarden innen utgangen av 2024, og deretter revideres minst hvert 15. år.  
</t>
    </r>
    <r>
      <rPr>
        <sz val="10"/>
        <color rgb="FFFF0000"/>
        <rFont val="Calibri"/>
        <family val="2"/>
        <scheme val="minor"/>
      </rPr>
      <t xml:space="preserve">
I tillegg til mest mulig oppdaterte data om skogen, skal planleggingen ta utgangspunkt i en vurdering av utviklingen av skogen i forrige planperiode, erfaringer knyttet til skogbehandling, innspill fra ulike interesser og oppfølging av planen i perioden, samt nytt regelverk og ny kunnskap.  </t>
    </r>
    <r>
      <rPr>
        <sz val="10"/>
        <color theme="1"/>
        <rFont val="Calibri"/>
        <family val="2"/>
        <scheme val="minor"/>
      </rPr>
      <t xml:space="preserve">
</t>
    </r>
    <r>
      <rPr>
        <sz val="10"/>
        <rFont val="Calibri"/>
        <family val="2"/>
        <scheme val="minor"/>
      </rPr>
      <t>Hovedformålet med landskapsplanen er å klargjøre utfordringer, muligheter og interessekonflikter mellom ulike brukerinteresser, og å utarbeide en langsiktig strategi for forvaltning av teigen som sikrer en bærekraftig ressursforvaltning og et positivt klimabidrag.</t>
    </r>
  </si>
  <si>
    <t xml:space="preserve">The plan should show or review: 
• the boundaries of the plot 
• forest resources 
• forest roads 
• frequently used paths 
• particularly important areas for the outdoor recreation 
• areas with special restrictions (protected forests, priority species, selected nature types, nature reserves, etc.) 
• key habitats 
• occurrences of endangered/threatened species 
• occurrences of priority species 
• concentrations of at least four different NT forest species that have forestry as a known impact factor within an area of 1 hectare 
• national important nature types (A-value, or equivalent valuation in Narin) according to DN Håndbok 13  
• regional important nature types (B-value or equivalent valuation in Narin) according to DN Håndbok 13 
• nature types with "central ecosystem function" surveyed according to the Norwegian Environment Agency's instructions, with registered NiN properties, indicating that there may be important environment qualities 
• important game biotopes 
• endangered nature types 
• selected nature types 
• important cultural heritage 
• areas with special risk of erosion and landslides 
• areas of special significance for the protection of water resources. 
• spawn streams for anadrome salmon fish and waterway with river mussel 
• important areas for herding (reindeer) </t>
  </si>
  <si>
    <r>
      <t>Planen skal vise eller omtale:
- Avgrensningen av teigen
- Skogressursene
- Skogsveier
- Mye brukte stier
- Spesielt viktige områder for friluftslivet
- Områder med spesielle restriksjoner (</t>
    </r>
    <r>
      <rPr>
        <i/>
        <sz val="10"/>
        <color theme="1"/>
        <rFont val="Calibri"/>
        <family val="2"/>
        <scheme val="minor"/>
      </rPr>
      <t>vernskog, prioriterte arter, utvalgte naturtyper, naturreservater m.m</t>
    </r>
    <r>
      <rPr>
        <sz val="10"/>
        <color theme="1"/>
        <rFont val="Calibri"/>
        <family val="2"/>
        <scheme val="minor"/>
      </rPr>
      <t xml:space="preserve">.)
- Nøkkelbiotoper
- Forekomster av truete arter
-  forekomster av prioriterte arter 
• konsentrasjoner av minst fire ulike, skoglevende NT-arter som har skogbruk som kjent påvirkningsfaktor innenfor et areal på 10 dekar.  
• nasjonalt viktige naturtyper (A-verdi, eller tilsvarende verdisetting i Narin) etter DN Håndbok 13.  
• regionalt viktige naturtyper (B-verdi eller tilvarende verdisetting i Narin) etter DN Håndbok 13 
• naturtyper med «sentral økosystemfunksjon» kartlagt etter Miljødirektoratets instruks, med registrerte NiN- egenskaper, som indikerer at det kan være viktige livsmiljøkvaliteter.
• viktige viltbiotoper 
• truete naturtyper 
• utvalgte naturtyper 
• viktige kulturminner 
• områder med spesiell fare for erosjon og ras 
• områder med spesiell betydning for beskyttelse av vannressurser. 
• gytebekker for anadrom laksefisk og vassdrag med elvemusling 
• arealer viktige for reindrift </t>
    </r>
  </si>
  <si>
    <t xml:space="preserve">The various values shall be described in the plan and a strategy must be compiled for management of the plot which ensures that the various interests are safeguarded satisfactorily. The following must be prepared: 
• a harvesting strategy, include a specification of possible average annual harvesting and its justification in the plan period. 
• an investment strategy which guarantees a satisfactory infrastructure in the forest, resource administration sustainable in the lang-term and a positive climate contribution.  
• guidelines for the forest management. These shall include, among other things, guidelines for selection of harvesting methods, including how the extent of selective felling can be increased on the property. These may be areas that are currently suitable for selective felling or that may be suitable for selective felling. </t>
  </si>
  <si>
    <t xml:space="preserve">De ulike verdiene skal beskrives i planen og det skal utarbeides en strategi for forvaltning av teigen som sikrer at de ulike interessene blir ivaretatt på en tilfredsstillende måte. Herunder skal det utarbeides:
• en avvirkningsstrategi, inkl. et beregnet mulig gjennomsnittlig hogstkvantum i planperioden. 
• en investeringsstrategi som sikrer en tilfredsstillende infrastruktur i skogen, en langsiktig bærekraftig ressursforvaltning og et positivt klimabidrag.  
• retningslinjer for gjennomføring av ulike skogbrukstiltak. Disse skal bl.a. omfatte retningslinjer for valg av hogstform, herunder hvordan omfanget av lukket hogst kan økes på eiendommen. Dette kan både være arealer som i dag er egnet for lukket hogst eller som ved bevisst stell kan bli egnet for det </t>
  </si>
  <si>
    <t xml:space="preserve">For plots with requirements for landscape plan, at least 5 % of the forest must be deposited as biologically important areas cf. requirement 23. </t>
  </si>
  <si>
    <t xml:space="preserve">For teiger med krav til landskapsplan skal minst 5 % av skogen avsettes som biologisk viktige områder, jf. kravpunkt 23. </t>
  </si>
  <si>
    <t xml:space="preserve">A summary or extract of the landscape plan shall, upon request, be made publicly available upon request. Information of a confidential nature may be omitted, cf. the Environmental Information Act. </t>
  </si>
  <si>
    <t xml:space="preserve">Et sammendrag eller et utdrag landskapsplanen skal, på forespørsel, gjøres offentlig tilgjengelig. Opplysninger av konfidensiell art kan utelates, jf. miljøinformasjonsloven. </t>
  </si>
  <si>
    <t xml:space="preserve">5. </t>
  </si>
  <si>
    <t xml:space="preserve">Forest roads
The requirement shall ensure that forest roads are built in a way that good forestry-related solutions while also safeguarding outdoor recreation and environmental conditions. </t>
  </si>
  <si>
    <t>Skogsveger
Kravpunktet skal sikre at skogsveger bygges på en slik måte at det gis gode skogbruksmessige løsninger samtidig som miljømessige forhold ivaretas.</t>
  </si>
  <si>
    <t xml:space="preserve">When planning and building forest roads, consideration for outdoor recreation, cultural heritage, biodiversity and the risk of flooding, erosion and soil landslides must be emphasized, in addition to forestry and other commercial benefits.  
No road shall be built in key habitats and areas set aside as biologically important areas (BVO) unless it has been clarified in advance that it can be done and replacement areas of at least equal quality have been set aside, cf. requirement 23 "Biologically important areas" and the routines for changing key habitats in requirement 22 "Key habitats".  
No obstacles should be created for natural movement of water and fish migration. </t>
  </si>
  <si>
    <t xml:space="preserve">Ved planlegging og bygging av skogsveger skal hensyn til friluftsliv, kulturminner, biologisk mangfold og fare for flom, erosjon og løsmasseskred vektlegges, i tillegg til skogbruksmessig og annen næringsmessig nytte.  
Det skal ikke bygges veg i nøkkelbiotoper og avsatte biologisk viktige områder (BVO) uten at det på forhånd er avklart at det kan gjøres og erstatningsareal av minst like god kvalitet er avsatt, jf. kravpunkt 23 «Biologisk viktige områder» og rutinene for endring av nøkkelbiotoper i kravpunkt 22 «Nøkkelbiotoper».  
Det skal ikke dannes hindringer for naturlige vannløp og fiskevandring </t>
  </si>
  <si>
    <t xml:space="preserve">The choice of route and road standard must be planned so that there is as little disturbance of nature as possible.   The alignment must be adapted to the landscape as far as possible, and the road must be constructed lightly in the terrain.  and in accordance with the principles of the main plan forest 
road where it is available.  </t>
  </si>
  <si>
    <t xml:space="preserve">Trasévalg og vegstandard skal planlegges slik at naturinngrepene blir minst mulig. Linjeføringen skal i størst mulig grad tilpasses landskapet og vegen skal bygges lett i terrenget og i tråd med prinsippene i hovedplan vei der det foreligger.  </t>
  </si>
  <si>
    <t xml:space="preserve">When planning new road systems, forest owner must document the fact that roadbuilding is avoided in areas with recorded special environmental values.  
In larger contiguous forest areas with a small extent of technical interventions and which are particularly important for biodiversity or outdoor recreation, new forest roads should normally be avoided. PEFC Norway can be applied for exemption.  </t>
  </si>
  <si>
    <t xml:space="preserve">Ved planlegging av nye veganlegg skal skogeier dokumentere at veibygging over områder med registrerte spesielle miljøverdier unngås.  
I større sammenhengende skogarealer med lite omfang av tekniske inngrep og som er spesielt viktig for biologisk mangfold eller friluftsliv, skal nye skogsbilveganlegg normalt unngås. Det kan søkes PEFC Norge om dispensasjon.  </t>
  </si>
  <si>
    <t xml:space="preserve">In marginal forest areas with significant environmental and outdoor recreation or herding interests (reindeer), simple road solutions such as tractor roads and winter roads must be given priority. </t>
  </si>
  <si>
    <t xml:space="preserve">I marginale skogstrøk med vesentlige miljø- og friluft- eller reindriftsinteresser skal enkle vegløsninger som traktorveger og vinterbilveger prioriteres. </t>
  </si>
  <si>
    <t>6.</t>
  </si>
  <si>
    <t>Outdoor recreation:
Experiencing nature is an essential part of outdoor recreation. This requirement must help to secure opportunities to move around and experience nature in forests.</t>
  </si>
  <si>
    <t>Friluftsliv
Naturopplevelse er en vesentlig del av friluftslivet. Kravpunktet skal bidra til å sikre mulighetene til ferdsel og naturopplevelse i skog.</t>
  </si>
  <si>
    <t xml:space="preserve">Outdoor recreation interests must be given special emphasis in areas important for outdoor recreation, this includes selection of harvesting methods and size of the harvest site and avoiding damage to the paths when transporting logs.  Important outdoor recreation areas are identified as areas that, pursuant to the law of Planning and Building, are bounded by a land boundary or equivalent or are marked with regard zone to outdoor recreation, and other urban areas and areas with similar use or outdoor recreation value. 
When carrying out forestry operations, emphasis must be placed on safeguarding the quality of the experience, particularly along paths and ski trails. “Paths and ski trails” refer to all paths and ski trails which are marked in the N50 map series, or which have similar use or are clearly evident in the terrain. 
Where harvesting affects groomed ski trails, skiers must be informed through distinct signboards. </t>
  </si>
  <si>
    <t xml:space="preserve">Friluftslivsinteressene skal tillegges særlig vekt i viktige friluftslivsområder blant annet ved valg av hogstform og flatestørrelse, og ved å unngå kjøreskader på stier. Med viktige friluftslivsområder forstås områder som med hjemmel i plan- og bygningsloven er avgrenset med markagrense eller tilsvarende eller er markert med hensynssone friluftsliv, og andre tettstedsnære skogområder og utfartsområder med tilsvarende bruk eller friluftslivsverdi. 
Ved skogbrukstiltak skal det legges vekt på å ivareta opplevelseskvalitetene, særlig langs stier og skiløyper. Med stier og skiløyper menes alle stier og skiløyper som er merket, som framgår av kartserien N50 eller har tilsvarende bruk eller framstår tydelige i terrenget. 
Der hogst berører preparerte skiløyper skal skiløpere varsles om dette gjennom skilting. </t>
  </si>
  <si>
    <t xml:space="preserve">The public have the general right to use the forest for recreation purposes and right to pick berries and mushrooms within the scope defined by the Outdoor Recreation Act and other legislation. 
Commercial activity in forest area must take place in a way that the actual content of the general right use the forest for recreation purposes is maintained.  </t>
  </si>
  <si>
    <t xml:space="preserve">Allmennheten har rett til fri ferdsel, samt rett til å plukke bær og sopp innenfor de rammer som settes av friluftsloven og annet lovverk. 
Næringsutøvelse på skogarealene skal gjennomføres slik at det faktiske innhold i den frie ferdselsretten opprettholdes.  </t>
  </si>
  <si>
    <t>6.3</t>
  </si>
  <si>
    <t xml:space="preserve">Forest owner must assist, within the scope of reasonable commercial exploitation and privacy, with appropriate solutions for the construction of paths, ski trails, picnic areas, etc. and for outdoor areas for nurseries, schools and school activity schemes and for start and finish areas for orienteering races, etc., and give permission for the same when this does not contravene to important commercial or ecological considerations. This does not alter the rights pursuant to the Outdoor Recreation Act. </t>
  </si>
  <si>
    <t xml:space="preserve">Skogeier skal innen rammene av rimelig næringsutnytting og privatlivets fred bidra til hensiktsmessige løsninger for anlegging av stier, skiløyper, rasteplasser o.l. og for uteområder for barnehager, skoler og skolefritidsordninger og for start- og målområder for orienteringsløp o.l. gi 
tillatelse til slike når det ikke er i strid med viktige næringsmessige eller økologiske hensyn. Dette endrer ikke rettighetsforholdene etter friluftsloven. </t>
  </si>
  <si>
    <t>6.4</t>
  </si>
  <si>
    <t>The "Water Protection" requirement does not preclude establishment of fishing locations, picnic areas and viewing areas unless this contravenes important interests for the forest owner or ecological considerations.</t>
  </si>
  <si>
    <t xml:space="preserve">Kravpunktet «Vannbeskyttelse» er ikke til hinder for at det tilrettelegges fiskeplasser, rasteplasser og utsiktsplasser der dette ikke er i strid med viktige næringsmessige eller økologiske hensyn. </t>
  </si>
  <si>
    <t>7.</t>
  </si>
  <si>
    <t xml:space="preserve">Sami rights 
The requirement shall ensure that Sami rights are safeguarded in area where forestry activities takes place.  </t>
  </si>
  <si>
    <t>Samiske rettigheter
Kravpunktet skal sikre at samiske rettigheter ivaretas der det drives skogbruk.</t>
  </si>
  <si>
    <t xml:space="preserve">The forest owner must recognize, respect and uphold the rights, customs and culture of affected herders (reindeer) in accordance with the provisions of the Reindeer Herding Act, the UN Declaration on the Rights of Indigenous Peoples – UNDRIP (2007) and ILO Convention 169 (1989). 
The certificate holder must prepare a routine for periodic dialogue with the reindeer herding interests, the Norwegian Reindeer Herding Association in line with PEFC N 03 – Requirements for group certification. </t>
  </si>
  <si>
    <t xml:space="preserve">Skogeier skal anerkjenne, respektere og opprettholde berørte reindriftssamers rettigheter, sedvaner og kultur i samsvar med reindriftslovens bestemmelser, FN-erklæringen om urfolks rettigheter – 
UNDRIP (2007) og ILO-konvensjon 169 (1989). 
Sertifikatholder skal utarbeide rutine for periodevis dialog med reindriftsnæringen med Norges Reindriftssamers Landsforbund i tråd med PEFC N 03 – Krav ved gruppesertifisering.  </t>
  </si>
  <si>
    <t xml:space="preserve">The forest owner must not exploit his property in reindeer herding in such way that there is significant damage or disadvantage to reindeer herding. Before operations that may cause significant damage or disadvantage to the reindeer herders are implemented, a notification must be given to the relevant reindeer herding district associations. Notice must be given minimum three weeks before the planned operation can start. This applies where the total impact of clearcutting, fertilization and soil scarification exceeds 10 hectares in one or adjacent areas within the same year. </t>
  </si>
  <si>
    <t xml:space="preserve">Skogeier må ikke utnytte sin eiendom i reinbeiteområde på en slik måte at det er til vesentlig skade eller ulempe for reindriftsutøvelse. Før tiltak som kan bli til vesentlig skade eller ulempe for reindriftsutøverne blir satt i verk, skal varsel gis til det aktuelle reindrifts-distriktsstyre. Varsel skal gis senest tre uker før planlagt iverksetting. Dette gjelder der samlet påvirkning av flatehogst, gjødsling og markberedning overstiger 100 dekar i tilstøtende områder innen samme år. </t>
  </si>
  <si>
    <t xml:space="preserve">The reindeer herding district board shall, independent of the area extent of the operation, be notified by:  
- Fertilization in areas included in point d-f of the list below. 
- Soil scarification in areas included in point e-h of the list below. 
If there are objections to notified operation, it must be followed up through active dialogue. 
</t>
  </si>
  <si>
    <t xml:space="preserve">Reindrifts-distriktsstyre skal uavhengig av arealomfang på tiltaket varsles ved:  
- Gjødsling i områder som inngår i punkt d-f i lista under 
- Markberedning i områder som inngår i punkt e-h i lista under 
Dersom det er innsigelser på varslede tiltak, skal dette følges opp gjennom aktiv dialog. </t>
  </si>
  <si>
    <t>Where reindeer herding Sami people have rights, special consideration must be given to harvesting and other forestry operations in the following areas: 
a) Important migration paths 
b) Compilation areas 
c) Difficult passages 
d) Important distress grazing areas with lichen in the trees at grazing height 
e) Grazing gardens 
f) Calving area 
g) Lichen-rich vegetation 
h) Sami sacred sites, sacrificial places, burial grounds, culturally important paths and other places of particular cultural historical significance.</t>
  </si>
  <si>
    <t xml:space="preserve">Der reindriftsamene har rettigheter skal det ved hogst og andre skogbrukstiltak tas særskilt hensyn i følgende områder: 
a) Viktige trekk- og flytteleder 
b) Oppsamlingsområder 
c) Vanskelige passasjer 
d) Viktige nødbeiteområder med hengelav i beitehøyde 
e) Beitehager 
f) Kalvingsland 
g) Lavrik mark 
h) Samiske hellige steder, offerplasser, gravplasser, kulturelt viktige stier og andre steder av  særskilt kulturhistorisk betydning </t>
  </si>
  <si>
    <t xml:space="preserve">Considerations for Sami rights in other requirements 
Important emergency grazing areas with lichen in the trees will in most cases be areas up to the forest border that are covered by the protection forest provisions pursuant to the Forestry Act. "In the case of harvesting and other forestry operations, the rules that apply to such forests must be followed", cf. requirement 11 - Harvesting. 
" In mountain forests, emphasis shall be placed on promoting and maintaining an old forest character as well as ensuring regeneration and production. When carrying out harvesting, selective felling forms shall therefore be used to the greatest extent possible in spruce-dominated forests, and small-scale clear cut harvesting and small seed tree stand harvesting in pine-dominated forests". This requirement is also important to take into account for important distress grazing areas with regards to safeguarding lichen in the trees.  It shall not be performed soil scarification in areas with lichen covered ground with humus thinner than 3 cm and other lichen covered ground with significance for reindeer herding , cf. requirement 16 – Soil scarification. 
" Soil scarification   shall be adapted to the place and landscape with the best practical possible method and technique to take into account biodiversity, water environment, carbon storage, reindeer herding and outdoor recreations.  Spot scarification should be considered and preferred". 
"Fertilization must not affect lichen-rich land", cf. requirement 19 - Fertilization. All Sami cultural remains from the year 1917 or earlier are automatically protected and must be taken into account in accordance with requirement 30 – Cultural heritage and cultural environments. Forest roads in marginal forest areas up to the mountain can present challenges regarding the relocation of reindeer, reindeer land use and migratory routes.  
"In marginal forest areas with significant environmental, outdoor recreation or reindeer herders’ interests, simple road solutions such as tractor roads and winter roads must be given priority", cf. requirement 5 – Forest Roads.
</t>
  </si>
  <si>
    <t xml:space="preserve">Hensyn til samiske rettigheter i andre kravpunkt: 
Viktige nødbeiteområder med hengelav vil i de fleste tilfeller være områder opp mot skoggrensa som er omfattet av vernskogbestemmelsene etter skogbruksloven. «Ved hogst og andre tiltak skal de regler som gjelder for slik skog følges», jf kravpunkt 11 - Hogst. 
«I fjellskog skal det legges vekt på å fremme og opprettholde et gammelskogpreg. Ved hogst skal det derfor i størst mulig utstrekning brukes lukket hogstform (fjellskoghogst) i grandominert skog, og småflatehogst og mindre frøtrestillinger i furudominert skog». Dette kravet er viktig også for å ivareta hensyn til viktige nødbeiteområder med hengelav.  
«Lavmark med humusdekke tynnere enn 3 cm og annen lavmark med betydning for reindriften skal ikke markberedes», jf. kravpunkt 16 – Markberedning. 
«Markberedningen skal tilpasses sted og landskap med den til enhver tid beste praktisk mulige metode og teknikk for å ta hensyn til naturmangfold, vannmiljø, karbonlagre, reindrift og friluftsliv. Flekkmarkberedning skal vurderes og foretrekkes». 
«Gjødsling skal ikke påvirke lavrik mark», jf. kravpunkt 19 - Gjødsling. 
Alle samiske kulturminner fra år 1917 eller eldre er automatisk fredet og skal hensyntas i tråd med kravpunkt 30 – Kulturminner og kulturmiljøer. 
Skogsveger i marginale skogstrøk opp mot fjellet kan gi utfordringer med hensyn til flytting av rein, reinsdyras arealbruk og trekkruter.  «I marginale skogstrøk med vesentlige miljø-, friluftsliv- eller reindriftsinteresser skal enkle vegløsninger som traktorveger og vinterbilveger prioriteres», jf. kravpunkt 5 – Skogsveger. </t>
  </si>
  <si>
    <t>8.</t>
  </si>
  <si>
    <t xml:space="preserve">Preservation of the forest area
The requirement shall ensure that property management contributes to maintaining forest area available for forest production, carbon bonding and storage, outdoor recreation, biodiversity and other environmental values. </t>
  </si>
  <si>
    <t>Bevaring av skogarealet
Kravpunktet skal sikre at eiendomsforvaltningen bidrar til å opprettholde skogareal tilgjengelig for skogproduksjon, karbonbinding, friluftsliv, biologisk mangfold og andre miljøverdier.</t>
  </si>
  <si>
    <t xml:space="preserve">Conversion of forest area for other use shall be restricted. The forest owner cannot make irreversible conversion of more than 5% of the forest area. Changed land use, in accordance with law, which is not counted in 5%: 
1. Areas that are part of the forestry infrastructure with direct connection to forest management such as forest road, place for timber, roundabouts, houses used in connection with the forestry, etc.  
2. Establishing of paths, ski trails and equivalent activity of facilitating outdoor recreation. 
3. Conversion of forests to other use takes place where, under the law, there is access to expropriation, provided that this contributes positively to sustainable social development in line with national and regional land use policies that include consultation with affected stakeholders. </t>
  </si>
  <si>
    <t xml:space="preserve">Konvertering av skogareal til annet arealbruk skal begrenses. Skogeier kan ikke foreta irreversibel omdisponering av mer enn fem prosent av skogarealet.  
Endret arealbruk, i samsvar med lov, som ikke regnes inn i 5 %: 
1. Arealer som inngår i skogbrukets infrastruktur med direkte tilknytning til skogforvaltningen som skogsbilvei, velteplass, snuplass, skogshusvær m.m.  
2. Etablering av stier, skiløyper og lignende med formål å legge til rette for friluftsliv 
3. Omdisponering av skog til annen arealbruk skjer hvor det med hjemmel i lov er adgang til ekspropriasjon, gitt at dette bidrar positivt til en bærekraftig samfunnsutvikling i tråd med nasjonal og regional arealpolitikk som inkluderer konsultasjon med berørte interessenter. 
 </t>
  </si>
  <si>
    <t xml:space="preserve">The forest owner shall not convert: 
- key habitats and areas set aside as biologically important areas (BVO) 
- endangered nature types 
- area with particularly high carbon storage (such as marsh, marsh forest and swamp forest) 
- areas with cultural heritage remains, cf. requirement 30 
- areas of particular importance for Sami culture and reindeer herders, cf. requirement 7 </t>
  </si>
  <si>
    <t xml:space="preserve">Skogeier skal ikke omdisponere: 
- nøkkelbiotoper og avsatte biologisk viktige områder (BVO) 
- truede naturtyper 
- areal med spesielt høye karbonlagre (som myr, myrskog og sumpskog) 
- områder med kulturminner, jf. kravpunkt 30 
- områder av spesiell betydning for samisk kultur og reindrift, jf. kravpunkt 7 </t>
  </si>
  <si>
    <t xml:space="preserve">Areas that have been irreversibly converted after 14 February 2016 and which are not covered by the above exemptions are included in converted area.  
Where conversion and other measures require public approval, such approval shall be available as part of the documentation. 
</t>
  </si>
  <si>
    <t xml:space="preserve">Arealer som er irreversibelt omdisponert etter 14. februar 2016 og som ikke er omfattet av unntakene over, medregnes i omdisponert areal.  
Der omdisponering og andre tiltak krever offentlig godkjenning, skal slik godkjenning foreligge som en del av dokumentasjonen. 
Ved salg og eierskifte av skogeiendom som ikke oppfyller kravpunktet, kan ny eier søke PEFC Norge om dispensasjon fra kravet, slik at eiendommen kan inngå som sertifisert. PEFC Norge kan sette vilkår for en slik dispensasjon. </t>
  </si>
  <si>
    <t xml:space="preserve">Timber from harvesting on forest areas re-regulated for development purposes or other irreversible conversion shall not be sold as certified I alignment with this standard. </t>
  </si>
  <si>
    <t xml:space="preserve">Virke fra hogst på areal omregulert til utbyggingsformål eller annen irreversibel omdisponering skal ikke selges som sertifisert etter denne standard. </t>
  </si>
  <si>
    <t>Forests that have had their production capacity significantly reduced through forest operations or other measures shall be restored with an emphasis on restoring production capacity and carbon sequestration. When carrying this out, consideration for environment and outdoor recreation shall be taken into account. 
Forestry shall be carried out in such a way that areas available for outdoor recreation are not reduced or significantly impaired in quality.</t>
  </si>
  <si>
    <t xml:space="preserve">Skog som har fått sin produksjonsevne vesentlig redusert gjennom skogbehandlingen eller andre tiltak skal restaureres med sikte på å gjenopprette produksjonsevne og karbonbinding. Ved gjennomføring av dette skal hensyn til biologisk mangfold og friluftsliv ivaretas. 
Skogbruket skal gjennomføres slik at areal tilgjengelig for friluftsliv ikke blir redusert eller vesentlig svekket i kvalitet. </t>
  </si>
  <si>
    <t>9.</t>
  </si>
  <si>
    <t xml:space="preserve">Genetic preservation – forest trees
The requirement shall ensure natural genetic variation in forest trees.  </t>
  </si>
  <si>
    <t>Genbevaring – skogstrær
Kravpunktet skal sikre naturlig genetisk variasjon hos skogstrær.</t>
  </si>
  <si>
    <t xml:space="preserve">The natural genetic variation of forest trees shall be safeguarded, both through systematic regeneration and natural regeneration from seedling trees. Genetically modified planting material shall not be used. The rules for the use of seeds and plants in the Regulations on forest seeds and forest plants shall be applied. </t>
  </si>
  <si>
    <t xml:space="preserve">Skogstrærnes naturlige genetiske variasjon skal ivaretas, både gjennom systematisk skogplanteforedling og naturlig foryngelse. Genmodifisert plantemateriale skal ikke brukes. Reglene for bruk av frø og planter i Forskrift om skogfrø og skogplanter legges til grunn. </t>
  </si>
  <si>
    <t>10.</t>
  </si>
  <si>
    <t xml:space="preserve">Transparency of environmental information 
The requirement shall ensure transparency about the basis for decisions and the practice of the Norwegian PEFC Forest Standard.  </t>
  </si>
  <si>
    <t>Åpenhet om miljøinformasjon
Kravpunktet skal sikre åpenhet om beslutningsgrunnlaget og praktiseringen av Norsk PEFC Skogstandard.</t>
  </si>
  <si>
    <t>10.1</t>
  </si>
  <si>
    <t xml:space="preserve">Requirements for environmental information pursuant to the Environmental Information Act relating to data from environmental registrations or other types of environmental information relating to the management of forest resources on the property shall be provided when required or it can be referred to information available in public accessible information solutions. Information shall be provided as soon as possible and no later than one month after the claim has been received (cf. Section 18 of the Environmental Information Act).  By being certified, the forest owner gives the certificate holder the right and obligation to follow up legal claims for environmental information hat the certificate holder possesses, on behalf of the forest owner. </t>
  </si>
  <si>
    <t xml:space="preserve">Krav om miljøinformasjon etter miljøinformasjonsloven om data fra miljøregistreringer eller annen type miljøinformasjon knyttet til forvaltningen av skogressursene på eiendommen skal gis når det blir krevd, eller henvises til informasjon som er tilgjengelig i offentlig innsynsløsning. Informasjon skal utleveres snarest mulig og senest innen en måned etter at kravet er mottatt (jf. miljøinformasjonsloven § 18). 
Ved å være sertifisert gir skogeier sertifikatholder rett og plikt til å følge opp lovlige fremsatte krav om miljøinformasjon som sertifikatholder besitter, på vegne av skogeier. </t>
  </si>
  <si>
    <t>10.2</t>
  </si>
  <si>
    <t xml:space="preserve">If interest groups contact forest owner or certificate holder with a request for dialogue, the forest owner or certificate holder shall accommodate this through meetings or other appropriate means. </t>
  </si>
  <si>
    <t xml:space="preserve">Dersom interessegrupper tar kontakt med skogeier eller sertifikatholder med ønske om dialog, skal skogeier eller sertifikatholder imøtekomme dette gjennom møter eller andre hensiktsmessige måter. </t>
  </si>
  <si>
    <t>B</t>
  </si>
  <si>
    <t>B.</t>
  </si>
  <si>
    <t>Logging and forestry m,easures</t>
  </si>
  <si>
    <t>Hogst og skogbrukstiltak</t>
  </si>
  <si>
    <t>11.</t>
  </si>
  <si>
    <t xml:space="preserve">Harvesting 
The requirement shall ensure varied use of harvesting methods and regeneration methods that balance considerations for the forest owner's economy, the interests of outdoor recreation, biodiversity and other environmental values. It is a goal to increase the proportion of selective felling and small-scale clear-cut harvesting in the forest landscape. </t>
  </si>
  <si>
    <t xml:space="preserve">Hogst
Kravpunktet skal sikre variert bruk av hogstformer og foryngelsesmetoder som balanserer hensyn til skogeiers økonomi, friluftslivets interesser, biologisk mangfold og andre miljøverdier. Det er et mål å øke andelen lukkede hogster og småflatehogster i skoglandskapet. </t>
  </si>
  <si>
    <t>11.1</t>
  </si>
  <si>
    <t xml:space="preserve">The possibilities of harvesting can be utilized within the framework set by considerations relating to economy, outdoor recreation, biodiversity, other environmental values and legislation.  
In areas defined as protected forests pursuant to the Forestry Act and in other areas where harvesting is regulated by separate regulations or provisions, the rules that apply to such forests shall be followed. </t>
  </si>
  <si>
    <t xml:space="preserve">Avvirkningsmulighetene kan utnyttes innenfor de rammer hensynet til økonomi, friluftsliv, biologisk mangfold, andre miljøverdier og lovverk setter.  
I områder definert som vernskog etter skogbruksloven og i andre områder der hogst er regulert med egne forskrifter eller bestemmelser, skal de regler som gjelder for slik skog følges. </t>
  </si>
  <si>
    <t>11.2</t>
  </si>
  <si>
    <t xml:space="preserve">The choice of harvesting method and the execution of the harvesting shall be adapted to future climate conditions and the conditions at the site, so that tree stability is safeguarded in affected and surrounding stands, the area's environmental qualities are preserved, landscape considerations are safeguarded and conditions are provided for a satisfactory regeneration with tree species adapted to the site. </t>
  </si>
  <si>
    <t xml:space="preserve">Valg av hogstform og gjennomføringen av hogsten skal tilpasses fremtidige klimaforhold og forholdene på stedet, slik at stabiliteten ivaretas i berørte og omkringliggende bestand, områdets miljøkvaliteter bevares, landskapshensyn ivaretas og forholdene legges til rette for en tilfredsstillende foryngelse med treslag tilpasset voksestedet. </t>
  </si>
  <si>
    <t>11.3</t>
  </si>
  <si>
    <t xml:space="preserve">The group certificate holder shall have the necessary expertise on selective felling forms, and describe how the goal of increasing the proportion of selective and small-scale clear-cut harvesting on their group members forest can be achieved in the short and long term, e.g. when planning and implementing forest measures.  The forest owners shall be offered a product with planning and implementation of selective felling, cf. PEFC N03 – Chapter 7.2. </t>
  </si>
  <si>
    <t xml:space="preserve">Gruppesertifikatholder skal ha nødvendig kompetanse om lukkede hogstformer, og beskrive hvordan målet om å øke andelen lukkede hogster og småflatehogster hos sine skogeiere kan oppnås på kort og lang sikt, f.eks. ved planlegging og gjennomføring av skjøtselstiltak. Skogeier skal kunne tilbys et produkt med planlegging og gjennomføring av lukket hogst, jf. PEFC N03 – kap. 7.2. </t>
  </si>
  <si>
    <t>11.4</t>
  </si>
  <si>
    <t xml:space="preserve">In spruce-dominated forests, selective felling shall be used where conditions economically and biologically suit this method, also with consideration of future climate and precipitation conditions. 
The precondition for the use of selective felling forms in spruce-dominated forests is that good stability can be achieved for the remaining trees, and that the harvesting form provides the basis for satisfactory regeneration. In important outdoor recreation areas, special emphasis shall be placed on utilizing the possibilities for selective felling combined with small-scale clear-cut harvesting. </t>
  </si>
  <si>
    <t xml:space="preserve">I grandominert skog skal lukket hogst brukes der forholdene økonomisk og biologisk ligger til rette for det på stedet, også i lys av fremtidige klima- og nedbørsforhold. 
Forutsetningen for bruk av lukkete hogstformer i grandominert skog på fastmark er at det kan oppnås god stabilitet hos gjenstående trær, og at hogstformen gir grunnlag for en tilfredsstillende foryngelse. I viktige friluftslivsområder skal det legges spesiell vekt på å utnytte mulighetene for bruk av lukkede hogster, gjerne kombinert med småflatehogst. </t>
  </si>
  <si>
    <t>11.5</t>
  </si>
  <si>
    <t xml:space="preserve">In mountain forests, emphasis shall be placed on promoting and maintaining an old forest character as well as ensuring regeneration and production. When carrying out harvesting, selective felling forms shall therefore be used to the greatest extent possible in spruce-dominated forests, and small-scale clear-cut harvesting and small seed tree stand harvesting in pine-dominated forests. </t>
  </si>
  <si>
    <t xml:space="preserve">I fjellskog skal det legges vekt på å fremme og opprettholde et gammelskogpreg samt sikre foryngelse og produksjon. Ved hogst skal det derfor i størst mulig utstrekning brukes lukket hogstform i grandominert skog, og småflatehogst og mindre frøtrestillinger i furudominert skog. 
 </t>
  </si>
  <si>
    <t>11.6</t>
  </si>
  <si>
    <t xml:space="preserve">In rich deciduous forest, closed logging form shall be used.  On the vegetation type blueberry oak forests on low and medium site indexes, open harvesting methods can be used, with the goal being to cultivate pine where this results in increased production. </t>
  </si>
  <si>
    <t xml:space="preserve">I edellauvskog skal det brukes lukket hogstform. På vegetasjonstypen blåbær-eikeskog på lav og middels bonitet kan åpne hogstformer benyttes, for å fremelske furu der dette gir økt produksjon. </t>
  </si>
  <si>
    <t>11.7</t>
  </si>
  <si>
    <t xml:space="preserve">As far as possible for the sake of stability and regeneration of the tree species present, selective fellings shall be used in swamp forests and marsh forests, and in the transition zone towards the firm ground, cf. requirement 28. Where ordinary selective felling is not possible, small-scale clear-cut harvesting can be used. When forest management is carried out, emphasis shall be placed on safeguarding the ecological functions of all marshes and swamp forests, regardless of size. The bush vegetation is especially important. There is no requirement for adaptations of harvesting form for swamp forests and marsh forests less than 0,2 hectare. </t>
  </si>
  <si>
    <t xml:space="preserve">Så langt det er mulig av hensyn til stabilitet og foryngelse av tilstedeværende treslag, skal lukkede hogster brukes i sumpskog og myrskog, og i overgangssonen mot fastmark, jf. kravpunkt 28. Der ordinær lukket hogst ikke er mulig kan småflatehogst benyttes. Det skal ved skogbehandling legges vekt på å ivareta de økologiske funksjonene til alle myrer og sumpskoger, uavhengig av størrelse. Buskvegetasjonen er særlig viktig. Det er ikke krav om tilpasninger av hogstform for sumpskog og myrskog mindre enn 2 dekar.  </t>
  </si>
  <si>
    <t>11.8</t>
  </si>
  <si>
    <t xml:space="preserve">The size and zoning of clear-cuttings and seed tree stand harvesting shall be adapted to the shapes and lines of the landscape. In important outdoor recreation areas, emphasis shall be placed on limiting and varying the size of the regeneration sites. </t>
  </si>
  <si>
    <t xml:space="preserve">Størrelse og arrondering av flatehogster og frøtrestillingshogster skal tilpasses landskapets former og linjer. I viktige friluftslivsområder skal det legges vekt på å begrense og variere størrelsen på foryngelsesflatene. </t>
  </si>
  <si>
    <t>11.9</t>
  </si>
  <si>
    <t xml:space="preserve">In the event of thinning, pre-cutting and other harvesting, indigenous trees that are not of economic interest shall be set aside, as long as they are not substantially hindering the forest operation or significantly inhibit future production. 
</t>
  </si>
  <si>
    <t xml:space="preserve">Ved tynning, forhåndsrydding og annen hogst skal stedegne trær som ikke er av økonomisk interesse spares, så lenge de ikke er vesentlig til hinder for å kunne gjennomføre driften eller vesentlig hemmer fremtidig produksjon. </t>
  </si>
  <si>
    <t>11.10</t>
  </si>
  <si>
    <t>Harvesting residue should be cleared away from streams, rivers, water and trails and ski trails. Unless special circumstances dictate otherwise, clearing shall be carried out immediately after the harvest has been completed. While harvesting is ongoing, in order to avoid unnecessary obstacles to public traffic, it should be cleared in trails and ski trails as soon as practicable.</t>
  </si>
  <si>
    <t>Hogstavfall skal ryddes bort fra bekker, elver, vann og stier og skiløyper. Dersom ikke særskilte forhold tilsier noe annet, skal rydding foretas omgående etter avsluttet hogst. Mens hogsten pågår, skal det, for å unngå unødvendige hindringer for allmenn ferdsel, ryddes i stier og skiløyper så snart det er praktisk mulig.</t>
  </si>
  <si>
    <t>12.</t>
  </si>
  <si>
    <t xml:space="preserve">Waste and contamination 
The requirement shall ensure the collection and proper disposal of all types of waste to prevent contamination of the external environment on implementation of forestry operations. </t>
  </si>
  <si>
    <t>Avfall og forurensning
Kravpunktet skal sikre innsamling og forsvarlig håndtering av alle typer avfall. Dette for å unngå forurensning av det ytre miljø ved gjennomføring av skogbrukstiltak.</t>
  </si>
  <si>
    <t>12.1</t>
  </si>
  <si>
    <t xml:space="preserve">The forest owner is responsible for ensuring that as little waste and emissions as possible occurs, and to ensure that waste collected is deposed properly and when requirements are defined for approved landfill. 
All types of waste from both manual and mechanical forestry operations must be removed once work has been completed.  
Hazardous waste such as oils, fluids, batteries, fuel containers and equivalent must be delivered to an approved landfill. </t>
  </si>
  <si>
    <t>Skogeier har ansvar for at minst mulig avfall oppstår samt å påse at innsamlet avfall håndteres forsvarlig og anbringes når det stilles krav til godkjent mottak.
Alle typer avfall fra både manuelle og maskinelle skogbrukstiltak skal være fjernet etter endt arbeid.
Farlig avfall som oljer, væsker, batterier, drivstoffbeholdere og lignende skal leveres godkjent mottak.</t>
  </si>
  <si>
    <t>12.2</t>
  </si>
  <si>
    <t xml:space="preserve">Best available technology (BAT) shall be preferred when selecting equipment and machinery used in forestry operations, where this is relevant based on the risk of causing contamination and other serious environmental hazards. Machines used in forestry shall satisfy the emission requirements that applied at the time they were delivered from the manufacturer. </t>
  </si>
  <si>
    <t xml:space="preserve">Beste tilgjengelige teknologi (BAT) skal foretrekkes ved valg av utstyr og maskiner ved gjennomføring av skogbrukstiltak der dette er relevant ut fra risiko for forurensning og andre alvorlige miljøskader. Maskiner som benyttes i skogbruket skal tilfredsstille de utslippskrav som gjaldt på det tidspunktet de ble levert fra produsent. </t>
  </si>
  <si>
    <t>12.3</t>
  </si>
  <si>
    <t xml:space="preserve">Forestry machines with larger quantities of oil under high pressure shall have equipment which limits leaks to a minimum. Proper maintenance and proper cleaning shall be carried out on all mechanical units.  
Discharges of oil, fuel and chemicals that may harm the environment should be immediately sealed.  Larger discharges must be notified to the fire department in the municipality. 
</t>
  </si>
  <si>
    <t xml:space="preserve">Skogsmaskiner med større mengder olje under høyt trykk skal ha utstyr som begrenser utslipp til et minimum. Det skal utføres forskriftsmessig vedlikehold og forsvarlig renhold på alle maskinelle enheter.  
Utslipp av olje, drivstoff og kjemikalier som kan være til skade for miljøet skal umiddelbart tettes. Større utslipp skal varsles til brannsjefen i kommunen. </t>
  </si>
  <si>
    <t>12.4</t>
  </si>
  <si>
    <t xml:space="preserve">Fuel should be secured against accidental incidents and stored in approved and lockable tanks.  Fuel can only be stored at the recommended minimum distance of 50 meters to the nearest drinking water location unless otherwise specified. </t>
  </si>
  <si>
    <t xml:space="preserve">Drivstoff skal sikres mot utilsiktede hendelser og lagres på godkjente og låsbare tanker.  Drivstoff kan kun lagres med anbefalt minsteavstand 50 meter til nærmeste drikkevannsforekomst dersom ikke annet er bestemt. </t>
  </si>
  <si>
    <t>13.</t>
  </si>
  <si>
    <t xml:space="preserve">Retention trees and dead trees
The requirement is intended to secure habitats for species associated with old, large trees and dead trees. </t>
  </si>
  <si>
    <t>Livløpstrær og døde trær
Kravpunktet skal sikre levesteder for arter knyttet til gamle grove trær og døde trær.</t>
  </si>
  <si>
    <t>13.1</t>
  </si>
  <si>
    <t xml:space="preserve">Standing and fallen dead wood of deciduous trees and pines that have been dead for more than a year, and spruce that has been dead for more than 5 years shall be spared.  
In situations with large quantities of death wood as a result of calamities, newly dead deciduous trees and pine can be taken out within two years. This must be justified and documented. Retention trees should be spared as normal.  </t>
  </si>
  <si>
    <t xml:space="preserve">Stående og liggende død ved av lauvtrær og furu som har vært døde i mer enn ett år, og gran som har vært død i mer enn 5 år, skal spares.  
I situasjoner med store mengder død ved som følge av kalamiteter, kan nylig døde lauvtrær og furu tas ut innen to år. Dette må begrunnes og dokumenteres. Livsløpstrær skal gjensettes som normalt. </t>
  </si>
  <si>
    <t>13.2</t>
  </si>
  <si>
    <t xml:space="preserve">Retetention trees 
At harvesting, at least 10 retention trees per hectare of the harvested area should be set aside. Retention trees are left individually or in groups in the operational area in a way that contributes to tree stability. The requirement for number of retention trees applies as an average for the harvested area and may include several forest stands.  
The retention trees are primarily selected from the oldest trees with the highest value for biodiversity. Both dominant tree species and any rare/uncommon tree species shall be represented. Where there is a risk of storm felling, up to half of the retention trees of living spruce and aspen can be cut to high stumps (trees that is cut higher than 3 meters). To find storm-resistant spruce trees that can act as retention trees, trees with a large twig-mass shall be preferred. Trees with diameter down to about 20 cm can also be used. Standing dead spruce can be included as retention trees. The sum of standing dead spruce and high stumps should not account for more than half the number of retention trees. </t>
  </si>
  <si>
    <t xml:space="preserve">Gjensetting av livsløpstrær 
Ved hogst skal det i gjennomsnitt settes igjen minst 10 livsløpstrær pr. hektar avvirket areal. Livsløpstrær settes igjen enkeltvis eller i grupper i driftsområdet på en måte som bidrar til stabilitet. Kravet til antall livsløpstrær gjelder som gjennomsnitt for det avvirkede område, og kan omfatte flere skogbestand.  
Livsløpstrærne velges blant de eldste trærne med høyest verdi for naturmangfoldet. Både dominerende treslag og eventuelt sjeldne/uvanlige treslag skal være representert. Der det er fare for stormfelling, kan inntil halvparten av livsløpstrærne av levende gran og osp kappes til høgstubbe (tre som kappes høyere enn 3 meter). For å finne stormsterke grantrær som kan fungere som livsløpstrær, kan også trær med stor barmasse og en diameter ned til ca. 20 cm brukes. Stående død gran kan inngå som livsløpstrær. Summen av stående død gran og høgstubber skal ikke utgjøre mer enn halvparten av antall livsløpstrær. </t>
  </si>
  <si>
    <t>13.3</t>
  </si>
  <si>
    <t xml:space="preserve">In pine forests with the occurrence of stumps affected by fires / Kelo elements, retention trees shall as be left in connection with these, when possible. </t>
  </si>
  <si>
    <t xml:space="preserve">I furuskog med forekomst av brannstubber/ keloelementer skal livsløpstrær i størst mulig grad settes igjen i tilknytning til disse. </t>
  </si>
  <si>
    <t>13.4</t>
  </si>
  <si>
    <t xml:space="preserve">At least 2 of the life cycle trees should be chosen from the dominant tree species. In addition, priority shall be given to the following trees:  
a) Especially large/old trees, hollow trees and large trees with pronounced widt, large twigs and/or flat crowns 
b) Large/old trees with distinctly older cultural tracks such as trees used for harvesting winter food for livestock, trees being used for nesting, pasture trees and barked pine trees previously used as an addition to grain in bread. 
c) Trees with holes for woodpecker and nest function for birds of prey 
d) Red-listed tree species such as ash, elm, native yew, wild apple, and various asal species 
e) deciduous trees in the forest landscape within the boreal zone 
f) Large specimens of aspen, willow, rowen, maple, linden, hackberry, hazel, cherries, juniper and holly 
g) Living trees with traces of previous fires </t>
  </si>
  <si>
    <t xml:space="preserve">Minst 2 av livsløpstrærne skal velges blant dominerende treslag. Utover disse skal følgende trær prioriteres:  
a) Spesielt grove/gamle trær, hule trær og grove trær med utpreget vid, grovkvistet og/eller flat krone 
b) Grove/gamle trær med tydelige eldre kulturspor som hagemarkstrær, styvingstrær, beitetrær og barktatte furutrær 
c) Trær med hakkespetthull og reirfunksjon for rovfugler 
d) Rødlista treslag som ask, alm, barlind, villeple, og ulike asalarter 
e) Edelløvtrær i skoglandskapet innen boreal sone 
f) Store eksemplarer av osp, selje, rogn, lønn, lind, hegg, hassel, kirsebær, einer og kristtorn 
g) Levende trær med brannspor 
 </t>
  </si>
  <si>
    <t>13.5</t>
  </si>
  <si>
    <t xml:space="preserve">In areas with many such trees, the number of retentions trees shall be increased beyond 10 per hectare so that important trees are safeguarded. </t>
  </si>
  <si>
    <t xml:space="preserve">I områder med mange slike trær, skal antall livsløpstrær økes utover 10 per hektar slik at viktige trær ivaretas. </t>
  </si>
  <si>
    <t>13.6</t>
  </si>
  <si>
    <t xml:space="preserve">No retentions trees should be left of foreign tree species. The same applies to foreign provenances that are obviously not adapted to the conditions of the site.       </t>
  </si>
  <si>
    <t xml:space="preserve">Det skal ikke settes igjen livsløpstrær av utenlandske treslag. Det samme gjelder utenlandske provenienser som åpenbart ikke er tilpasset forholdene på voksestedet.       
      </t>
  </si>
  <si>
    <t>13.7</t>
  </si>
  <si>
    <t xml:space="preserve">Management of retention trees 
Retention trees shall be mapped in connection to the harvest. Where several trees are set aside in groups, there are no requirements for mapping each tree. When a central database for retentions trees has been established, these must be reported. 
Retention trees that die should remain in the forest. These can only be removed if there is a written public order for this pursuant to the Forest Act concerning forest health.  
Where there is a clear risk that retention trees or dead trees cause damage to house, buildings and infrastructure , or creates obstacles on the paths and roads, these can be cut and set aside.   </t>
  </si>
  <si>
    <t xml:space="preserve">Forvaltning av livsløpstrær 
Livsløpstrær tilhørende gjennomført hogst skal kartfestes. Der flere trær står i gruppe er det ikke krav til kartfesting av hvert enkelt tre. Når det er etablert en sentral database for livsløpstrær skal disse rapporteres inn. 
Livsløpstrær som dør, skal forbli i skogen. Disse kan kun fjernes dersom det foreligger skriftlig offentlig pålegg om dette etter skoglovens bestemmelser om skoghygiene.  
Der det er klar fare for at livsløpstrær eller døde trær kan forårsake skade på hus, bygninger og infrastruktur, eller  skaper hindringer på stier og veier, kan disse felles og/eller kappes og legges til side.  </t>
  </si>
  <si>
    <t>14.</t>
  </si>
  <si>
    <t xml:space="preserve">Off-road transportation 
The requirement shall ensure that damage to the terrain is limited and that any damage is rectified as quickly as possible in order to safeguard paths and trails and to prevent erosion and water runoff. </t>
  </si>
  <si>
    <t>Terrengtransport
Kravpunktet skal sikre at terrengskader begrenses og at utbedring skjer så raskt som mulig for å ivareta hensynet til stier og løyper og for å unngå erosjon og vannavrenning.</t>
  </si>
  <si>
    <t>14.1</t>
  </si>
  <si>
    <t xml:space="preserve">In the case of off-road transport, it is necessary to place emphasis on avoiding damage because of driving that are unsightly, make movement difficult, or can cause water runoff and erosion. When crossing rivers and streams with forest machinery, emphasis shall be placed on avoiding damage from transport that lead to erosion into the river/stream, e.g. by building a temporary bridge. 
Where significant driving damage may be expected, mitigation measures including stopping the operations shall be considered. In areas with a lot of land with poor carrying capacity and where the risk of driving damage is high during the summer months, harvesting should preferably take place on frozen or well snow covered snowy. These measures shall be particularly considered in much used outdoor recreation areas and in areas with important environmental values in water and in case of high risk of runoff and erosion. </t>
  </si>
  <si>
    <t xml:space="preserve">Ved terrengtransport skal en legge vekt på å unngå kjøreskader som er skjemmende, vanskeliggjør ferdsel, eller kan forårsake vannavrenning og erosjon. Ved kryssing av elver og bekker med skogsmaskiner skal det legges vekt på å unngå kjøreskader som fører til erosjon ut i elva/bekken, f.eks. ved å bygge midlertidig bru. 
Der vesentlig kjøreskade kan forverres, skal avbøtende tiltak herunder stans av driften vurderes. I områder med mye mark med dårlig bæreevne og hvor faren for kjøreskader er stor ved drift i sommerhalvåret, skal utdrift av tømmer fortrinnsvis skje på frossen eller godt snødekt mark. Disse tiltakene skal særlig vurderes i mye brukte friluftslivsområder og i områder med viktige miljøverdier i vann og ved stor fare for avrenning og erosjon. </t>
  </si>
  <si>
    <t>14.2</t>
  </si>
  <si>
    <t xml:space="preserve">Off-road transport must not take place in areas set aside as key habitats if this would damage the biological values.  
Transportation through key habitats and biologically important areas can be allowed if absolutely necessary to carry out the planned operation. In addition, non- harmful utility driving for other purposes can take place. Off-road transport through key habitats and BVO areas must be approved in writing by a person with forest biological competence when establishing or auditing. </t>
  </si>
  <si>
    <t xml:space="preserve">Det skal ikke skje terrengtransport i områder som er avsatt som nøkkelbiotoper hvis dette skader de biologiske verdiene.  
Det kan kjøres i nøkkelbiotoper og BVO-områder dersom det er helt nødvendig for å gjennomføre planlagt skjøtsel. I tillegg kan skånsom nyttekjøring for andre formål skje.  
Terrengtransport gjennom nøkkelbiotoper og BVO-områder skal avklares skriftlig med person med skogbiologisk kompetanse ved opprettelse eller revidering. 
 </t>
  </si>
  <si>
    <t>14.3</t>
  </si>
  <si>
    <t xml:space="preserve">Paths and ski trails, as well as roads of cultural interest should not be used as a driving route where it is practically possible to avoid this. Exceptions can be made to this rule if paths and ski trails are laid in already built-up forestry routes, or where it is necessary to avoid double routes and alternative driving routes that will have greater negative consequences for the environment and outdoor recreations. Driving damage to paths must as far as possible be avoided.   </t>
  </si>
  <si>
    <t xml:space="preserve">Stier og skiløyper, samt veger av kulturhistorisk interesse skal ikke benyttes som kjøretrasé der det er praktisk mulig å unngå dette. Det kan gjøres unntak fra denne regelen dersom stier og skiløyper er lagt i allerede opparbeidede kjøretraséer for skogsdrift, eller hvor det er nødvendig for å unngå dobbelttraseer og alternative kjøretraseer som vil ha større negative konsekvenser for miljøet og friluftslivet. Kjøreskader på stier skal søkes unngått.  </t>
  </si>
  <si>
    <t>14.4</t>
  </si>
  <si>
    <t xml:space="preserve">Ruts which cause water runoff and erosion, driving damage to paths and ski trails and other significant damage shall be rectified as soon as the moisture conditions make this practically possible once use of the route is discontinued. When ending the operation, emphasis should be placed on preventing water from being left in paths. </t>
  </si>
  <si>
    <t xml:space="preserve">Hjulspor som forårsaker vannavrenning og erosjon, kjøreskader i stier og skiløyper og andre vesentlige skader, skal utbedres så snart fuktighetsforholdene gjør dette praktisk mulig etter avsluttet bruk av kjøretrasé. Spesielt skal det ved avslutning av drift legges vekt på å unngå at vann blir stående i stier.  
 </t>
  </si>
  <si>
    <t>14.5</t>
  </si>
  <si>
    <t>Driving in buffer zones towards marshes, water, streams and rivers is avoided where there are alternatives.
No obstacles should be formed for natural water running and fish migration.</t>
  </si>
  <si>
    <t xml:space="preserve">Kjøring i kantsoner mot myr, vann, bekker og elver unngås der det finnes alternativer. 
Det skal ikke dannes hindringer for naturlige vannløp og fiskevandring. </t>
  </si>
  <si>
    <t>15.</t>
  </si>
  <si>
    <t xml:space="preserve">Long-term timber production 
The requirement shall ensure that the forest areas' potential for production of timber and value creation is utilized satisfactorily, that assessments have been made with a future perspective, while taking long-term considerations of carbon sequestration and carbon storage, biodiversity and outdoor recreation. </t>
  </si>
  <si>
    <t xml:space="preserve">Langsiktig virkesproduksjon
Kravpunktet skal sikre at skogarealenes mulighet for produksjon av trevirke og verdiskaping utnyttes på en tilfredsstillende måte, at vurderinger er gjort med et fremtidsperspektiv, samtidig som man tar langsiktige hensyn til karbonbinding og karbonlagring, biologisk mangfold og friluftsliv. </t>
  </si>
  <si>
    <t>15.1</t>
  </si>
  <si>
    <r>
      <t xml:space="preserve">Normal forest cycle and minimum age of harvesting 
The timing of harvesting is important for many of the forest's functions and for interests related to forests. The normal forest cycle provided good health in the stands, and the minimum stand age for clear cutting and seed stands are stated in the table below. Harvesting time shall be adapted to conditions in the stand and operational conditions and may in certain cases decrease towards the minimum standage. On the other hand, consideration for carbon sequestration   and carbon storage can make it optimal to delay the harvest to a stand age that exceeds normal forest cycle. 
This forms the framework for the assessment of harvesting time. The forest owner is obliged to make both an individual assessment of the condition and economy of the individual stand and to balance this against other interests.
</t>
    </r>
    <r>
      <rPr>
        <i/>
        <sz val="10"/>
        <color theme="1"/>
        <rFont val="Calibri"/>
        <family val="2"/>
        <scheme val="minor"/>
      </rPr>
      <t xml:space="preserve">*However, younger forest may be felled than stated as a lower age limit if this takes place as a consequence of legal conversion of the area to a different purpose, if the stand density is unsatisfactory, if existing tree species do not utilize the production capacity of the area in a satisfactory manner, or if the value growth is small or negative as a result of weakened health or other reasons. Harvesting at a lower age than above stated as a lower age limit shall be justified and documented.  
Nor can deciduous tree dominated forests in younger, satisfactory stocked stands be felled in the form of clear cuttings or seed stands. </t>
    </r>
  </si>
  <si>
    <r>
      <t xml:space="preserve">Vanlig omløpstid og minstealder for hogst:
Tidspunktet for hogst har betydning for mange av skogens funksjoner og for interesser knyttet til skog. Vanlig omløpstid, forutsatt god sunnhet i bestandet, og minste bestandsalder for flatehogst og frøtrestillingshogst framgår av tabellen nedenfor. Hogsttidspunkt skal kunne tilpasses forholdene i bestandet og driftsmessige forhold og kan i visse tilfeller gå ned mot minste bestandsalder. På den annen side kan hensyn til skogens opptak og lagring av karbon gjøre det optimalt å overholde skogen lengre enn vanlig omløpstid. 
Dette danner rammene for vurdering av hogsttidspunkt. Skogeier plikter å gjøre både en individuell vurdering av tilstand og økonomi i det enkelte bestand og å avveie dette opp mot andre interesser. 
</t>
    </r>
    <r>
      <rPr>
        <i/>
        <sz val="10"/>
        <color theme="1"/>
        <rFont val="Calibri"/>
        <family val="2"/>
        <scheme val="minor"/>
      </rPr>
      <t xml:space="preserve">
*Hogst av yngre skog enn angitt som nedre aldersgrense kan imidlertid skje dersom hogsten skjer som følge av en lovlig omdisponering av arealet til annet formål, bestandstettheten er utilfredsstillende, eksisterende treslag ikke utnytter arealenes produksjonsevne på en tilfredsstillende måte eller hvis verditilveksten er liten eller negativ som følge av svekket sunnhet eller andre årsaker. Hogst ved lavere alder enn ovenfor angitt som nedre aldersgrense skal begrunnes og dokumenteres.  </t>
    </r>
    <r>
      <rPr>
        <sz val="10"/>
        <color theme="1"/>
        <rFont val="Calibri"/>
        <family val="2"/>
        <scheme val="minor"/>
      </rPr>
      <t xml:space="preserve">
Heller ikke løvtredominert skog i yngre tilfredsstillende bestand kan sluttavvirkes i form av flater eller frøtrestillingshogst. </t>
    </r>
  </si>
  <si>
    <t>15.2</t>
  </si>
  <si>
    <t xml:space="preserve">Regeneration after harvesting 
When planning harvesting, regeneration methods, including harvesting methods and the possibility of natural regeneration, as well as the need for soil scarification, shall be considered. The choice must be documented. 
On areas where natural regeneration after harvesting has been planned, the trees must be felled in such a way that regeneration can be established as quickly as possible. If natural regeneration is not successful, silvicultural measures shall be implemented. 
In areas where planting or sowing after harvesting has been planned, it must be planted or sown as soon as it is practically possible, and within three years at the latest unless the authorities have granted an exemption.  </t>
  </si>
  <si>
    <t xml:space="preserve">Foryngelse etter hogst: 
Ved planlegging av hogst skal foryngelsesmetode, herunder hogstform og mulighet for naturlig foryngelse, samt behov for markberedning, vurderes. Valget skal dokumenteres. 
På arealer der en har planlagt naturlig foryngelse etter hogst, må det hogges på en slik måte at foryngelse kan etableres raskest mulig. Hvis en ikke lykkes med naturlig foryngelse, skal skogkulturtiltak settes i verk. 
På arealer der en har planlagt planting eller såing etter hogst, skal det plantes eller såes så snart det er forsvarlig og praktisk mulig og senest innen 3 år, gitt at det ikke er gitt dispensasjon fra myndighetene.  </t>
  </si>
  <si>
    <t xml:space="preserve">Juvenile stand tending  
The need for juvenile stand tending shall be assessed.  Young forest fields must be tended to ensure good growth and fast establishment of new forests with satisfactory density.  
When juvenile stand tending is done, emphasis shall be placed on utilizing the areas' opportunities for quality production, creating stable stands, and building a forest that provides a basis for variation in the-production and regeneration methods. 
Mix of spruce and pine and groups and different tree species shall be sought, with occurrence of deciduous trees where conditions allow.  Moreover, grazing for wild animal should be taken into account, especially ROS species (rowan, aspen and willow).  
It shall not be felled trees over/in streams, paths, roads, cultural heritage and out on agricultural land. Furthermore, no buffer zones shall be cleared, unless the intervention in the long term ensures stable, and multi-layered vegetation belt, cf. requirement 27. Water protection  
Disturbance of nesting birds of prey and owls should be avoided, cf. requirement 24. Consideration for birds of prey and owls.
</t>
  </si>
  <si>
    <t xml:space="preserve">Ungskogpleie: 
Behov for ungskogpleie skal vurderes. Ungskogfelt skal følges opp, for å sikre god vekst og rask etablering av ny skog med tilfredsstillende tetthet.  
Når ungskogpleie gjøres, skal det – basert på en vurdering av forventede klimaendringers effekt på vekst og skogstruktur på stedet – legges vekt på å utnytte arealenes muligheter for kvalitetsproduksjon, skape stabile bestand, og å bygge opp en skog som gir grunnlag for variasjon i avvirknings- og foryngelsesmetoder 
Det skal tilstrebes barblanding og holt med innslag av lauv der forholdene tillater det.  Videre skal det tas hensyn til viltbeite, spesielt ROS-arter.  
Det skal ikke felles over/i bekker, stier, veger, kulturminner og ut på jordbruksareal. Videre skal det ikke ryddes i kantsoner, med mindre inngrepet på sikt sikrer stabil, vekstkraftig og flersjiktet vegetasjonsbelte, jf. kravpunkt 27. Vannbeskyttelse  
Forstyrrelse av hekkende rovfugl og ugler skal unngås, jf. kravpunkt 24. Hensyn til rovfugler og ugler. </t>
  </si>
  <si>
    <t>16.</t>
  </si>
  <si>
    <t xml:space="preserve">Soil scarification  
The requirement sets frameworks for the use and execution of soil scarification where considerations for forest regeneration, climate, biodiversity, outdoor recreation and other environmental considerations are balanced. </t>
  </si>
  <si>
    <t xml:space="preserve">Markberedning
Kravpunktet setter rammer for bruk og utførelse av markberedning der hensyn til skogforynging, klima, naturmangfold, friluftsliv og andre miljøhensyn balanseres. </t>
  </si>
  <si>
    <t>16.1</t>
  </si>
  <si>
    <t xml:space="preserve">Before soil scarification   can be carried out, consideration for biodiversity, outdoor recreation, reindeer herding, cultural heritage, erosion and water runoff must be assessed, and areas that are not to be scarified must be clarified.  The assessments must be documented.  </t>
  </si>
  <si>
    <t xml:space="preserve">Før markberedning kan gjennomføres skal hensyn til naturmangfold, friluftsliv, reindrift, kulturminner, erosjon og vannavrenning være vurdert, og arealer som ikke skal markberedes skal være avklart.  Vurderingene skal kunne dokumenteres.  </t>
  </si>
  <si>
    <t>16.2</t>
  </si>
  <si>
    <t xml:space="preserve">Areas that should not be scarified include:  
• In marsh forests, swamp forests and spring forests 
• Lime rich forest (lime stage h-i by Nature in Norway system, NiN) 
• In nature types with tall-herbs (høgstaudeskog) 
• In lichen woodland with humus cover less than 3 cm thick and other lichen woodland important for reindeer herding 
• In buffer zones 
• Less than 5 meters away from streams which are unlikely to run dry 
• Less than 5 meters away from the outer edge of cultural registered delimitation or visible outer edge 
• Within cultural heritage buffer zones 
• Closer than 2.5 meters from frequently used paths 
• In areas set aside as biologically important areas and key habitats 
• Biologically valuable 'small areas' where vegetation is spared. 
• In humid areas 
• Selected nature types and functional area for priority species cf. The Nature Diversity Act </t>
  </si>
  <si>
    <t xml:space="preserve">Arealer som ikke skal markberedes inkluderer:  
• I myrskog, sumpskog og kildeskog 
• Kalkskog (kalktrinn h-i etter Natur i Norge, NiN) 
• I høgstaudeskog 
• På lavmark med humusdekke tynnere enn 3 cm og annen lavmark med betydning for reindriften 
• I kantsoner 
• Nærmere enn 5 m fra bekk med årssikker vannføring 
• Nærmere enn 5 m fra kulturminnets registrerte avgrensing eller synlige ytterkant 
• Innenfor kulturmiljøer 
• Nærmere enn 2,5 m fra mye brukte stier 
• I områder avsatt som biologisk viktige områder og nøkkelbiotoper 
• Biologisk verdifulle «småområder» med gjensatt vegetasjon 
• I fuktige søkk 
• Utvalgte naturtyper og funksjonsområde for prioriterte arter jf. naturmangfoldloven </t>
  </si>
  <si>
    <t>16.3</t>
  </si>
  <si>
    <t xml:space="preserve">For areas where one, according to the assessment above, can carry out soil scarification, and where the measure will provide a significant effect on forest regeneration and production, the following requirements apply to implementation: 
Soil scarification shall be adapted to the place and landscape with the best practical possible method and technique to take into account biodiversity, water environment, carbon storage, reindeer herding and outdoor recreations. Spot scarification should be considered and preferred. 
Soil scarification is planned so that vegetation in the field and shrub layers is preserved as much as possible.  Damage to lying and standing dead wood (not applicable to branches, tops and small logst) should be avoided.   
In important outdoor recreation areas, consideration for outdoor recreation shall be considered specifically when deciding whether to perform scarification and only spot scarification can be used. </t>
  </si>
  <si>
    <t xml:space="preserve">For områder der en etter ovenstående kan gjennomføre markberedning, og hvor tiltaket vil gi en vesentlig nytteverdi, gjelder disse kravene til gjennomføring: 
Markberedningen skal tilpasses sted og landskap med den til enhver tid beste praktisk mulige metode og teknikk for å ta hensyn til naturmangfold, vannmiljø, karbonlagre, reindrift og friluftsliv. 
Flekkmarkberedning skal vurderes og foretrekkes. 
Markberedning planlegges slik at vegetasjon i felt- og busksjikt i størst mulig grad hensyntas. Skade på liggende og stående død ved (gjelder ikke greiner, topper og småvirke) skal unngås.   
I viktige friluftslivsområder skal hensyn til friluftsliv vurderes særskilt ved beslutning om markberedning og kun flekkmarkberedning kan benyttes. </t>
  </si>
  <si>
    <t>16.4</t>
  </si>
  <si>
    <r>
      <t xml:space="preserve">Scarified area It should not be scarified more than necessary to get a satisfactory number of suitable planting/ seedling sites. The table indicates the maximum degree of scarification in percentage by site index and from that minimum distance between stripes when stripe scarification is used.
</t>
    </r>
    <r>
      <rPr>
        <i/>
        <sz val="10"/>
        <color rgb="FFFF0000"/>
        <rFont val="Calibri"/>
        <family val="2"/>
        <scheme val="minor"/>
      </rPr>
      <t>When performing soil scarification, continuous stripes should be avoided.  
The stripes should normally not go deeper than 20 cm. However, stones pulled up can deepen the stripes.  Increased runoff, erosion and changes in drainage conditions shall be avoided, among other things, by adjusting the stripe length and direction in relation to terrain. The requirements for lift up apply: 
• It Should always be driven with a break (lift up) in the stripes of at least one meter per 10 meters 
• When humus cover is thinner than 5 cm, it should always be run with a break (lift up) in the stripes of two meters per 10 meters 
• In case of scarification for natural regeneration, it should be breaks (lift up) with breaks(lift up)  in the strips of two meters per 10 meters</t>
    </r>
  </si>
  <si>
    <t xml:space="preserve">Avflekkingsareal: Det skal ikke markberedes mer enn det som er nødvendig for å få et tilfredsstillende antall egnede planteplasser. Tabellene angir maksimalt avflekkingsgrad etter bonitet og ut fra det minimum avstand mellom stripene ved stripemarkberedning.   
Ved markberedning skal sammenhengende furer unngås. Furene skal normalt ikke gå dypere enn 20 cm. Stein som dras opp, kan imidlertid gjøre furene stedvis dypere. Økt avrenning, erosjon og endringer i dreneringsforhold skal unngås blant annet ved tilpasning av stripelengde og retning i forhold til terreng.  Følgende krav til oppløft gjelder: • Det skal alltid kjøres med brudd i stripene på minimum en meter pr 10 meter • Når humusdekke er tynnere enn 5 cm, skal det alltid kjøres med brudd i stripene på to meter pr 10 meter • Ved markberedning for naturlig foryngelse skal det kjøres med brudd i stripene på to meter pr 10 meter. </t>
  </si>
  <si>
    <t>17.</t>
  </si>
  <si>
    <t xml:space="preserve">Tree species distribution 
The requirement shall ensure that the tree species composition safeguards both economic, environmental and outdoor conditions. </t>
  </si>
  <si>
    <t xml:space="preserve">Treslagsfordeling
Kravpunktet skal sikre at treslagssammensetningen ivaretar både økonomiske, miljø- og friluftslivsmessige forhold </t>
  </si>
  <si>
    <t>17.1</t>
  </si>
  <si>
    <t xml:space="preserve">The tree species composition shall be adapted to the site, as well as expected climate-related changes that will affect the composition of the tree species. It shall be facilitated that all tree species that naturally occur are present on the property. 
A significant deciduous tree proportion shall be sought with own deciduous tree stands, deciduous trees in groups and as single trees, including old, large deciduous trees, unless climatic and soil conditions make this difficult.  
A substantial amount of deciduous tree share shall be facilitated in the event of regeneration and juvenile forest tending (cf. requirement 15 – long-term timber production), thinning and harvesting (cf. requirement 11). 
Deciduous trees as retention trees shall be given priority, cf. requirement 13 retention trees and dead trees. Where the conditions are right, a mixture of spruce and pine should be sought. 
Norwegian tree species that are rare in the area shall be safeguarded and/or promoted by forestry measures.  </t>
  </si>
  <si>
    <t xml:space="preserve">Treslagssammensetningen skal tilpasses voksestedet, samt forventede klimarelaterte endringer som vil påvirke treslagssammensetningen. Det skal legges til rette for at alle treslag som naturlig forekommer, finnes på eiendommen 
Det skal tilstrebes et betydelig lauvtreinnslag med egne lauvtrebestand, lauvtrær i grupper og som enkelttrær, herunder gamle, grove lauvtrær, med mindre klimatiske og jordbunnsmessige forhold gjør dette vanskelig.  
Det skal legges til rette for en vesentlig lauvtreandel ved foryngelse og ungskogpleie (jf. kravpunkt 15 – langsiktig virkeproduksjon), tynning og hogst (jf. kravpunkt 11). 
Lauvtrær som livsløpstrær skal prioriteres, jf. kravpunkt 13 Livsløpstrær og døde trær. Der forholdene ligger til rette for det, skal det tilstrebes en blanding av gran og furu. 
Norske treslag som er sjeldne i området, skal ivaretas og/eller fremmes ved skogbrukstiltak.  </t>
  </si>
  <si>
    <t>18.</t>
  </si>
  <si>
    <t xml:space="preserve">Use of pesticides 
The requirement shall ensure that the use of pesticides as a forest culture measure is limited and only used where it is clearly more efficient than mechanical methods, that consideration for landscape qualities and outdoor experience values is safeguarded. It is not allowed to use pesticides in forestry that pose a risk to health or the environment. </t>
  </si>
  <si>
    <t xml:space="preserve">Bruk av plantevernmidler
Kravpunktet skal sikre at sprøyting som et skogkulturtiltak begrenses og bare brukes der det er klart mer effektivt enn mekaniske metoder, at hensynet til landskapskvaliteter og opplevelsesverdier ivaretas. Det skal ikke brukes plantevernmidler i skogbruket som medfører risiko for helse eller miljø. </t>
  </si>
  <si>
    <t>18.1</t>
  </si>
  <si>
    <t xml:space="preserve">Based on a precautionary principle, use of pesticides in forests as a forest as a measure shall as far as possible be avoided and subject to strict practice.  
The principles of integrated pest management (IPM) shall be used as a basis for vegetation control. Through forest measures, the forest owner shall endeavor to minimize or avoid the use of chemical pesticides. This is done by varied and adapted use of logging forms and silvicultural culture methods.  Where absolutely necessary, pesticides can be used when it is the only effective, convenient or economical method of preventing the spread of grass, herbal and deciduous vegetation that inhibits the desired regeneration. The forest owner or certificate holder shall have the necessary expertise in IPM, cf. PEFC N 03. </t>
  </si>
  <si>
    <t xml:space="preserve">Ut fra et føre var-prinsipp skal sprøyting av skog som et skogkulturtiltak så langt som mulig unngås og underlegges en streng praksis.  
Prinsippene i integrert plantevern skal legges til grunn for vegetasjonskontroll. Gjennom skogskjøtsel skal skogeier tilstrebe å minimere eller unngå bruk av kjemiske sprøytemidler. Dette gjøres ved 
variert og tilpasset bruk av hogstformer og skogkulturmetoder. Der det er absolutt nødvendig kan sprøyting skje når det er den eneste effektive, praktiske eller økonomiske metoden for å hindre oppslag av gras-, urte- og lauvvegetasjon som hindrer ønsket foryngelse. Skogeier eller sertifikatholder skal ha nødvendig kompetanse på IPV, jf. PEFC N 03. </t>
  </si>
  <si>
    <t>18.2</t>
  </si>
  <si>
    <t xml:space="preserve">The use of pesticides should not take place on vegetation that is on average more than 2 meters high.  The above rules can be deviated from when combating invasive species. 
It is not allowed to use pesticides closer than 25 meters from lakes, streams, rivers, marshes, lichen-rich areas, key habitats, biologically important areas (BVO), endangered species and close to endangered nature types, or areas with other special environmental values.  
The choice of pesticide, method of application and time of application shall minimize the risk of harm to species other than intended. </t>
  </si>
  <si>
    <t xml:space="preserve">Sprøyting skal ikke skje på vegetasjon som i gjennomsnitt er mer enn 2 meter høy. Reglene over kan fravikes ved bekjempelse av fremmede arter. 
Det skal ikke sprøytes nærmere enn 25 meter fra vann, bekker, elver, myrer, lavrik mark, nøkkelbiotoper, BVO-arealer, truede og nær truede naturtyper, eller områder med andre spesielle miljøverdier.  
Valg av sprøytemiddel, påføringsmetode og påføringstidspunkt skal minimere risiko for skade på andre arter enn tiltenkt. </t>
  </si>
  <si>
    <t>18.3</t>
  </si>
  <si>
    <t xml:space="preserve">In frequently used outdoor areas, emphasis shall be placed on the safeguarding the opportunities for berry and mushroom picking, the landscape qualities and outdoors experience values associated with a varied landscape with deciduous trees, shall not be significantly reduced by the measure. </t>
  </si>
  <si>
    <t xml:space="preserve">I mye brukte friluftslivsområder skal det legges vekt på at mulighetene for bær- og sopplukking, landskapskvalitetene og opplevelsesverdiene tilknyttet et variert lauvtreinnslag ikke reduseres vesentlig av tiltaket. </t>
  </si>
  <si>
    <t>18.4</t>
  </si>
  <si>
    <t xml:space="preserve">All use of pesticides shall be marked in the terrain in accordance with the Regulations on pesticides. 
Pesticides used must be approved by the Norwegian Food Safety Authority for the relevant purpose. The use of pesticides must be documented. </t>
  </si>
  <si>
    <t xml:space="preserve">All bruk av plantevernmidler skal merkes i terrenget i samsvar med forskrift om plantevernmidler. 
Plantevernmidler som brukes må være godkjent av Mattilsynet for det aktuelle formål. Bruk av plantevernmidler skal dokumenteres. </t>
  </si>
  <si>
    <t>18.5</t>
  </si>
  <si>
    <t xml:space="preserve">Users of pesticides in forestry must have a certificate (certificate of authorization). When using pesticides, the right equipment shall be used, and the instructions given by the manufacturers of the pesticides shall be followed. </t>
  </si>
  <si>
    <t xml:space="preserve">Brukere av plantevernmidler i skogbruket må ha sprøytesertifikat (autorisasjonsbevis). Ved bruk av plantevernmidler skal riktig utstyr brukes og de instrukser som er gitt av produsentene av midlene følges. </t>
  </si>
  <si>
    <t>18.6</t>
  </si>
  <si>
    <t xml:space="preserve">Use of biological means of pest control  
The use of biological means of pest control should be limited to needs. Biological means approved by the Norwegian Food Safety Authority can be used in accordance with the authority's guidelines. The use of biological means of combat must be documented, including the type and treated area.  </t>
  </si>
  <si>
    <t xml:space="preserve">Bruk av biologiske bekjempelsesmidler:
Bruk av biologiske bekjempelsesmidler skal begrenses til behov. Biologiske bekjempingsmidler godkjent av Mattilsynet kan benyttes i samsvar med tilsynets retningslinjer. Bruk av biologiske bekjempelsesmidler skal dokumenteres, inkludert type og behandlet område.  </t>
  </si>
  <si>
    <t>19.</t>
  </si>
  <si>
    <t xml:space="preserve">Fertilization and nutrient balance 
The requirement shall ensure that fertilization is only used where it results in increased forest production and increased carbon sequestration, while at the same time it is carried out in a prudent manner so that nutrient loss and nutrient leakage are as little as possible and that considerations for biodiversity and other precautionary considerations are safeguarded. </t>
  </si>
  <si>
    <t xml:space="preserve">Gjødsling og næringsbalanse
Kravpunktet skal sikre at gjødsling kun brukes der det gir økt skogproduksjon og økt karbonbinding, samtidig som det skjer på en forsvarlig måte slik at næringstap og næringslekkasje blir minst mulig og at hensyn til naturmangfold og føre var-hensyn ivaretas. </t>
  </si>
  <si>
    <t>19.1</t>
  </si>
  <si>
    <t xml:space="preserve">The forest owner shall ensure that forestry is operated in a way that ensures the natural processes and long-term production capacity of the forest area are maintained. Nutrient loss and nutrient leakage shall be as little as possible. The use of fertilizers shall not be an alternative to natural care of nutrients in the soil. 
It shall not be fertilized in areas that are characterized by elements such as dead- wood, or multi layers of trees, or age variation – which often is a result from the absence of open harvesting. Fertilization can take place in areas where it has a significant positive effect on growth and minimal negative effect on biodiversity and water quality.  
Where it can be documented that the wood production will increase significantly, it can be fertilized on suitable, intermediate nutrient rich sites on vegetation types, berry heather forests, blueberry forests, small fern forests and large fern forests. On all other vegetation types, it shall not be fertilized.  </t>
  </si>
  <si>
    <t xml:space="preserve">Skogeier skal påse at skogbruket drives på en måte som sikrer markas naturlige prosesser og langsiktige produksjonsevne opprettholdes. Næringstap og næringslekkasje skal være minst mulig. 
Bruk av gjødsel skal ikke være et alternativ til naturlig ivaretakelse av næringsstoffer i jorda. 
Det skal ikke gjødsles på arealer som er preget av elementer som død ved, eller sjiktning, eller aldersvariasjon – som ofte følger av fravær av åpne hogster. Gjødsling kan skje på arealer der det har vesentlig positiv effekt på tilvekst og minimal negativ effekt på naturmangfold og vannkvalitet.  
Der det kan dokumenteres at virkesproduksjonen vil øke vesentlig, kan det gjødsles på egnede, kalkfattige utforminger av vegetasjonstypene, bærlyngskog, blåbærskog, småbregneskog og storbregneskog. På alle øvrige vegetasjonstyper skal det ikke gjødsles.  </t>
  </si>
  <si>
    <t>19.2</t>
  </si>
  <si>
    <t xml:space="preserve">Fertilization should not affect lakes, ponds, rivers, streams, marshes, lichen woodland, key habitats, BVO areas, endangered and near endangered nature types, or areas with other special environmental values. A fertilization-free buffer zone of 25 meters shall be set aside towards these areas (applies to streams with year-round water flow) to avoid runoff.  
To ensure compliance with the fertilizer-free buffer zone, in weather conditions or methods that can reduce the level of precision, a fertilizer-free buffer zone of 50 meters shall be used. </t>
  </si>
  <si>
    <t xml:space="preserve">Gjødsling skal ikke påvirke innsjøer, tjern, elver, bekker, myrer, lavrik mark, nøkkelbiotoper, BVO-arealer, truede og nær truede naturtyper, eller områder med andre spesielle miljøverdier. Det skal det settes igjen en gjødslingsfri sone på 25 meter mot disse områdene (gjelder bekker med helårs 
vannføring) for å unngå avrenning.  
For å sikre at gjødslingsfri sone overholdes skal det ved værforhold eller metoder som kan redusere presisjonsnivået benyttes en gjødselfri sone på 50 meter. </t>
  </si>
  <si>
    <t>19.3</t>
  </si>
  <si>
    <t xml:space="preserve">Fertilization shall not occur until the snow melt is finished in spring and be finished before the end of August.  The fertilization shall be adapted to the time and weather conditions that minimize the risk of nutrient leakage. </t>
  </si>
  <si>
    <t xml:space="preserve">Gjødsling skal ikke skje før snøsmeltingen er ferdig og før utgangen av august. For øvrig tilpasses gjødslingen til tidspunkt og værforhold som minimerer risikoen for næringslekkasje. </t>
  </si>
  <si>
    <t>19.4</t>
  </si>
  <si>
    <t>The use of fertilizers shall be documented, including type, quantity, date and treated area.</t>
  </si>
  <si>
    <t xml:space="preserve">Bruk av gjødsel skal dokumenteres, inkludert type, mengde, dato og behandlet område. </t>
  </si>
  <si>
    <t>20.</t>
  </si>
  <si>
    <t xml:space="preserve">Use of foreign tree species 
The requirement shall ensure that use is limited and avoid the spread of foreign tree species in order to take into consideration landscapes, outdoor activities, biodiversity and forest production/climate.  </t>
  </si>
  <si>
    <t xml:space="preserve">Bruk av utenlandske treslag
Kravpunktet skal sikre at man avgrenser bruk og unngår spredning av utenlandske treslag for å ta hensyn til landskap, friluftsliv, biologisk mangfold og skogproduksjon/klima. </t>
  </si>
  <si>
    <t>20.1</t>
  </si>
  <si>
    <t xml:space="preserve">In the event of afforestation and regeneration after harvesting, Norwegian tree species shall be used. Foreign tree species can only be used on areas where foreign tree species have been planted for forestry purposes in the past.  
The possibility of using foreign tree species is limited to the use of the tree species sitka- spruce gran, lutz-spruce and larch, and only in coastal areas from Lindesnes to Troms.  
The use of foreign tree species requires that the measure is pre-approved by applicable legislation and mapped. </t>
  </si>
  <si>
    <t xml:space="preserve">Ved påskoging og foryngelse etter hogst skal norske treslag benyttes. Utenlandske treslag kan kun benyttes på arealer der det har vært plantet utenlandske treslag for skogbruksformål tidligere.  
Muligheten for bruk av utenlandske treslag er begrenset til bruk av treslagene sitkagran, lutzgran og lerk, og kun i kyststrøk fra Lindesnes til og med Troms.  
Bruk av utenlandske treslag forutsetter at tiltaket er forhåndsgodkjent etter gjeldende lovverk og kartfestes. </t>
  </si>
  <si>
    <t>20.2</t>
  </si>
  <si>
    <t xml:space="preserve">Planting foreign tree species also requires that one has experience from the previous circulation which suggests that: 
1. the use of the tree species will result in significantly better production than with Norwegian tree species and/or is necessary to ensure a satisfactory regeneration 
2. the use of the tree species does not have a material negative impact on landscapes, outdoor recreation and biodiversity 
3. the spread to other areas can be avoided or kept under control 
4. the area has operational technical availability that provides economic profitability in the long term and enables future harvesting, dispersal control and logging.  
When planting foreign tree species, minor changes in stand location can be made, provided this does not have a material negative impact on the above-mentioned considerations and does not significantly increase the total area. </t>
  </si>
  <si>
    <t xml:space="preserve">Planting av utenlandske treslag forutsetter videre at man har erfaring fra forrige omløp som tilsier at: 
1. bruk av treslaget vil gi vesentlig bedre produksjon enn med norske treslag og/eller er nødvendig for å sikre en tilfredsstillende foryngelse 
2. bruk av treslaget ikke har vesentlig negativ påvirkning på landskap, friluftsliv og biologisk mangfold 
3. spredning kan unngås eller holdes under kontroll 
4. arealet har en driftsteknisk tilgjengelighet som gir økonomisk lønnsomhet på lang sikt og muliggjør fremtidig skjøtsel, spredningsbekjempelse og hogst.  
Ved planting av utenlandske treslag kan det gjøres arronderings-endringer i bestand, så fremt dette ikke har vesentlig negativ innvirkning på de over nevnte hensyn og ikke øker det totale arealet vesentlig. </t>
  </si>
  <si>
    <t>20.3</t>
  </si>
  <si>
    <t xml:space="preserve">Before planting foreign tree species, the forest owner must identify and map where there is a stand of foreign tree species on the property, which is not considered economically viable to harvest. On properties with such stock, the forest owner shall as far reasonably remove these, or contribute to their removal where public authorities facilitate their removal. Priority shall be given to tree species and stands with a risk of spreading to biologically important areas. </t>
  </si>
  <si>
    <t xml:space="preserve">Før planting av utenlandske treslag igangsettes, skal skogeier identifisere om og kartfeste der det finnes bestand med utenlandske treslag på eiendommen, som ikke regnes som økonomisk drivverdig. På eiendommer med slike bestand, skal skogeier så langt rimelig selv fjerne disse, eller 
bidra til at disse fjernes der offentlige myndigheter legger økonomisk til rette for fjerning. Treslag og bestand med spredningsfare, samt risiko for spredning til biologisk viktige områder skal prioriteres. </t>
  </si>
  <si>
    <t>20.4</t>
  </si>
  <si>
    <t xml:space="preserve">All forest owners with foreign tree species on the property should keep control of unwanted spread of foreign trees.  
Forest owners with seed-ripe stands of foreign tree species must check for unwanted spread from these stands and implement measures to remove such spread at least every 5 years. Where the spread from these stands occurs in neighboring properties, the forest owner shall contact the neighbor/s to agree how this will be removed. </t>
  </si>
  <si>
    <t xml:space="preserve">Alle skogeiere med utenlandske treslag på eiendommen skal holde kontroll med uønsket spredning.  
Skogeiere med frømodne bestand av utenlandske treslag skal kontrollere om det er uønsket spredning fra disse bestandene og gjennomføre tiltak for å fjerne slik spredning minst hvert 5. år. Der spredning fra disse bestandene har skjedd inn på naboeiendom skal skogeier ta kontakt med nabo for å avtale hvordan dette skal fjernes. </t>
  </si>
  <si>
    <t>20.5</t>
  </si>
  <si>
    <t xml:space="preserve">When foreign tree species are discovered on forest properties where no foreign tree species are planted, occurrences must either be removed or reported to the owner of the stand that is the source of the spread. Where the source cannot be identified, findings are reported to the municipality. </t>
  </si>
  <si>
    <t xml:space="preserve">Når det oppdages utenlandske treslag på skogeiendommer hvor det ikke er plantet utenlandske treslag skal forekomster enten fjernes eller rapporteres til eier av bestandet som er kilden til spredningen. Der kilden ikke kan identifiseres, rapporteres funn til kommunen.  </t>
  </si>
  <si>
    <t>20.6</t>
  </si>
  <si>
    <t xml:space="preserve">In the event of regeneration of foreign tree species after harvesting that are not listed here, or where the use of foreign tree species is not to be continued, natural regeneration from the previous stand must be removed. Trees should be removed before becoming seed- ripe. </t>
  </si>
  <si>
    <t xml:space="preserve">Ved foryngelse etter hogst av utenlandske treslag som ikke er listet opp her, eller der bruk av utenlandske treslag ikke skal videreføres, skal naturlig foryngelse fra forrige bestand bekjempes. Trær skal fjernes før de setter frø. </t>
  </si>
  <si>
    <t>20.7</t>
  </si>
  <si>
    <t>Routines for internal control of compliance with this requirement must be documented.</t>
  </si>
  <si>
    <t xml:space="preserve">Rutiner for internkontroll av etterlevelse av dette kravpunktet skal dokumenteres. </t>
  </si>
  <si>
    <t>21.</t>
  </si>
  <si>
    <t xml:space="preserve">Afforestation and tree species change 
The requirement shall ensure that afforestation and change of tree species are implemented so that the measures provide climate benefits through permanent, net increased carbon storage throughout the ecosystem, and create a basis for future value creation, while at the same time safeguarding the consideration of other environmental values.  </t>
  </si>
  <si>
    <t xml:space="preserve">Påskoging og treslagsskifte 
Kravpunktet skal sikre at påskoging og treslagsskifte gjennomføres slik at tiltakene gir klimagevinst gjennom varig, netto økt karbonlagring i hele økosystemet, og skaper grunnlag for framtidig verdiskaping, samtidig som hensynet til andre miljøverdier ivaretas.  </t>
  </si>
  <si>
    <t>21.1</t>
  </si>
  <si>
    <t xml:space="preserve">Afforestation and tree species changes shall provide the basis for long-term profitable forestry.  
Along the coast from Lindesnes to Kirkenes, afforestation and tree species changes can only take place in areas where such measures have previously taken place successfully to a great extent, and only in connection with future profitable operational technical solutions. In such areas, Norwegian spruce can also be replanted after harvesting of foreign tree species. Outside these areas, including in buffer zones against marshes, water and watercourses, the forest owner shall remove occurrences of tree species that are not indigenous when this measure is reasonable. </t>
  </si>
  <si>
    <t xml:space="preserve">Påskoging og treslagsskifte skal gi grunnlag for et langsiktig lønnsomt skogbruk.  
Langs kysten fra Lindesnes til Kirkenes kan påskoging og treslagsskifte bare skje i områder der slike tiltak tidligere har skjedd vellykket og i større omfang, og bare i forbindelse med framtidig lønnsomme driftstekniske løsninger. I slike områder kan også norsk gran gjenplantes etter sluttavvirkning av utenlandske treslag. Utenfor disse områdene, inkludert i kantsoner mot myr, vann og vassdrag, skal skogeier så langt det er rimelig fjerne forekomster av treslag som ikke er stedegne. </t>
  </si>
  <si>
    <t>21.2</t>
  </si>
  <si>
    <t xml:space="preserve">The stands shall be suited to the landscape. Emphasis shall be placed on creating soft transitions between the spruce forest and the surrounding areas, and a minimum of 20% of indigenous tree species shall be ensured on the property.  On properties larger than 50 hectares, the use of non-indigenous tree species shall not exceed 70% of the property. </t>
  </si>
  <si>
    <t xml:space="preserve">Utforming av plantefeltene skal tilpasses landskapet. Det skal legges vekt på å skape myke overganger mellom granskogen og områdene rundt, og det skal sikres minimum 20 % innslag av stedegne treslag på eiendommen. På eiendommer større enn 500 daa skal treslagsskiftet areal ikke overstige 70 % av eiendommen. </t>
  </si>
  <si>
    <t>21.3</t>
  </si>
  <si>
    <t xml:space="preserve">When afforesting, frequently used paths and trails must be taken into account so that the outdoors experience value associated with the use of the path/trail is maintained. It shall not be planted closer than 2.5 meters from such paths and ski trails.  </t>
  </si>
  <si>
    <t xml:space="preserve">Ved påskoging skal det tas hensyn til mye brukte stier og løyper slik at opplevelsesverdien knyttet til bruken av stien/løypa opprettholdes. Det skal ikke plantes nærmere enn 2,5 meter fra slike stier og skiløyper.  </t>
  </si>
  <si>
    <t>21.4</t>
  </si>
  <si>
    <t xml:space="preserve">There shall be no tree species change or afforestation in: 
• biologically important areas (BVO), endangered nature types on the Red List (including flood forest fields) or areas with key habitat qualities. 
• selected nature types or in ecological functional areas for priority species. 
• pine marsh forest in Western Norway. 
• swamp forest. 
• deciduous forest, with the exception of the vegetation type blueberry- oak forest on low site index.  
• lime forest (lime stage h-i by Nature in Norway, NiN) 
• in rich and moist tall-herbs birch forest with almost fully covered undergrowth of high herbs and large ferns.  
• large fern forest and “istervier” community north of Saltfjellet. 
• almond-willow and mist-willow thicket. 
• overgrown pastureland with special natural values. 
• within the protection zone of known cultural heritages. 
• pasture forest. 
• buffer zones along marshes, water and waterways. 
</t>
  </si>
  <si>
    <t xml:space="preserve">Det skal ikke skje treslagsskifte eller påskoging i: 
• biologisk viktige områder (BVO), trua naturtyper på rødlista (inkludert flomskogsmark) eller områder med nøkkelbiotopkvaliteter. 
• utvalgte naturtyper eller i økologiske funksjonsområder for prioriterte arter. 
• furumyrskog på Vestlandet. 
• sumpskog. 
• edellauvskog, med unntak på vegetasjonstypen blåbær-eikeskog på lav bonitet. 
• kalkskog (kalktrinn h-i etter Natur i Norge, NiN) 
• i rik og fuktig høgstaudebjørkeskog med tilnærmet heldekkende undervegetasjon av høye urter og bregner.  
• storbregneskog og isterviersamfunn nord for Saltfjellet. 
• mandelpilkratt og doggpilkratt. 
• gjenvokst kulturmark med særlige naturverdier. 
• innenfor sikringssonen til kjente kulturminner. 
• høstingsskog. 
• kantsoner langs myr, vann og vassdrag. </t>
  </si>
  <si>
    <t>21.5</t>
  </si>
  <si>
    <t xml:space="preserve">The databases Artskart and Naturbase must be consulted before afforestation or tree species changes take place. The measure cannot be implemented if the measure harms the environment of an endangered species or harms an endangered nature type or the values of a registered nature type with A- or B-value according to “DN Handbook 13”, or nature types with "central ecosystem function" mapped according to the Norwegian Environment Agency's instructions with moderate to very high quality. Any change in forestry or tree species assumes that a person with forest biological competence has assessed that the measure can be implemented without causing harm to the environmental values.
</t>
  </si>
  <si>
    <t xml:space="preserve">Databasene Artskart og Naturbase skal være konsultert før påskoging eller treslagsskifte skjer. Tiltaket kan ikke gjennomføres hvis tiltaket skader livsmiljøet for en truet art eller skader truet naturtype eller verdiene i en registrert naturtype med A- eller B-verdi etter DN Håndbok 13, eller naturtyper med «sentral økosystemfunksjon» kartlagt etter Miljødirektoratets instruks med moderat til svært høy kvalitet. Eventuell påskoging eller treslagsskifte i ovennevnte forutsetter at person med skogbiologisk kompetanse har vurdert at tiltaket kan gjennomføres uten å forårsake skade av betydning for miljøverdiene. 
 </t>
  </si>
  <si>
    <t>C</t>
  </si>
  <si>
    <t>C.</t>
  </si>
  <si>
    <t>Special environmental values</t>
  </si>
  <si>
    <t>Særskilte miljøverdier</t>
  </si>
  <si>
    <t>22.</t>
  </si>
  <si>
    <t>Key habitats 
Key habitats are intended to ensure habitats for species considered endangered on the Norwegian Red List. The key habitats are intended to preserve species that have special habitat requirements, and where the habitats can become rare in areas used for forestry</t>
  </si>
  <si>
    <t xml:space="preserve">Nøkkelbiotoper
Nøkkelbiotoper skal sikre livsmiljøer for arter vurdert som truet på den norske rødlisten. Nøkkelbiotopene skal bevare arter som har spesielle krav til livsmiljø, og hvor livsmiljøene kan bli sjeldne på arealer der det drives skogbruk. </t>
  </si>
  <si>
    <t>22.1</t>
  </si>
  <si>
    <t xml:space="preserve">Establishment and management of key habitats 
Key habitats shall be mapped on properties larger than 5hectares of productive, commercially exploitable area. The key habitats shall be documented in the forestry plan or environmental overview. If management measures can be carried out, these must be described in the forestry plan or the environmental overview.  
The Key habitat Registration method in Forest (MiS), or other method approved by the authorities, shall be used when mapping and selecting new key habitats.  Forest biology expertise approved by certificate holder shall be used when mapping and selecting key habitats.   
If the forest owner wants to change the boundaries of a key habitat or to replace key habitats that are set aside with new key habitats, these must be documented in the forestry plan or environmental overview and approved by the certificate holder. Existing key habitats can only be replaced with key habitats of equivalent or higher value for biodiversity and changing the boundaries of key habitats shall not have a material negative impact on the value of the key habitats. </t>
  </si>
  <si>
    <t xml:space="preserve">Etablering og forvaltning av nøkkelbiotoper 
Nøkkelbiotoper skal kartfestes på eiendommer større enn 50 dekar produktivt, økonomisk drivbart areal. Nøkkelbiotopene skal dokumenteres i skogbruksplan eller miljøoversikt. Der skjøtselstiltak kan gjennomføres, skal det være beskrevet i skogbruksplanen eller miljøoversikten.  
Metoden Miljøregistrering i Skog (MiS), eller annen offentlig godkjent metode, skal brukes ved kartlegging av livsmiljøer og utvelgelse av nye nøkkelbiotoper. Ved kartlegging av livsmiljøer og utvelgelse av nøkkelbiotoper skal det benyttes person med skogbiologisk kompetanse godkjent av sertifikatholder.  
Ønsker skogeier å endre avgrensningen av en nøkkelbiotop eller å bytte en avsatt nøkkelbiotop med en ny nøkkelbiotop, må dette dokumenteres i skogbruksplanen eller miljøoversikten og godkjennes av sertifikatholder. Eksisterende nøkkelbiotoper kan kun erstattes med nøkkelbiotoper med tilsvarende eller høyere verdi for biologisk mangfold, og endring av avgrensing av nøkkelbiotop skal ikke ha vesentlig negativ påvirkning på verdien for nøkkelbiotopen. </t>
  </si>
  <si>
    <t>22.2</t>
  </si>
  <si>
    <t xml:space="preserve">The key habitats shall be left untouched or managed in a way that maintains, or improves, the conditions of biodiversity. Where key habitats are managed in other ways than untouched, measures shall be prepared in consultation with a person with forest biology expertise approved by the certificate holder. Key habitats cannot be converted for other purposes unless there is a public decision that imposes such conversion. Conversion to pastures can be carried out provided that a replacement area is allocated cf. rules for replacing key habitats.  
If it is decided that a new mapping or revision should be carried out, all certified forest owners are obliged to participate. Assessment of the need for revision and any revision of environmental registration shall in principle be carried out every 15 years, cf. guidelines for revising key habitats. 
Such assessment shall be approved by the certificate holder and documented.  </t>
  </si>
  <si>
    <t xml:space="preserve">Nøkkelbiotopene skal settes av urørt eller forvaltes på en måte som opprettholder, eller som forbedrer, forholdene for det biologiske mangfoldet. Der nøkkelbiotoper forvaltes på annen måte enn urørt, skal skjøtselstiltak utarbeides i samråd med person med skogbiologisk kompetanse godkjent av sertifikatholder. Nøkkelbiotoper kan ikke omdisponeres til andre formål hvis det ikke foreligger et offentlig vedtak som pålegger slik omdisponering. Omdisponering til beite kan gjennomføres forutsatt at det avsettes erstatningsareal jf. regler for erstatning av nøkkelbiotoper.  
Hvis det blir bestemt at det skal gjennomføres ny kartlegging eller revisjon, er alle sertifiserte skogeiere pliktige til å delta. Vurdering av behov for revisjon og eventuelt revidering av miljøregistrering skal i utgangspunktet gjøres hvert 15. år, jf. retningslinjer for revisjon av miljøregistreringer. Slik vurdering skal godkjennes av sertifikatholder og dokumenteres.  </t>
  </si>
  <si>
    <t>22.3</t>
  </si>
  <si>
    <t xml:space="preserve">Both when revising existing and new environmental registrations in forests, external sources of environmental information in the databases Artskart, Narinbase and Naturbase shall be assessed, providing information of potential important key habitats. In addition to the sources listed during the consultation of environmental databases when planning harvesting, concentrations of at least four different forestry NT (red list) species that have forestry as a known influence factor within an area of 1 hectare shall be considered in this process.  </t>
  </si>
  <si>
    <t xml:space="preserve">Både ved revisjon av eksisterende og nye miljøregistreringer i skog skal eksterne kilder for miljøinformasjon i databasene Artskart, Narinbase og Naturbase vurderes, som indikatorer på at det her kan finnes viktige livsmiljøer. I tillegg til kildene listet opp under konsultasjon av miljødatabaser ved planlegging av hogst skal konsentrasjoner av minst fire ulike, skoglevende NT-arter som har skogbruk som kjent påvirkningsfaktor innenfor et areal på 10 dekar vurderes i denne prosessen.  </t>
  </si>
  <si>
    <t>22.4</t>
  </si>
  <si>
    <t xml:space="preserve">The possibilities of using precautionary routine. 
On properties with less than 5 hectares of productive, commercially exploitable area, when planning harvesting and forestry operations, precautionary measures shall be used to clarify whether there are important key habitats.  Mapped key habitats shall be safeguarded, if necessary by refraining from harvesting or by taking the necessary considerations. The precautionary routine must be approved by a certificate holder. 
When key habitats are indicated, harvesting and other forestry operation cannot be carried out until such mapping is done. If there exists a plan for mapping of key habitats in the area in the near future, an exemption may be granted to carry out the mapping when this happens. In such cases, the precautionary routine is used. 
Where there have previously been no requirements for mapping key habitats (when harvesting spruce or foreign tree species), registration of key habitats shall be phased in during a 15-year period, adapted to local conditions. </t>
  </si>
  <si>
    <t xml:space="preserve">Mulighetene for bruk av føre-var-rutine. 
På eiendommer med mindre enn 50 dekar produktiv, økonomisk drivbart areal, skal det ved planlegging av hogst og skogbrukstiltak brukes føre-var rutine for å klargjøre om det finnes viktige livsmiljøer. Kartlagte kvaliteter skal ivaretas, om nødvendig ved å avstå fra å hogge eller ved å ta nødvendig hensyn. Føre-var rutinen skal være godkjent av sertifisert tømmerkjøper. 
Når det er krav om kartfesting av nøkkelbiotoper, kan hogst og andre skogbrukstiltak ikke gjennomføres før slik kartfesting er gjort. Dersom det foreligger plan om områdetakst med miljøregistrering i nær framtid kan det gis dispensasjon til å utføre kartleggingen når det skjer. I slike tilfeller brukes føre-var-rutinen. 
Der det ikke tidligere har vært krav til kartfesting av nøkkelbiotoper (ved hogst av gran eller utenlandske treslag) innfases krav om miljøregistrering i løpet av en 15-års periode, med opplegg tilpasset lokale forhold. </t>
  </si>
  <si>
    <t>22.5</t>
  </si>
  <si>
    <t xml:space="preserve">Consultation with environmental databases 
When planning harvesting, external sources of environmental information in the databases Artskart, Narinbase and Naturbase must be consulted. Where forestry operation may affect mapped environmental information, as listed below, and the mapped information has not previously been assessed in connection with the selection of key habitats, a person with forest biology expertise shall assess whether one or more key habitats shall be established in the area.   
The information that in this case requires an assessment is:  
• endangered species 
• endangered nature types 
• nationally important nature types (A-value, or equivalent valuation in Narin) according to DN Håndbok 13.  
• regionally important nature types (B-value or associated valuation in Narin) according to DN Håndbok 13 
• nature types with "central ecosystem function" mapped according to the Norwegian Environment Agency's instructions, with registered NiN (Nature in Norway) properties indicating that there may be important key habitat qualities 
Assessment of the need to establish key habitats is based on the MiS methodology or other publicly method approved by the authorities.  
Any forestry activity in selected nature types and areas with the occurrence of priority species shall follow the rules of the Nature Diversity Act. </t>
  </si>
  <si>
    <t xml:space="preserve">Konsultasjon med miljødatabaser 
Ved planlegging av hogst skal eksterne kilder for miljøinformasjon i databasene Artskart, Narinbase og Naturbase være konsultert. Der skogbrukstiltakene vil kunne berøre kartfestet miljø-informasjon, som listet opp under, og den kartfestede informasjonen ikke tidligere er vurdert i forbindelse med utvelgelse av nøkkelbiotoper, skal person med skogbiologisk kompetanse vurdere om det bør etableres en eller flere nøkkelbiotoper i området.   
Informasjonen som i så tilfelle krever en vurdering er:  
• truete arter 
• truete naturtyper 
• nasjonalt viktige naturtyper (A-verdi, eller tilsvarende verdisetting i Narin) etter DN Håndbok 13.  
• Regionalt viktige naturtyper (B-verdi eller tilvarende verdisetting i Narin) etter DN Håndbok 13 
• naturtyper med «sentral økosystemfunksjon» kartlagt etter Miljødirektoratets instruks, med registrerte NiN- egenskaper som indikerer at det kan være viktige livsmiljøkvaliteter 
Vurdering av behovet for å etablere nøkkelbiotoper baseres på MiS-metodikken eller annen offentlig godkjent metode. 
Eventuell skogbruksaktivitet i utvalgte naturtyper og på arealer med forekomst av prioriterte arter skal skje etter reglene i naturmangfoldloven. </t>
  </si>
  <si>
    <t>22.6</t>
  </si>
  <si>
    <t xml:space="preserve">Documentation and reporting 
New key habitats shall be reported to the database “Sbase” at NIBIO, so that the information becomes available in the Kilden access solution. The same should be done in the event of any change or relocation of the key habitat. 
When mapping, selecting or changing key habitats, choices must be justified and documented.  The same applies to the selection and change of allowed measures. </t>
  </si>
  <si>
    <t xml:space="preserve">Dokumentasjon og rapportering:
Nye nøkkelbiotoper skal rapporteres til databasen Sbase hos NIBIO, slik at informasjonen blir tilgjengelig i innsynsløsningen Kilden. Det samme skal gjøres ved eventuell endring av eller flytting av nøkkelbiotop. 
Ved kartlegging, utvelgelse eller endring av nøkkelbiotoper, skal valg begrunnes og dokumenteres. Det samme gjelder ved valg og endring av skjøtselstiltak. </t>
  </si>
  <si>
    <t>23.</t>
  </si>
  <si>
    <t xml:space="preserve">Biologically important areas 
The requirement shall ensure the safeguarding of biologically important areas (BVO) in the forest landscape over time.  </t>
  </si>
  <si>
    <t xml:space="preserve">Biologisk viktige områder 
Kravpunktet skal sikre ivaretagelse av biologisk viktige områder i skoglandskapet over tid.  </t>
  </si>
  <si>
    <t>23.1</t>
  </si>
  <si>
    <t xml:space="preserve">Property size and requirements  
• For forest properties over 150 hectares of productive forest, at least 5% of the forest must be set aside and mapped as biologically important areas at the latest in connection with the first regional forestry plan project. 
• For forest properties less than 150 hectares, safeguarding biologically important areas must be documented through statistics from the National Forest Inventory Crossing at the minimum possible level, which provides representative statistical basis. If the monitoring shows that there are less than 10% biologically important areas in the monitoring area, measures shall be taken to reach 10 % cf. requirements for the certificate holders (PEFC N 03 – requirements for individual and group certification)  </t>
  </si>
  <si>
    <t xml:space="preserve">Eiendomsstørrelse og krav  
• For skogeiendommer over 1500 dekar produktiv skog skal minst 5 % av skogen avsettes og kartfestes som biologisk viktige områder senest i forbindelse med første skogbruksplanprosjekt. 
• For skogeiendommer mindre enn 1500 dekar skal ivaretagelse av biologisk viktige områder dokumenteres gjennom statistikk fra Landsskogtakseringen på det minste mulige nivå, som gir representativt statistikkgrunnlag. Dersom overvåkingen viser at det er mindre enn 10 % biologisk viktige områder i overvåkingsområdet skal det iverksettes tiltak for å nå 10 % jf. krav til sertifikatholderne (PEFC N 03 – krav ved gruppesertifisering)  
 </t>
  </si>
  <si>
    <t>23.2</t>
  </si>
  <si>
    <t xml:space="preserve">Requirements for areas to be included in biologically important areas  
In addition to key habitats and forests protected as nature reserves, landscape reserves or national parks, forest owners can choose from the biologically most valuable areas of the following forest types to meet the area requirement: 
• old forest /old naturally regenerated forest. 
• calcicolous rock lime forests, including younger calcicolous rock lime forests, where it is managed plan-wise to preserve species diversity 
• swamp forest / marsh forest 
• deciduous forest of high value 
• pasture forest 
• fire-affected forest 
• buffer zones 
• tree-set impediment within or up to biologically important areas (maximum 25% of the area) 
• areas with priority species 
• selected nature types or endangered nature types 
• occurrence of endangered species (indicator for key habitat) 
• concentrations of at least four different, forestry NT red list- species that have forestry as a known influence factor, within an area of one hectare (indicator for key habitat) 
• capercaillie leks and other important game biotopes 
• nesting sites for birds of prey and owls 
• important habitat types according to DN håndbok 13 and the Norwegian Environment Agency's instructions  </t>
  </si>
  <si>
    <t xml:space="preserve">Krav til arealer som skal inngå i biologisk viktige områder:
I tillegg til nøkkelbiotoper og skog vernet som naturreservat, landskapsvernområde eller nasjonalparker, kan skogeier velge blant de biologisk mest verdifulle arealene av følgende skogtyper for å oppfylle arealkravet: 
• gammel skog /gammel naturlig forynget skog. 
• kalkskog, også yngre kalkskog, der den forvaltes planmessig for å ta vare på artsmangfold 
• sumpskog / myrskog 
• edellauvskog 
• hagemarkskog 
• brannpåvirket skog 
• kantsoner 
• tresatt impediment innenfor eller inntil biologisk viktige områder (maks. 25 % av arealet) 
• arealer med prioriterte arter 
• utvalgte naturtyper eller truete naturtyper 
• forekomst av truete arter (indikator for livsmiljø) 
• konsentrasjoner av minst fire ulike, skoglevende NT-arter som har skogbruk som kjent påvirkningsfaktor innenfor et areal på ti daa (indikator for livsmiljø) 
• tiurleiker og andre viktige viltbiotoper 
• hekkelokaliteter for rovfugl og ugler 
• viktige naturtyper etter DN håndbok 13 og Miljødirektoratets instruks </t>
  </si>
  <si>
    <t>23.3</t>
  </si>
  <si>
    <t xml:space="preserve">Biologically important areas shall be set aside as untouched or managed in a way that maintains, or improves, the conditions of biodiversity.  Any measures to develop or preserve the values in the biologically important areas must be approved by a person with relevant forest biological expertise and documented.  </t>
  </si>
  <si>
    <t xml:space="preserve">Biologiske viktige områder skal settes av urørt eller forvaltes på en måte som opprettholder, eller som forbedrer, forholdene for det biologiske mangfoldet. Eventuelle skjøtselstiltak for å utvikle eller bevare verdiene i de biologisk viktige områdene skal godkjennes av person med relevant  skogbiologisk kompetanse og dokumenteres.  </t>
  </si>
  <si>
    <t>24.</t>
  </si>
  <si>
    <t xml:space="preserve">Consideration for birds of prey and owls 
The requirement shall ensure that nesting sites for birds of prey and owls can be maintained over time and that the birds are not disturbed while they are nesting.   </t>
  </si>
  <si>
    <t xml:space="preserve">Hensyn til rovfugler og ugler
Kravpunktet skal sikre at hekkeplasser for rovfugler og ugler kan opprettholdes over tid og at en unngår forstyrrelse i hekketida.  </t>
  </si>
  <si>
    <t>24.1</t>
  </si>
  <si>
    <t xml:space="preserve">Before harvesting, the forest owner must check with all relevant available sources to get knowledge about nesting birds of prey and owls that require special considerations, cf. the table below. The forest owner and certificate holder are obliged to comply with all information received. </t>
  </si>
  <si>
    <t xml:space="preserve">Før hogst skal skogeier sjekke med alle relevante, tilgjengelige kilder for å få kunnskap om hekkende rovfugler og ugler som krever spesielle hensyn, jf. tabellen under. Skogeier og sertifikatholder er forpliktet til å forholde seg til all mottatt informasjon. </t>
  </si>
  <si>
    <t>24.2</t>
  </si>
  <si>
    <t xml:space="preserve">Nesting sites for birds of prey and owls shall have an area of consideration where no harvesting should be carried out (see table below). When harvesting towards a nesting site, it must be avoided that the nesting site is left as an "island" in the landscape, and the area shall be adapted to the terrain. 
In addition, there shall be a buffer zone without forestry disturbance during the nesting season (see table below). A person with forest biological expertise and expertise in birds of prey and owls approved by a certificate holder can make changes in the consideration zone buffer zone and time periods without interference from forestry. The buffer zone shall be expanded in cases where the relevant species alerts persistently as a result of forestry activity. </t>
  </si>
  <si>
    <t xml:space="preserve">Hekkeplass for rovfugler og ugler skal ha et hensynsområde der det ikke skal gjennomføres flatehogst eller frøtrestillingshogst (se tabellen nedenfor). Ved hogst inn mot en hekkeplass skal det unngås at hekkeplassen settes igjen som en «øy» i landskapet, og området skal tilpasses terrenget. 
I tillegg skal det være en buffersone uten skogbruksforstyrrelse i hekketiden (se tabellen nedenfor). Person med skogbiologisk kompetanse og erfaring og kompetanse på rovfugler og ugler godkjent av sertifisert tømmerkjøper kan gjøre endring av hensynsområde, buffersone og tidsperioder uten forstyrrelse fra skogbruk. Buffersonen skal utvides der aktuell art varsler vedvarende som følge av skogbruksaktiviteten. </t>
  </si>
  <si>
    <t>24.3</t>
  </si>
  <si>
    <t>25.</t>
  </si>
  <si>
    <t xml:space="preserve">Consideration for capercaillie leks  
The requirement shall ensure that the big bird's playing place or capercaillie leks is taken into account. </t>
  </si>
  <si>
    <t>Hensyn til tiurleik
Kravpunktet skal sikre at det tas hensyn til storfuglens spillplass eller tiurleik.</t>
  </si>
  <si>
    <t>25.1</t>
  </si>
  <si>
    <t xml:space="preserve">A capercaillie leks has at least two playing capercaillies. Lek sites with approx. 5 active capercaillies are normally up to about 5 hectares in size. Larger capercaillie leks can be up to 10 hectares in size, in some cases larger. 
Before harvesting, the forest owner must check with all relevant sources in order to get knowledge about capercaillie leks. The forest owner is obliged to assess all information received. </t>
  </si>
  <si>
    <t xml:space="preserve">En tiurleik har minst to spillende tiurer.  Leiker med ca. 5 aktive tiurer er normalt opptil ca. 50 dekar store. Større tiurleiker kan være opptil 100 dekar store, i enkelte tilfeller større. 
Før hogst skal skogeier sjekke med alle relevante kilder for å få kunnskap om tiurleiker. Skogeier er forpliktet til å forholde seg til all mottatt informasjon. </t>
  </si>
  <si>
    <t>25.2</t>
  </si>
  <si>
    <r>
      <t xml:space="preserve">Regardless of property size and property limits, a capercaillie leks shall be managed so that it can function as long as possible. Harvesting can be carried out when done in a way that does not impair the conditions at the leks. Assessment of whether it can be performed harvesting and planning of the harvest must be done in cooperation with a person with relevant forest biological competence approved by the certificate holder. 
</t>
    </r>
    <r>
      <rPr>
        <i/>
        <sz val="10"/>
        <color theme="1"/>
        <rFont val="Calibri"/>
        <family val="2"/>
        <scheme val="minor"/>
      </rPr>
      <t xml:space="preserve">Depending on the type of forest, the management of the capercaillie leks shall be carried out based on the following: 
• In sparse stocked pine or mixed forest with spruce and pine of low site index. Harvesting shall not normally be carried out. 
• In pine or mixed coniferous forests of medium site index in which the forest has grown dense shading out undergrowth that provides hiding places. Harvesting which improve conditions can be carried out. 
• In spruce forests of medium and high site index where the forest has grown dense and shading out the undergrowth that provides hiding places. Harvesting can be carried out where selective felling form is used.  In forests where selective felling form can not be used, no harvest can be performed until forest its health is weakened or the capercaillie stop using the leks. </t>
    </r>
  </si>
  <si>
    <r>
      <t xml:space="preserve">Uavhengig av eiendomsstørrelse og eiendomsgrenser skal en tiurleik forvaltes slik at den kan fungere lengst mulig. Det kan gjennomføres hogst når det gjøres på en måte som ikke forringer forholdene på leiken. Vurdering av om det kan hogges og planlegging av hogsten skal gjøres i samarbeid med 
person med skogbiologisk kompetanse godkjent av sertifikatholder. 
</t>
    </r>
    <r>
      <rPr>
        <i/>
        <sz val="10"/>
        <color theme="1"/>
        <rFont val="Calibri"/>
        <family val="2"/>
        <scheme val="minor"/>
      </rPr>
      <t xml:space="preserve">Avhengig av skogtype bør forvaltning av tiurleiken gjennomføres ut fra følgende: 
• I glissen furu- eller barblandingsskog på låg bonitet. Hogst bør normalt ikke utføres. 
• I furu- eller barblandingsskog på middels bonitet hvor skogen har vokst seg tett og skygger ut buskvegetasjon som gir skjul. Her kan hogst som bedrer forholdene utføres. 
• I granskog på middels og høg bonitet hvor skogen har vokst seg tett og skygger ut buskvegetasjon som gir skjul. Hogst kan gjennomføres der det kan brukes lukket hogstform.  I skog hvor det ikke kan brukes lukket hogstform skal skogen overholdes inn til den får svekket helse eller tiurene slutter å bruke leiken. </t>
    </r>
  </si>
  <si>
    <t>25.3</t>
  </si>
  <si>
    <t xml:space="preserve">When harvesting towards the leks, it must be avoided that the leks is left as an "island" in the landscape, and the area shall be given a natural delimitation. 
In the period April-May, forestry operations shall be avoided in areas with capercaillie leks. 
Around capercaillie leks where 15 or more active capercaillies s have been documented, a management plan shall be prepared before harvesting takes place in the birds' “day areas”. The plans should be made where in cooperation with a person with forest biological competence and special expertise in capercaillie. Harvesting should mainly be done through the use of selective felling that preserve continuity in the forest landscape and promote layered forest, and where forest management facilitate future selective fellings. </t>
  </si>
  <si>
    <t xml:space="preserve">Ved hogst inn mot leiken, skal det unngås at leiken settes igjen som en «øy» i landskapet, og området skal gis en naturlig avgrensning. 
I perioden april-mai skal skogsdrift unngås i områder med tiurleik.  
Rundt tiurleiker hvor det er dokumentert 15 eller flere aktive tiurer skal det i samarbeid med person med skogbiologisk kompetanse og særlig kompetanse på storfugl lages en forvaltningsplan for fuglenes dagområder der avvirkning i stor grad gjøres gjennom bruk av lukkede hogstformer som 
bevarer kontinuitet i skogbildet og fremmer sjiktning, og der skogskjøtsel legger til rette for fremtidige lukkede hogster. </t>
  </si>
  <si>
    <t>25.4</t>
  </si>
  <si>
    <t>Where the forest owner has facilitated the establishment of a new capercaillie lek site of a similar size, and a corresponding number of capercaillies and the lek is in use, the old lek area can harvested in agreement with the certificate holder.</t>
  </si>
  <si>
    <t xml:space="preserve">Der skogeier gjennom tynning har tilrettelagt for etablering av ny tiurleik av tilsvarende størrelse, og et tilsvarende antall tiur tar arealet i bruk, kan det etter avtale med sertifikatholder gjennomføres hogst av den gamle tiurleiken. </t>
  </si>
  <si>
    <t>26.</t>
  </si>
  <si>
    <t xml:space="preserve">Consideration for other nesting birds 
The requirement shall help to reduce the disturbance of birds in the nesting period. </t>
  </si>
  <si>
    <t xml:space="preserve">Hensyn til andre hekkende fugler 
Kravpunktet skal bidra til å redusere forstyrrelsen av fugler i hekketida. </t>
  </si>
  <si>
    <t>26.1</t>
  </si>
  <si>
    <t xml:space="preserve">During the nesting season (normally the period May, June and July), forestry in forests of special importance for bird life shall be avoided, provided that it is not necessary to get to the forest behind these forests.   
These types of forests are:  
a) Overgrown areas that used to be open landscapes, cultivated land or pastures 
b) Buffer zones against cultural landscapes, waterways and wetlands 
c) Marsh forest and swamp forest 
d) Deciduous tree dominated forest 
For the elderly (developmental stage 4 and 5), multi-layered, deciduous tree dominated forest, forestry operations in this period shall be avoided. Forestry is defined as machine harvesting of timber for industrial purposes of a certain extent. </t>
  </si>
  <si>
    <t xml:space="preserve">I hekketiden (normalt perioden mai, juni og juli) skal skogsdrift i skog av spesiell betydning for fuglelivet unngås, såfremt det ikke er nødvendig for å komme til bakenforliggende skog. 
Disse skogtypene er:  
a) Gjengrodde områder som tidligere var åpne landskaper, dyrket mark eller beiteområder 
b) Kantsoner mot kulturlandskap, vannstrenger og våtmarksområder 
c) Myrskog og sumpskog 
d) Lauvtredominert skog.
For eldre (hogstklasse 4 og 5), flersjiktet, lauvtredominert skog skal skogsdrift i denne perioden unngås. Med skogsdrift menes maskinell hogst av skogsvirke til industriformål av et visst omfang. </t>
  </si>
  <si>
    <t>26.2</t>
  </si>
  <si>
    <t xml:space="preserve">Forestry in areas with known occurrences of territory-raising bird species with small populations shall be adapted during the nesting season of these birds so that the risk of negative impact is reduced.Considerations can be directed specifically to the nesting site of the birds, or to important and/or relevant nesting biotopes.  
The following birds are defined as territory-raising bird species with small populations: 
a) White-backed woodpecker (in Southern and Eastern Norway) 
b) Little bunting  
c) Rustic bunting  
d) Ortolan bunting  
e) Arctic warbler 
f) The woodlark  
g) Red-flanked bluetai  </t>
  </si>
  <si>
    <t xml:space="preserve">Skogsdrift i områder med kjente forekomster av revirhevdende fuglearter med små populasjoner skal under hekketiden til disse fuglene tilpasses slik at risikoen for negativ påvirkning reduseres. Hensyn kan rettes spesifikt mot fuglenes hekkeplass, eller mot viktige og/eller aktuelle hekkebiotoper.  
Følgende fugler defineres som revirhevdende fuglearter med små populasjoner: 
a) Hvitryggspett (på Sørlandet og Østlandet) 
b) Dvergspurv 
c) Vierspurv 
d) Hortulan 
e) Lappsanger 
f) Trelerke 
g) Blåstjert </t>
  </si>
  <si>
    <t>27.</t>
  </si>
  <si>
    <t xml:space="preserve">Water protection 
The requirement shall ensure the water quality in lakes and waterways and conserve habitats for species that are naturally based at or in the waterways. </t>
  </si>
  <si>
    <t xml:space="preserve">Vannbeskyttelse
Kravpunktet skal sikre vannkvaliteten i vann og vassdrag og bevare levesteder for arter som har naturlig tilhold ved eller i vassdraget. 
 </t>
  </si>
  <si>
    <t>27.1</t>
  </si>
  <si>
    <t xml:space="preserve">Forestry in and in close proximity to water, rivers, streams and wetlands shall be adapted so that water quality and life environments at and in water are preserved or improved. </t>
  </si>
  <si>
    <t xml:space="preserve">Skogsdrift i og i nær tilknytning til vann, elver, bekker og våtmarksområder skal tilpasses slik at vannkvalitet og livsmiljøer ved og i vann bevares eller utvikles. 
 </t>
  </si>
  <si>
    <t>27.2</t>
  </si>
  <si>
    <t xml:space="preserve">Buffer zones along lakes and waterways 
Along water, rivers and streams which are unlikely to run dry or wider than one meter, a multi-layered buffer zone shall be preserved or developed. Along other streams, shrub vegetation and smaller trees shall be saved to secure a string of vegetation. 
The buffer zone shall be wide enough to maintain the stability and ecological functioning of the zone.  The width can vary along a single buffer zone in line with natural variation in the field, and the vegetation type and terrain shall be the guideline for the adaptations. Based on a width of 10-15 meters, the width is adjusted for the following: 
- Rich deciduous, tall-herb, tall-fern &amp; swamp woodland: significantly wider (25-30 m) 
- Dry vegetation types or steep terrain towards the waterway: narrower buffer zone. 
- Single-layer pine forest - down to 5 meters. 
- 1-2 meter wide streams - down to 5 meters 
All the flood area shall normally be included in the buffer zone in order to capture the special conditions that occur in periodically flooded areas.  </t>
  </si>
  <si>
    <t xml:space="preserve">Kantsoner langs vann og vassdrag 
Langs vann, elver og bekker med årssikker vannføring eller bredere enn en meter skal det bevares eller utvikles en flersjiktet/fleraldret kantsone. Langs andre bekker skal buskvegetasjon og mindre trær spares for å sikre et vegetasjonsbelte. 
Kantsonen skal være bred nok til å opprettholde kantsonens stabilitet og økologisk funksjon. Bredden kan variere langs én og samme kantsone i tråd med naturlig variasjon i felt, og vegetasjonstype og terrengform skal være retningsgivende for utformingen. Med utgangspunkt i en bredde på 10-15 meter, justeres bredden for følgende: 
- Edellauv-, høgstaude-, storbregne- &amp; sumpskog: vesentlig bredere (25-30 m) 
- Tørre veg.typer eller bratt terreng mot vassdraget: smalere kantsone. 
- Énsjikta furuskog - ned mot 5 meter. 
- 1-2 meter brede bekker - ned mot 5 meter 
For å fange opp de spesielle forholdene som oppstår i periodevis oversvømte arealer, skal alt oversvømmingsareal inngå i kantsonen. </t>
  </si>
  <si>
    <t>27.3</t>
  </si>
  <si>
    <t xml:space="preserve">Buffer zones shall normally remain untouched. Any harvesting in the buffer zone shall promote stability, layering and natural tree species distribution. Foreign tree species shall be removed, while deciduous trees and stable trees shall be spared. Harvesting in the buffer zone shall be documented.  
Single-layer, unstable spruce forests in buffer zones can be harvested with the aim of establishing stability, layering and natural tree species distribution. Stable trees shall be spared, and special attention shall be paid to important spawning streams. Such harvest shall be justified and documented.  An exemption shall be applied for where this is required by law. </t>
  </si>
  <si>
    <t xml:space="preserve">Kantsoner skal normalt stå urørt. Eventuell hogst i kantsonen skal fremme stabilitet, sjiktning og naturlig treslagsfordeling. Utenlandske treslag fjernes, mens lauvtrær og stabile trær spares. Hogst i kantsonen skal dokumenteres.  
Ensjikta, ustabil granskog i kantsoner kan hogges med sikte på å etablere stabilitet, sjiktning og naturlig treslagsfordeling. Stabile trær skal spares, og det tas særlig hensyn langs viktige gytebekker. Slik hogst skal begrunnes og dokumenteres.  Det skal søkes dispensasjon der det er krav om dette etter lovverket. </t>
  </si>
  <si>
    <t>27.4</t>
  </si>
  <si>
    <t xml:space="preserve">For the sake of outdoor recreation, important cultural landscapes, traffic safety or operational necessities, the buffer zones can be opened in certain places. The exceptions shall be justified and documented. </t>
  </si>
  <si>
    <t xml:space="preserve">Av hensyn til friluftsliv, viktige kulturlandskap, trafikksikkerhet eller driftstekniske nødvendigheter kan kantsonene stedvis åpnes. Unntakene skal begrunnes og dokumenteres. </t>
  </si>
  <si>
    <t>27.5</t>
  </si>
  <si>
    <t xml:space="preserve">Other considerations for waterways - The following requirements shall safeguard water resources: 
• When planning in forestry, emphasis shall be placed on safeguarding water resources, spawning streams for anadromous salmon fish and watercourses with river mussels, cf. requirement 3 "Planning in forestry". 
● Emphasis shall be placed on avoiding contamination of lakes and waterways, cf. Section 12 of the Regulations. point 12 "Waste and contamination". For example, do not store fuel close to 50 meters from a water source. 
- When fertilizing in forests, emphasis shall be placed on avoiding runoff against waterways, among other things by leaving a fertilisation-free zone of 25 meters against lakes, rivers and streams (50 meter at low dispersal precision), cf. requirement 19 "Fertilizing and nutrient balance". 
- Soil scarification shall take place carefully and no closer than 5 meters from the stream which are unlikely to run dry, cf. requirement 16 "Soil scarification" 
- When restoring forest ditches and performing supplementary ditching, the water shall not be directed straight into streams, rivers and lakes, cf. requirement 28 "Wetland and swamp forest" 
- Emphasis shall be placed on avoiding and, where necessary, rectifying any wheel tracks can cause water runoff and erosion. When crossing rivers and streams with forest machinery, emphasis shall be placed on avoiding driving tracks that lead to erosion into the river/stream, cf. Section 12 of the Regulations. point 14 "Off-road transportation". 
- Harvesting waste shall be cleared away from streams, rivers and water, cf. Regulations. requirement 11 "Harvesting"
</t>
  </si>
  <si>
    <t xml:space="preserve">Andre hensyn til vann: Følgende krav skal ivareta hensynet til vannressursene: 
- Ved planlegging i skogbruket skal det legges vekt på å ivareta hensyn til vannressursene, gytebekker for anadrom laksefisk og vassdrag med elvemusling, jf. kravpunkt 3 «Planlegging i skogbruket». 
- Det skal legges vekt på å unngå forurensing av vann og vassdrag, jfr. kravpunkt 12 «Avfall og forurensning». Drivstoff skal f.eks. ikke lagres nærmere 50 meter fra vannkilde. 
- Ved gjødsling i skog skal det legges vekt på å unngå avrenning mot vassdrag bl.a. ved å sette igjen en gjødslingsfri sone på 25 meter mot vann, elver og bekker (50 meter ved lav 
spredningspresisjon), jf. kravpunkt 19 «Gjødsling og næringsbalanse».  
- Markberedning skal skje skånsomt og ikke nærmere enn 5 meter fra bekk med årssikker vannføring, jf. kravpunkt 16 «Markberedning».
- Ved grøfterensk og suppleringsgrøfting skal vannet ikke ledes rett ut i bekker, elver og vann, jf. kravpunkt 28 «Myr og sumpskog» 
- Det skal legges vekt på å unngå og eventuelt utbedre hjulspor som forårsaker vannavrenning og erosjon. Ved kryssing av elver og bekker med skogsmaskiner skal det legges vekt på å unngå kjørespor som fører til erosjon ut i elva/bekken, jfr. kravpunkt 14 «Terrengtransport». 
- Hogstavfall skal ryddes bort fra bekker, elver og vann, jfr. kravpunkt 11 «Hogst» </t>
  </si>
  <si>
    <t>28.</t>
  </si>
  <si>
    <t xml:space="preserve">Wetlands and swamp forest 
The requirement shall ensure that climate, biodiversity and ecological functions of wetlands, marsh forests and swamp forests are safeguarded by forestry measures. </t>
  </si>
  <si>
    <t xml:space="preserve">Myr og sumpskog
Kravpunktet skal sikre at klima, naturmangfold og økologiske funksjoner til myr, myrskog og sumpskog ivaretas ved skogbrukstiltak. </t>
  </si>
  <si>
    <t>28.1</t>
  </si>
  <si>
    <t xml:space="preserve">Ditching 
New-ditching of marshes and swamp forests shall not happen. If necessary, restoration and adjustments of the existing ditches system in previous marsh- and swamp forests can be performed, where this has resulted in productive forests, unless it:  
a) Drains areas not affected by the original ditches system  
b) Is set aside for restoration as a part of the property's biologically important areas 
c) Occurs on areas that are defined as selected nature types pursuant to the Nature Diversity Act or where the authorities will fund the restoration of wetlands  
d) Occurs in endangered nature types with reasonably intact values  
e) Changes hydrology in biologically important areas and other protected areas  
The assessments must be documented.  </t>
  </si>
  <si>
    <t xml:space="preserve">Grøfting 
Nygrøfting av myr og sumpskog skal ikke skje. 
Rensk og justering av eksisterende grøftesystem i tidligere myr og sumpskog kan ved behov skje der dette har resultert i produktiv skog, så sant det ikke:  
a) Drenerer arealer som ikke var berørt av det opprinnelige grøftesystemet  
b) Avsettes til restaurering i eiendommens biologisk viktige områder 
c) Skjer på mark som er en utvalgt naturtype etter naturmangfoldloven eller der myndighetene vil finansiere restaurering av våtmark  
d) Skjer i trua naturtyper med rimelig intakte verdier  
e) Endrer hydrologien i biologisk viktige områder og verneområder-
Vurderingene skal dokumenteres.  </t>
  </si>
  <si>
    <t>28.2</t>
  </si>
  <si>
    <t>Water from ditches should not be directed straight into streams, rivers or other water environments. Where runoff from ditches has a negative impact on the water environment, measures shall be taken to reduce or prevent further damage.  
Where rivers, streams, water, marshes or other wetlands, as well as their network are damaged by previous measures, the forest owner shall allow restoration to be carried out where it does not reduce forest production or other values of the property.</t>
  </si>
  <si>
    <t xml:space="preserve">Vann fra grøfter skal ikke ledes rett ut i bekker, elver eller andre vannmiljøer. Hvor avrenning fra grøfter har en negativ påvirkning på vannmiljøet skal det gjennomføres tiltak for å redusere eller forhindre videre skade.  
Der elver, bekker, vann, myrer eller andre våtmarksområder, samt deres nettverk er skadet av tidligere tiltak, skal skogeier tillate at det kan utføres restaurering der det ikke reduserer skogproduksjon eller andre verdier på eiendommen. </t>
  </si>
  <si>
    <t>28.3</t>
  </si>
  <si>
    <t xml:space="preserve">Harvesting 
As far as possible with regard to stability and regeneration, selective felling shall be used in swamp forests and wetland forests and in the transition zone to firm ground. Where ordinary selective felling is not possible, small-scale clear cutting can be used. 
In forest operation, emphasis shall be placed on safeguarding the ecological functions of all wetland and swamp forests, regardless of size. The bush vegetation is especially important. There is no requirement for adaptations of harvesting form for wetland and swamp forests less than 0,2 hectares. </t>
  </si>
  <si>
    <t xml:space="preserve">Hogst: 
Så langt det er mulig av hensyn til stabilitet og foryngelse, skal lukkede hogster brukes i sumpskog og myrskog og i overgangssonen mot fastmark. Der ordinær lukket hogst ikke er mulig kan småflatehogst benyttes. 
Det skal ved skogbehandling legges vekt på å ivareta de økologiske funksjonene til alle myrer og sumpskoger, uavhengig av størrelse. Buskvegetasjonen er særlig viktig. Det er ikke krav om tilpasninger av hogstform for myrer og sumpskoger mindre enn 2 dekar. </t>
  </si>
  <si>
    <t>28.4</t>
  </si>
  <si>
    <t>Buffer zone vs. marsh 
If there is a natural reason for doing so, during harvesting and forest management it is necessary to preserve or develop a multi-layer buffer zone along wetlands. Measures/arrangements must be made for a composition of local tree species in the buffer zone. The buffer zone must be sited on firm ground, but wetland trees can be included in the assessment concerning the ecological function of the buffer zone.  
It is important to create robust buffer zones. The width of the zones must be suited to conditions on site and may vary within one buffer zone. Buffer zones more than one tree height wide will only be needed in exceptional cases. For wetlands, the vegetation types and terrain form must be normative for the width of the buffer zones. Working on the basis of a buffer zone width of 10-15 m, adjustment should be made for the following:  
• Rich deciduous, tall-herb, tall-fern &amp; swamp woodland: significantly wider buffer zone (25-30 m)  
• Steep terrain around wetlands - narrower buffer zone 
• Dry vegetation and dry terrain around wetlands - narrower buffer zone 
• Single-layer pine forest - narrower buffer zone. 
• Densely and layered deciduous forest around wetlands - narrower buffer zone 
• Single-layer spruce forest - very narrow buffer zone. 
• Smaller wetlands - down to 5 meters 
There are no requirements for establishment of buffer zones around wetlands of less than 0,2 hectares.</t>
  </si>
  <si>
    <t xml:space="preserve">Kantsone mot myr:
Der det er naturlig grunnlag for det, skal en ved hogst og skogbehandling bevare eller utvikle en flersjiktet kantsone langs myrer. Det skal legges til rette for en stedegen treslagssammensetning i kantsonen. Kantsone skal stå på fastmark, men trær på myra kan tas med i vurderingen mht. kantsonens økologiske funksjon. 
Det er viktig å skape stabile kantsoner.  Bredden må tilpasses forholdene på stedet og kan variere innen en og samme kantsone. Bare unntaksvis vil det være behov for kantsoner med bredde på mer enn én trehøyde. Mot myrer skal vegetasjonstypene og terrengform være retningsgivende for kantsonenes bredde. Med utgangspunkt i en kantsonebredde på 10-15 m bør en justere for følgende: 
• Edellauv-, høgstaude-, storbregne- &amp; sumpskog_ vesentlig bredere (25-30m). 
• Bratt terreng mot myr - smalere kantsone. 
• Tørr vegetasjon og tørt terreng mot myr - smalere kantsone. 
• Énsjikta furuskog - smalere kantsone. 
• Tett sjikta lauvskog mot myr - smalere kantsone. 
• Énsjikta granskog - svært smal kantsone. 
• Mindre myrer - ned mot 5 meter. 
Det er ikke krav om etablering av kantsoner mot myrer mindre enn 2 dekar.  </t>
  </si>
  <si>
    <t>29.</t>
  </si>
  <si>
    <t xml:space="preserve">Fire-affected forest 
The requirement is intended to ensure conditions of life for species that have burned forests as a habitat.  It is a aim to increase the amount of habitats related to burnt forest, both in the actively managed forest area and in protected areas. </t>
  </si>
  <si>
    <t xml:space="preserve">Brannpåvirket skog
Kravpunktet skal sikre livsbetingelser for arter som har brent skog som livsmiljø. Det er et mål å øke omfanget av livsmiljøer knyttet til brent skog, både i det drevne skogarealet og i verneområder. </t>
  </si>
  <si>
    <t>29.1</t>
  </si>
  <si>
    <t xml:space="preserve">In the case of forest fires in older forests stands where more than 0,5 hectares are burnt 0,5 hectares of the most biologically valuable areas with fire-affected forest per property shall be set aside as untouched for 10 years. In the case of forest fires in older forests on areas less than 0,5 hectares, the entire area shall be set aside as untouched for 10 years.  
During the 10-year period, set asides of the burnt forest area shall be assessed to consider permanently set asides as key habitats, cf. Section 12 of the Regulations.  requirement 22 - Key habitats. </t>
  </si>
  <si>
    <t xml:space="preserve">Ved skogbranner i eldre skog der mer enn 5 dekar er brannpåvirket, skal 5 dekar av de mest biologisk verdifulle områdene med brannpåvirket skog pr. eiendom settes igjen urørt i 10 år. Ved skogbranner i eldre skog på arealer mindre enn 5 dekar settes hele arealet igjen urørt i 10 år.  
Avsatt brent skogareal skal i løpet av 10-årsperioden vurderes varig avsatt som nøkkelbiotop, jf. kravpunkt 22 - Nøkkelbiotoper. </t>
  </si>
  <si>
    <t>29.2</t>
  </si>
  <si>
    <t xml:space="preserve">In the case of forest fires larger than 5 hectares, the set asides shall be assessed by forest biological expertise and be scientifically justified. </t>
  </si>
  <si>
    <t xml:space="preserve">Ved skogbranner større enn 50 dekar skal avsetning av arealer vurderes av skogbiologisk fagkompetanse og være faglig begrunnet.  </t>
  </si>
  <si>
    <t>30.</t>
  </si>
  <si>
    <t xml:space="preserve">Cultural heritage and cultural environments 
The requirement shall ensure that cultural heritage and cultural environments are taken into account in accordance with the regulations in the cultural heritage Act. </t>
  </si>
  <si>
    <t xml:space="preserve">Kulturminner og kulturmiljøer
Kravpunktet skal sikre at det tas hensyn til kulturminner og kulturmiljøer iht. kulturminneloven. </t>
  </si>
  <si>
    <t>30.1</t>
  </si>
  <si>
    <t xml:space="preserve">Cultural heritage 
All cultural heritage remains from before 1537 and all Sami cultural heritage remains from the year 1917 or older are automatically protected, cf. the Cultural Heritage Act.  In addition, the forest owner must take into account other known and valuable cultural heritage remains. 
Forest owners are responsible for familiarizing themselves with cultural heritage remains recorded in the forest, cf. the “Askeladden” or “Kulturminnesøk” databases, and to take these into account during harvesting and forest management. The regional cultural heritage authority must be consulted if harvesting or other forestry operations may conflict with protected cultural heritage remains.  
For other non-protected cultural heritages remains, they can be viewed in the cultural heritage plan, where this has been prepared. </t>
  </si>
  <si>
    <t xml:space="preserve">Kulturminner:
Alle kulturminner fra før 1537 og alle samiske kulturminner fra år 1917 eller eldre er automatisk fredet, jf. kulturminneloven. I tillegg skal skogeier ta hensyn til andre kjente og verdifulle kulturminner. 
Det er skogeiers ansvar å gjøre seg kjent med hva som er registrert av kulturminner i skogen, jf. databasene Askeladden eller Kulturminnesøk, og ta hensyn ved hogst og skogbehandling. Regional kulturminnemyndighet skal konsulteres hvis hogst eller andre skogbrukstiltak kan komme i konflikt 
med fredet kulturminne.  
For andre ikke fredete kulturminner kan det i tillegg sees hen til kommunens kulturminneplan, der dette er utarbeidet.  </t>
  </si>
  <si>
    <t>30.2</t>
  </si>
  <si>
    <t xml:space="preserve">Where cultural heritage remains are discovered that are assumed to be automatically protected and not known in advance, in connection with forestry operations, these must be marked in the terrain and reported to the county municipality, cf. the Cultural Heritage Act. </t>
  </si>
  <si>
    <t xml:space="preserve">Der det i forbindelse med skogbrukstiltak observeres kulturminner som antas å være automatisk fredet som ikke er kjent på forhånd, må også disse merkes av i terrenget og rapporteres til fylkeskommunen, jf. kulturminneloven. </t>
  </si>
  <si>
    <t>30.3</t>
  </si>
  <si>
    <t xml:space="preserve">Normally, forests can be planted on or at cultural heritage remains. The greatest risk of destruction of cultural heritages remains is by off-road driving with forest tractors and other machines. Such driving is not allowed closer than 5 meters from the registered delimitation or visible outer edge of known cultural heritage remains.  
Soil scarification must not take place closer than 5 meters from the registered delimitation or visible outer edge of the cultural heritage and within registered cultural environments.   If a larger protection zone than 5 meters has been specified for the cultural heritage remain, this must be followed, unless otherwise agreed with the regional cultural heritage authority. 
Cultural heritage can be damaged by windfalls. Retention trees shall therefore not normally be placed within the protection zone of cultural heritages. Stable trees of special importance for the cultural heritage remain shall be spared. </t>
  </si>
  <si>
    <t xml:space="preserve">Normalt kan skog avvirkes på eller ved kulturminner. Størst risiko for ødeleggelse av kulturminner er ved terrengkjøring med lassbærer. Slik kjøring bør ikke gjøres nærmere kjent kulturminne enn 5 meter.  
Det skal ikke markberedes nærmere enn 5 m fra kulturminnets registrerte avgrensing eller synlige ytterkant og innenfor registrerte kulturmiljøer. Dersom det er angitt en større sikringssone for kulturminnet enn 5 meter, skal denne følges, med mindre annet er avtalt med regional kulturminnemyndighet. 
Kulturminner kan ta skade av vindfall. Livsløpstrær bør derfor normalt ikke avsettes innenfor sikringssonen til kulturminner. Stabile trær av spesiell betydning for kulturminnet skal spares. </t>
  </si>
  <si>
    <t>30.4</t>
  </si>
  <si>
    <t xml:space="preserve">It can be planted within the protection zone of the cultural heritage remain site, provided that the forest being planted can be managed and harvesting without having to drive in the safety zone. 
It should not be planted in the protection zone of cultural heritage remains where it may be important for the value of the experience of the cultural heritage remains or where the cultural heritage can be damaged by the forest establishment.  This applies to known cultural heritage remains including safety zones: 
• Burial mounds and burial chars 
• Slag mounds 
• Burial ground 
• House ruins 
• Historical roads </t>
  </si>
  <si>
    <t xml:space="preserve">Det kan plantes innenfor sikringssonen til kulturminnet, forutsatt at skogen som plantes kan skjøttes og avvirkes uten at man behøver å kjøre i sikringssonen. 
Det bør ikke plantes i sikringssonen til kulturminner hvor det kan være viktig for opplevelsesverdien at kulturminnet skal synes eller hvor kulturminnet kan ta skade av skogetableringen. Dette gjelder følgende kulturminner inklusive sikringssoner: 
• Gravhauger og gravrøyser 
• Slagghauger 
• Gravfelt 
• Hustufter 
• Veger og vegfar 
 </t>
  </si>
  <si>
    <t>30.5</t>
  </si>
  <si>
    <t xml:space="preserve">Cultural environments:
Cultural environments mean areas where cultural heritages are part of a larger whole or context (cf. Section 2 of the Cultural Heritage Act). 
The deviance and rejuvenation of forests within cultural environments (cf. Section 2 of the Cultural Heritage Act) shall be clarified with the regional cultural heritage authority prior to operation.
 </t>
  </si>
  <si>
    <t xml:space="preserve">Kulturmiljøer:
Med kulturmiljøer menes områder hvor kulturminner inngår som del av en større helhet eller sammenheng (jf. kulturminneloven §2). 
Avvirking og foryngelse av skog innenfor kulturmiljøer (jf. kulturminneloven §2) skal avklares med regional kulturminnemyndighet i forkant av drift. </t>
  </si>
  <si>
    <t>Manager responsibility and forest certification agreements</t>
  </si>
  <si>
    <t xml:space="preserve">Forvalteransvar og planlegging
</t>
  </si>
  <si>
    <t xml:space="preserve">Workforce and safety
</t>
  </si>
  <si>
    <t>Arbeidskraft og sikkerhet</t>
  </si>
  <si>
    <t xml:space="preserve">Planning in forestry
</t>
  </si>
  <si>
    <t xml:space="preserve">Planlegging i skogbruket
</t>
  </si>
  <si>
    <t>Landscape plan</t>
  </si>
  <si>
    <t xml:space="preserve">Landskapsplan
</t>
  </si>
  <si>
    <t xml:space="preserve">Forest roads
</t>
  </si>
  <si>
    <t xml:space="preserve">Skogsveger
</t>
  </si>
  <si>
    <t xml:space="preserve">Outdoor recreation
</t>
  </si>
  <si>
    <t xml:space="preserve">Friluftsliv
</t>
  </si>
  <si>
    <t xml:space="preserve">Sami rights
</t>
  </si>
  <si>
    <t xml:space="preserve">Samiske rettigheter
</t>
  </si>
  <si>
    <t xml:space="preserve">Preservation of the forest area
</t>
  </si>
  <si>
    <t xml:space="preserve">Bevaring av skogarealet
</t>
  </si>
  <si>
    <t xml:space="preserve">Genetic preservation – forest trees
</t>
  </si>
  <si>
    <t xml:space="preserve">Genbevaring – skogstrær
</t>
  </si>
  <si>
    <t xml:space="preserve">Openness on environmental information
</t>
  </si>
  <si>
    <t xml:space="preserve">Åpenhet om miljøinformasjon
</t>
  </si>
  <si>
    <t xml:space="preserve">Felling
</t>
  </si>
  <si>
    <t xml:space="preserve">Hogst
</t>
  </si>
  <si>
    <t xml:space="preserve">Waste and contamination
</t>
  </si>
  <si>
    <t xml:space="preserve">Avfall og forurensning
</t>
  </si>
  <si>
    <t xml:space="preserve">Retention trees and dead trees
</t>
  </si>
  <si>
    <t xml:space="preserve">Livløpstrær og døde trær
</t>
  </si>
  <si>
    <t>Off-road transport</t>
  </si>
  <si>
    <t xml:space="preserve">Terrengtransport
</t>
  </si>
  <si>
    <t>Long-term timber production</t>
  </si>
  <si>
    <t xml:space="preserve">Langsiktig virkesproduksjon
</t>
  </si>
  <si>
    <t>Ground preparation</t>
  </si>
  <si>
    <t xml:space="preserve">Markberedning
</t>
  </si>
  <si>
    <t>Distribution of tree species</t>
  </si>
  <si>
    <t>Treslagsfordeling</t>
  </si>
  <si>
    <t>Use of pesticides</t>
  </si>
  <si>
    <t>Bruk av plantevernmidler</t>
  </si>
  <si>
    <t>Fertilisation and nutrient balance</t>
  </si>
  <si>
    <t>Gjødsling og næringsbalanse</t>
  </si>
  <si>
    <t>Use of foreign tree species</t>
  </si>
  <si>
    <t>Bruk av utenlandske treslag</t>
  </si>
  <si>
    <t>Afforestation and tree species replacement</t>
  </si>
  <si>
    <t>Påskoging og treslagsskifte</t>
  </si>
  <si>
    <t xml:space="preserve">Key habitats
</t>
  </si>
  <si>
    <t xml:space="preserve">Nøkkelbiotoper
</t>
  </si>
  <si>
    <t>Biologically important areas</t>
  </si>
  <si>
    <t>Biologisk viktige områder</t>
  </si>
  <si>
    <t>Consideration for birds of prey and owls</t>
  </si>
  <si>
    <t xml:space="preserve">Hensyn til rovfugler og ugler
</t>
  </si>
  <si>
    <t xml:space="preserve">Consideration for capercaillie leks
</t>
  </si>
  <si>
    <t xml:space="preserve">Hensyn til tiurleik
</t>
  </si>
  <si>
    <t>Considerations for other breeding birds</t>
  </si>
  <si>
    <t>Hensyn til andre hekkende fugler</t>
  </si>
  <si>
    <t>Water protection</t>
  </si>
  <si>
    <t>Vannbeskyttelse</t>
  </si>
  <si>
    <t>Wetlands and swamp forest</t>
  </si>
  <si>
    <t>Myr og sumpskog</t>
  </si>
  <si>
    <t>Forests affected by fire</t>
  </si>
  <si>
    <t>Brannpåvirket skog</t>
  </si>
  <si>
    <t>Cultural monuments and cultural environments</t>
  </si>
  <si>
    <t>Kulturminner og kulturmiljøer</t>
  </si>
  <si>
    <t xml:space="preserve">Annex 6b PEFC FOREST MANAGEMENT GROUPS CHECKLIST </t>
  </si>
  <si>
    <t>Godkendte Standard version:</t>
  </si>
  <si>
    <t>PEFC N 03:2022 Requirements for direct and group certification</t>
  </si>
  <si>
    <t>PEFC N 03:2022 Krav ved direkte- og gruppesertifisering</t>
  </si>
  <si>
    <t>Norsk kravpunkter</t>
  </si>
  <si>
    <t>References and definitions</t>
  </si>
  <si>
    <t>Referanser og definisjoner</t>
  </si>
  <si>
    <r>
      <rPr>
        <u/>
        <sz val="10"/>
        <color theme="1"/>
        <rFont val="Calibri"/>
        <family val="2"/>
        <scheme val="minor"/>
      </rPr>
      <t xml:space="preserve">References </t>
    </r>
    <r>
      <rPr>
        <sz val="10"/>
        <color theme="1"/>
        <rFont val="Calibri"/>
        <family val="2"/>
        <scheme val="minor"/>
      </rPr>
      <t xml:space="preserve">
The following steering documents are included as ref. for group certification: 
- Norwegian PEFC Forest Certification System – PEFC N 01 
- Norwegian PEFC Forest Standard – PEFC N 02 
- Glossary and definitions - PEFC N 05 
- ISO 14001 – Environmental Management Systems </t>
    </r>
  </si>
  <si>
    <t xml:space="preserve">Referanser 
Følgende styringsdokumenter inngår i tillegg som ref. for gruppesertifisering: 
- Norsk PEFC Skogsertifiseringssystem – PEFC N 01 
- Norsk PEFC Skogstandard – PEFC N 02 
- Ordliste og definisjoner – PEFC N 05 
- ISO 14001 – Ledelsessystemer for miljø </t>
  </si>
  <si>
    <r>
      <rPr>
        <u/>
        <sz val="8"/>
        <color theme="1"/>
        <rFont val="Calibri"/>
        <family val="2"/>
        <scheme val="minor"/>
      </rPr>
      <t>Definitions</t>
    </r>
    <r>
      <rPr>
        <sz val="8"/>
        <color theme="1"/>
        <rFont val="Calibri"/>
        <family val="2"/>
        <scheme val="minor"/>
      </rPr>
      <t xml:space="preserve">
Group Certificate holder: An organisation which organises and administers group certification of forest owners in accordance with the PEFC Norway certification system. The group certificate holder represents all members of the group in respect of the certification body and is responsible for ensuring compliance with the requirements in the Norwegian PEFC scheme.
</t>
    </r>
    <r>
      <rPr>
        <sz val="8"/>
        <color rgb="FFFF0000"/>
        <rFont val="Calibri"/>
        <family val="2"/>
        <scheme val="minor"/>
      </rPr>
      <t xml:space="preserve">Group organisation: A group of participants represented through the group certificate holder for the purpose of implementation of the sustainable forest management standard and its certification.    </t>
    </r>
    <r>
      <rPr>
        <sz val="8"/>
        <color theme="1"/>
        <rFont val="Calibri"/>
        <family val="2"/>
        <scheme val="minor"/>
      </rPr>
      <t xml:space="preserve">
Group members: Forest owners who have concluded agreements with a group certificate holder concerning participation in group certification. With these agreements, the forest owners undertake to manage the property in accordance with the requirements in the PEFC Norway certification system.
</t>
    </r>
    <r>
      <rPr>
        <sz val="8"/>
        <color rgb="FFFF0000"/>
        <rFont val="Calibri"/>
        <family val="2"/>
        <scheme val="minor"/>
      </rPr>
      <t xml:space="preserve">Group certificate: A document testifying that the group certificate holder meets the requirements for sustainable forest management and other requirements in the certification system. 
Certificate holder: Forest owner who holds a valid PEFC forest management certificate  (individually certified) or organisation being group certificate holder. 
Certified area: The forest area covered by a group forest certificate representing the sum of forest areas of the participants. 
Certification agreement: Agreement between the forest owner and the group certifier. Contains responsibilities and obligations for both parties. </t>
    </r>
  </si>
  <si>
    <t xml:space="preserve">Definisjoner: 
Gruppesertifikatholder: Organisasjon som organiserer og administrerer gruppesertifisering av skogeiere i henhold til PEFC Norge sitt sertifiseringssystem. Gruppesertifikatholder representerer alle medlemmene i gruppen over for sertifiseringsorganet og er ansvarlig for å sikre at kravene i den norske PEFC ordningen overholdes.
Gruppe organisering: En gruppe av deltakere som er representert gjennom gruppesertifikatholder med det formål å implementere sertifiseringssystem for bærekraftig skogforvaltning.   
Gruppemedlemmer: Skogeiere som har inngått avtale med en gruppesertifikatholder om deltakelse i gruppesertifisering. Gjennom avtalen forplikter skogeierne seg til å forvalte eiendommen i henhold til kravene i det PEFC Norge sitt sertifiseringssystem. 
Gruppesertifikat: Et dokument som bekrefter at gruppesertifikatholder oppfyller kravene til bærekraftig skogforvaltning og øvrige krav i sertifiseringssystemet. 
Sertifikatholder: Skogeier som innehar gyldig PEFC skogforvaltningssertifikat (direkte sertifisert) eller organisasjon som er gruppesertifikatholder. 
Sertifisert areal: Samlet skogareal hos alle gruppemedlemmene som inngår i et gruppesertifikat. 
Sertifiseringsavtale: Avtale som inngås mellom skogeier og gruppesertifikatholder. Inneholder ansvar og plikter for begge parter </t>
  </si>
  <si>
    <t xml:space="preserve">Certificate holder’s leadership and context </t>
  </si>
  <si>
    <t xml:space="preserve">Sertifikatholders lederskap og kontekst </t>
  </si>
  <si>
    <t xml:space="preserve">Leadership 
The certificate holder's management shall show leadership and commitment to the certification system, see ISO 14001, 5.1. Management shall establish, implement and maintain an environmental policy within the defined scope of the certificate holder's certification system, see ISO 14001, 5.2. 
The certificate holder is obligated to: 
a) comply with the Norwegian PEFC Forest Standard and other applicable requirements of the certification system; 
b) integrate the group certification requirements into the management system; 
c) continuously improve the management system; 
d) continuously contribute to the improvement of sustainable forest management among group members. 
The obligation shall be part of a certificate holder's environmental policy and shall be publicly available as documented information. </t>
  </si>
  <si>
    <t xml:space="preserve">Lederskap 
Sertifikatholders ledelse skal vise lederskap og forpliktelse til sertifiseringssystemet, jf. ISO 14001 kap 5.1. Ledelsen skal opprette, implementere og vedlikeholde en miljøpolicy innenfor definert omfang av sertifikatholders sertifiseringssystem, jf. ISO 14001 kap. 5.2. 
Sertifikatholder skal gi en forpliktelse til å: 
a) overholde Norsk PEFC Skogstandard og andre gjeldende krav i 
sertifiseringssystemet; 
b) integrere gruppesertifiseringskravene i ledelsessystemet; 
c) kontinuerlig forbedre ledelsessystemet; 
d) kontinuerlig bidra til forbedring av bærekraftig skogforvaltning hos 
gruppemedlemmene .
Forpliktelsen skal være en del av en sertifikatholders miljøpolicy og skal være 
offentlig tilgjengelig som dokumentert informasjon. </t>
  </si>
  <si>
    <t xml:space="preserve">Organisational structure 
The group certificate holder must have described his organisational structure in accordance with his/her activities as a group administrator, e.g. by means of an organisation chart. The group certificate holder shall define and communicate roles, procedures, rights and obligations in the work as a group certificate holder. Management shall ensure that there are sufficient resources for proper completion of this work. Please see also the requirements of the environmental management system, ISO 14001. </t>
  </si>
  <si>
    <t xml:space="preserve">Organisasjonsstruktur 
Gruppesertifikatholder skal ha beskrevet sin organisasjonsstruktur i forhold til sin  virksomhet som gruppeadministrator, f.eks. gjennom et organisasjonskart. 
Gruppesertifikatholder skal definere og kommunisere roller, prosedyrer, rettigheter og  plikter i arbeidet som gruppesertifikatholder. Ledelsen skal sørge for tilstrekkelige  ressurser til forsvarlig gjennomføring av dette arbeidet. Det vises for øvrig til kravene  i miljøstyringssystemet, ISO 14001. </t>
  </si>
  <si>
    <t>4.3-4.7</t>
  </si>
  <si>
    <t xml:space="preserve">The certificate holder shall determine external and internal matters relevant to its purpose, cf. ISO 14001 Chapter 4.1. 
The certificate holder shall understand the needs and expectations of the interested parties and decide (cf. ISO 14001 Chapter 4.2): a) Affected stakeholders relevant to the group certification system, b) The relevant needs and expectations of these interested parties,   
The certificate holder shall determine the scope of the system by delimiting and determining the scope of application of the system, cf. ISO 14001 Chapter 4.3. The scope shall be maintained as documented information and available to stakeholders.  
For the following requirements in the Norwegian PEFC Forest Standard, parts of the requirements may be met at the group certificate level: requirement 7, 10, 11, 18 and 23.
If the certificate holder sells forest-based products that are not covered by the group certificate, they must have a valid PEFC Chain of Custody certificate in place. 
</t>
  </si>
  <si>
    <t xml:space="preserve">Sertifikatholder skal bestemme eksterne og interne forhold som er relevante for dens formål, jf. ISO 14001 kap 4.1. 
Sertifikatholder skal forstå behovene og forventningene til interessepartene og bestemme (jf. ISO 14001 kap 4.2): a) Berørte interesseparter som er relevante for gruppesertifiseringssystemet , b) De relevante behovene og forventningene til disse interessepartene 
Sertifikatholder skal bestemme systemets omfang ved å avgrense og fastlegge anvendelsesområdet for systemet, jf. ISO 14001 kap. 4.3. Omfanget skal vedlikeholdes som dokumentert informasjon og være tilgjengelig for interesseparter.  
For følgende kravpunkt i Norsk PEFC Skogstandard kan deler av kravpunktet 
oppfylles på gruppesertifikatnivå: Kravpunkt 7, 10, 11, 18, 23.
Dersom sertifikatholder omsetter skogbaserte produkter som ikke er dekket av gruppesertifikatet, skal de ha et gyldig PEFC sporbarhetssertifikat på plass. </t>
  </si>
  <si>
    <t>5.</t>
  </si>
  <si>
    <t>Requirements for certificate holders</t>
  </si>
  <si>
    <t>Krav til sertifikatholder</t>
  </si>
  <si>
    <r>
      <t xml:space="preserve">Formal requirements for certificate holders: 
1. Be registered as a legal entity.
2. Have a responsible board and general management.
3. All parts of the organisational structure relating to forest mangagement and timber sales must be included in the certificate.
4. Have an agreement with an accredited and notified certification body concerning certification and annual auditing.
5. Have a valid PEFC certificate issued by a certification body and associated valid management system in compliance with PEFC N 01, Chapter 9.
6. Have a valid PEFC contract and associated PEFC logo licence issued by PEFC Norway.
</t>
    </r>
    <r>
      <rPr>
        <sz val="10"/>
        <color rgb="FFFF0000"/>
        <rFont val="Calibri"/>
        <family val="2"/>
        <scheme val="minor"/>
      </rPr>
      <t>7. On behalf of the certification group, commit to act in accordance with the 
requirements determined in the standards which the Norwegian PEFC Certification System for Sustainable Forestry consists of.</t>
    </r>
  </si>
  <si>
    <t xml:space="preserve">Formelle krav til sertifikatholder:
1. Være registrert som juridisk enhet.
2. Ha et ansvarlig styre og en daglig ledelse.
3. Alle ledd i organisasjonsstrukturen knyttet til skogforvaltning og tømmeromsetning skal omfattes av sertifikatet.
4. Ha avtale med akkreditert og notifisert sertifiseringsorgan om sertifisering og årlig revisjon.
5. Ha gyldig PEFC-sertifikat utstedt av sertifiseringsorgan og tilhørende gyldig styringssystem i samsvar med PEFC N 01, kapittel 9.
6. Ha gyldig PEFC kontrakt og tilhørende PEFC-logolisens utstedt av PEFC Norge.
7. På vegne av sertifiseringsgruppen, forplikte seg til å handle i samsvar med kravene i standardene som Norsk PEFC sertifiseringssystem for bærekraftig skogbruk består av. </t>
  </si>
  <si>
    <t>Responsibilities of group certificate holders: 
Forest owners certified via the group certificate must be affiliated to the group certificate holder via a written forest certification agreement. This agreement obliges the forest owners to manage the forest in accordance with the requirements in the Norwegian PEFC Forest Standard. The agreement must be in compliance with the PEFC Norway requirements for terms between forest owners and group certificate holders, as described in Chapters 5.3 and 6. No new certification agreement can be concluded with a suspended forest owner, cf. Chapter 5.4.</t>
  </si>
  <si>
    <t>Gruppesertifikatholders ansvar:
Skogeiere som sertifiseres via gruppesertifikatet skal være tilsluttet gruppesertifikatholder gjennom en skriftlig skogsertifiseringsavtale. Avtalen forplikter skogeierne til å forvalte skogen i henhold til kravene i Norsk PEFC Skogstandard. Avtalen skal være i samsvar med PEFC Norge sine krav til vilkår mellom skogeier og gruppesertifikatholder, som er beskrevet i kapittel 5.3 og kapittel 6. Ny avtale kan ikke inngås med suspendert skogeier, jf kapittel 5.4.</t>
  </si>
  <si>
    <t>5.2.1-6</t>
  </si>
  <si>
    <r>
      <t xml:space="preserve">The group certificate holder is responsible for: 
</t>
    </r>
    <r>
      <rPr>
        <sz val="10"/>
        <color rgb="FFFF0000"/>
        <rFont val="Calibri"/>
        <family val="2"/>
        <scheme val="minor"/>
      </rPr>
      <t xml:space="preserve">1. Establish and maintain an effective management system that covers all members of the group 
2. Be the group members' representative in the certification process, including 
communication and relationships related to the certification body, such as 
certification/auditing and contractual relationships.  
3. Establish written procedures for the management of the group organisation. 
4. Establish critical procedures for recording new group members. The procedures shall at least verify information about the group member in accordance with the regulations in point 7 a, b and c.  
5. Establish critical procedures for suspension and exclusion of group members.
</t>
    </r>
    <r>
      <rPr>
        <sz val="10"/>
        <rFont val="Calibri"/>
        <family val="2"/>
        <scheme val="minor"/>
      </rPr>
      <t>6. Concluding an agreement with the forest owner on forest certification via affiliation to the group certificate. The agreement is the forest owner's proof of affiliation to certification. Agreements can be concluded in connection with timber contracts or as an independent forest certification agreement.</t>
    </r>
  </si>
  <si>
    <t>Gruppesertifikatholder har ansvar for å:
1. Etablere og holde ved like et effektivt ledelsessystem som dekker alle medlemmer i gruppen 
2. Være gruppemedlemmenes representant i sertifiseringsprosessen, inkludert kommunikasjon og forhold knyttet til sertifiseringsorganet, som sertifisering/revisjon og kontraktsforhold.  
3. Etablere skriftlige prosedyrer for ledelsen av gruppeorganisasjonen 
4. Etablere skriftlige prosedyrer for opptak av nye gruppemedlemmer. Prosedyrene skal minimum verifisere informasjon om gruppemedlemmet iht. pkt 7 a,b og c  
5. Etablere skriftlige prosedyrer med tanke på suspensjon og eksklusjon av gruppemedlemmer 
6. Inngå avtale med skogeier om skogsertifisering gjennom tilslutning til gruppesertifikatet. Avtalen er skogeiers bevis på tilslutning til sertifiseringen. Avtale kan inngås i tilknytning til virkeskontrakt eller som en selvstendig skogsertifiseringsavtale.</t>
  </si>
  <si>
    <t>5.2.7-12</t>
  </si>
  <si>
    <r>
      <t xml:space="preserve">The group certificate holder is responsible for: 
7. maintaining a list/register of certified forest properties with the following information on each member of the group:
a. The forest property's land registration and property number.
b. The name and address of the forest owner
c. Certified forest area (productive forest area + unproductive forest area). This information can be taken from the forestry plan or the Gårdskart database. Se </t>
    </r>
    <r>
      <rPr>
        <i/>
        <sz val="10"/>
        <color theme="1"/>
        <rFont val="Calibri"/>
        <family val="2"/>
        <scheme val="minor"/>
      </rPr>
      <t>http://gardskart.skogoglandskap.no/</t>
    </r>
    <r>
      <rPr>
        <sz val="10"/>
        <rFont val="Calibri"/>
        <family val="2"/>
        <scheme val="minor"/>
      </rPr>
      <t>)
d. Forest owners who have non-conformances in the pipeline and which have to implement corrective or preventive measures imposed by the group certificate holder.
8. Reporting statistics from the register to PEFC Norway.
9. Ensuring that group members receive the necessary information and instructions to meet the requirements of the Norwegian PEFC Forest Standard.
10. Regularly inform group members of amendments to the Norwegian PEFC Forest Standard. 
11. Checking that the group's members meet the requirements in the certification system. See Chapter 8 for supplementary requirements for inspection and auditing.
12. Maintaining procedures for dealing with non-conformances and appeals.</t>
    </r>
  </si>
  <si>
    <r>
      <t>Gruppesertifikatholder har ansvar for å:
7. Ha oversikt/register over sertifiserte skogeiendommer med følgende opplysninger om hvert medlem i gruppen:
a. Skogeiendommens gårds- og bruksnummer.
b. Navn og adresse på skogeier
c. Sertifisert skogareal (produktivt skogareal + uproduktivt skogareal). Opplysningene kan hentes fra skogbruksplanen eller fra databasen Gårdskart. Se h</t>
    </r>
    <r>
      <rPr>
        <i/>
        <sz val="10"/>
        <rFont val="Calibri"/>
        <family val="2"/>
        <scheme val="minor"/>
      </rPr>
      <t>ttp://gardskart.skogoglandskap.no/</t>
    </r>
    <r>
      <rPr>
        <sz val="10"/>
        <rFont val="Calibri"/>
        <family val="2"/>
        <scheme val="minor"/>
      </rPr>
      <t>)
d. Skogeiere som har avvik under behandling og som skal gjennomføre korrigerende eller forebyggende tiltak som er pålagt av gruppesertifikatholder.
8. Innrapportere statistikk fra registeret til PEFC Norge.
9. Sørge for at gruppemedlemmene får nødvendig informasjon og veiledning for å oppfylle kravene i Norsk PEFC Skogstandard.
10. Løpende informere gruppemedlemmene om endringer i Norsk PEFC Skogstandard.
11. Kontrollere at gruppens medlemmer oppfyller kravene i sertifiseringssystemet. Se kapittel 8 for utfyllende krav til kontroll og revisjon.
12. Ha rutiner for avvik- og klagebehandling.</t>
    </r>
  </si>
  <si>
    <t>5.2.13-20</t>
  </si>
  <si>
    <r>
      <t xml:space="preserve">The group certificate holder is responsible for: 
13. Implementing corrective and/or preventive measures in the event of non-conformances among certified forest owners or in the administrative procedures of the group certificate holder. The effect of measures implemented must be subsequently evaluated.
14. Publishing the summary of the certification body's audit report prepared in connection with certification, follow-up audit and recertification.
</t>
    </r>
    <r>
      <rPr>
        <sz val="10"/>
        <color rgb="FFFF0000"/>
        <rFont val="Calibri"/>
        <family val="2"/>
        <scheme val="minor"/>
      </rPr>
      <t xml:space="preserve">15. Conduct a review and create an annual environmental report on compliance certification requirements, including the results of internal audits and external audits, and on the effect of preventive and/or corrective measures.  All environmental reports should be publicly available.  At a minimum, the report must include:  a. Executive about fulfilling the certification requirements, b. External audit; results, non-conformities and follow-up needs, c. Internal control system; results of internal audits and internal control, d. Non-conformities and external inquiries; overview and management, e. Implemented preventive and/or corrective measures 
16. Providing truthful and documentable information to PEFC Norway pursuant to the rules established by PEFC, including information for calculating certification fees.
</t>
    </r>
    <r>
      <rPr>
        <sz val="10"/>
        <rFont val="Calibri"/>
        <family val="2"/>
        <scheme val="minor"/>
      </rPr>
      <t xml:space="preserve">17. Complying with PEFC Norway's guidelines for publication in compliance with PEFC N 01.
</t>
    </r>
    <r>
      <rPr>
        <sz val="10"/>
        <color rgb="FFFF0000"/>
        <rFont val="Calibri"/>
        <family val="2"/>
        <scheme val="minor"/>
      </rPr>
      <t>18. The certificate holder shall promote gender equality and prevent discrimination based on gender, pregnancy, parental leave, care tasks, ethnicity, religion, beliefs, disability, sexual orientation, gender identity, gender expression, age and other significant aspects of a person. Equality meant equality, equal opportunity and equal rights. Gender equality requires accessibility and adaptation. 
19. The certificate holder shall regularly monitor working conditions and make adaptions if necessary. 
20. The certificate holder shall have an overview of their greenhouse gas emissions and continuously work to reduce these through climate-positive measures.  As far as possible, quantitative measurements shall be done based on the best available method.</t>
    </r>
  </si>
  <si>
    <t xml:space="preserve">Gruppesertifikatholder har ansvar for å: 
13. Iverksette korrigerende og/eller forebyggende tiltak ved avvik hos sertifiserte skogeiere eller i gruppesertifikatholders administrative rutiner. Effekten av iverksatte tiltak skal evalueres i ettertid.
14. Offentliggjøre sammendraget av sertifiseringsorganets revisjonsrapport som utarbeides i forbindelse med sertifisering, oppfølgingsrevisjon og resertifisering.
15. Foreta en gjennomgang og lage en årlig miljørapport om oppfyllelse sertifiseringskravene, herunder resultatene fra internrevisjoner og eksterne revisjoner, og om effekten av forebyggende og/eller korrigerende tiltak. Alle miljørapportene skal være offentlig tilgjengelig. Rapporten skal minimum inneholde:  a. Overordnet om oppfyllelse av sertifiseringskravene, b. Ekstern revisjon; resultater, avvik og oppfølgingsbehov, c. Internkontrollsystem; resultater av interne revisjoner og internkontroll, d. Avvik og eksterne henvendelser; Oversikt og behandling, e. Gjennomførte forebyggende og/eller korrigerende tiltak. 
16. Gi sannferdige og dokumenterbare opplysninger til PEFC Norge etter de regler som er fastlagt av PEFC, inkludert grunnlag for å beregne sertifiseringsavgift.  
17. Følge PEFC Norges retningslinjer for offentlighet i samsvar med PEFC N 01. 
18. Sertifikatholder skal fremme likestilling og hindre diskriminering på grunn av kjønn, graviditet, foreldrepermisjon, omsorgsoppgaver, etnisitet, religion, livssyn, funksjonsnedsettelse, seksuell orientering, kjønnsidentitet, kjønnsuttrykk, alder og andre vesentlige forhold ved en person. Med likestilling menes likeverd, like muligheter og like rettigheter. Likestilling forutsetter tilgjengelighet og tilrettelegging. 
19. Sertifikatholder skal jevnlig overvåke arbeidsforholdene og utføre tiltak om nødvendig. 
20. Sertifikatholder skal ha oversikt over sine klimautslipp og kontinuerlig jobbe for å redusere disse gjennom klimapositive tiltak. Det skal så langt som mulig gjøres gjennom kvantitative målinger ut fra beste tilgjengelige metode. </t>
  </si>
  <si>
    <t>5.2.21-22</t>
  </si>
  <si>
    <t>In addition:
21. Group certification can be organised so that forest owners can sell timber to parties other than the group certificate holder. This assumes that the forest owners' agreements on certification clarifies the fact that the group certificate holder is responsible for supervision.
22. The group certificate holder may specify requirements for participation in the group other than those stipulated in this document and in the Norwegian PEFC Forest Standard.</t>
  </si>
  <si>
    <t>I tillegg kan:
21. Gruppesertifiseringen organiseres slik at skogeier kan selge tømmer til andre enn gruppesertifikatholder. Dette forutsetter at skogeiers avtale om sertifisering tydeliggjør at gruppesertifikatholder har kontrollansvar.
22. Gruppesertifikatholder stille ytterligere krav for deltakelse i gruppen enn det som er fastsatt i dette dokumentet og i Norsk PEFC Skogstandard.</t>
  </si>
  <si>
    <t>Terms for agreement on participation in group certification</t>
  </si>
  <si>
    <t>Vilkår for avtale om deltakelse i gruppesertifisering</t>
  </si>
  <si>
    <r>
      <t xml:space="preserve">The agreement with each individual group member must be made in writing and the following sections must be included as terms:
1. The agreement may be an independent forest certification agreement or part of a timber contract between a forest owner and group certificate holder. When the certification agreement is included in the timber contract, the header must make it clear that this is a timber contract with a certification agreement.
2. The agreement must be signed by the forest owner or a representative with authorisation from the forest owner.
3. The agreement must describe the fact that the group member undertakes to operate in compliance with Norwegian legislation relevant to forest management, the Norwegian PEFC Forest Standard and the group certificate holder's other instructions for maintaining membership of the group.
4. The agreement must describe the rights of the group certificate holder to implement corrective or preventive actions, and to suspend or exclude members of the group in the event of serious non-conformances with the Norwegian PEFC Forest Standard. See Chapter 5.4.
5. The agreement must describe the fact that the group member accepts third-party inspection and auditing.
</t>
    </r>
    <r>
      <rPr>
        <i/>
        <sz val="10"/>
        <color theme="1"/>
        <rFont val="Calibri"/>
        <family val="2"/>
        <scheme val="minor"/>
      </rPr>
      <t>6. PEFC Norway may further concretize the contents of the agreement.</t>
    </r>
  </si>
  <si>
    <r>
      <t xml:space="preserve">Avtalen med hvert enkelt gruppemedlem skal være skriftlig og følgende punkter skal inngå som vilkår:
1. Avtalen kan være en frittstående skogsertifiseringsavtale eller være del av en virkeskontrakt mellom skogeier og gruppesertifikatholder. Når sertifiseringsavtalen inngår i virkeskontrakten, skal dette fremgå i overskriften at det er en virkeskontrakt med sertifiseringsavtale.
2. Avtalen skal underskrives av skogeier eller representant med fullmakt fra skogeier.
3. Avtalen skal beskrive at gruppemedlemmet forplikter seg til å følge norsk lovgivning som er relevant for skogforvaltningen, Norsk PEFC Skogstandard og gruppesertifikatholders øvrige anvisninger for å opprettholde medlemskap i gruppen.
4. Avtalen skal beskrive rettigheter for gruppesertifikatholder til å implementere 
eventuelle korrigerende eller preventive tiltak, og til å suspendere eller ekskludere 
medlemmer av gruppen ved alvorlige avvik fra Norsk PEFC Skogstandard. Se 
kapittel 5.4.  
5. Avtalen skal beskrive at gruppemedlemmet aksepterer 3. parts kontroll og revisjon.
</t>
    </r>
    <r>
      <rPr>
        <i/>
        <sz val="10"/>
        <color theme="1"/>
        <rFont val="Calibri"/>
        <family val="2"/>
        <scheme val="minor"/>
      </rPr>
      <t>6. PEFC Norge kan konkretisere nærmere hva avtalen skal inneholde.</t>
    </r>
  </si>
  <si>
    <t>Suspension and withdrawal of agreements on participation in group certification and forest certification evidence</t>
  </si>
  <si>
    <t>Suspendering og tilbaketrekning av avtale om deltakelse i gruppesertifisering og skogsertifiseringsbevis</t>
  </si>
  <si>
    <r>
      <t xml:space="preserve">The group certificate holder may suspend or terminate the agreement on participation in group certification if it is detected that the forest certification evidence is being misused or if serious non-conformances with the Norwegian PECF Forest Standard are discovered which are not followed up. See Chapter8. 
Suspension or withdrawal of the agreement will be reported to the group member in writing.
The group certificate holder must immediately inform the certification body and PEFC Norway of suspended and withdrawn forest certification evidence, including the reason behind. 
Suspended forest owners shall be registered by PEFC Norway, </t>
    </r>
    <r>
      <rPr>
        <sz val="10"/>
        <color rgb="FFFF0000"/>
        <rFont val="Calibri"/>
        <family val="2"/>
        <scheme val="minor"/>
      </rPr>
      <t xml:space="preserve">, which keeps 
all other certificate holders up to date on this overview. </t>
    </r>
  </si>
  <si>
    <t xml:space="preserve">Gruppesertifikatholder kan suspendere eller si opp avtalen om deltakelse i gruppesertifisering dersom det påvises at skogsertifiseringsbeviset misbrukes eller hvis det avdekkes alvorlige avvik fra Norsk PECF Skogstandard som ikke følges opp. Se kapittel 8. 
Suspensjon eller tilbaketrekning av avtalen meddeles gruppemedlemmet skriftlig.
Gruppesertifikatholder skal omgående opplyse sertifiseringsorganet og PEFC Norge om suspenderte og ekskluderte skogsertifiseringsbevis, inkludert begrunnelse for vedtaket. 
Suspenderte og ekskluderte skogeiere registreres hos PEFC Norge, som holder alle øvrige sertifikatholdere oppdatert på denne oversikten.  </t>
  </si>
  <si>
    <t xml:space="preserve">Repeal of suspension 
Suspended forest owners cannot be included in existing group certificates or enter into a certification agreement with another group certificate holder until all non-conformities pointed out by the group certificate holder which suspended forest owner are closed and internal audit has been carried out. Special measures to prevent recurrence should be considered, for example, that the group member cannot manage new operations themselves. </t>
  </si>
  <si>
    <t xml:space="preserve">Opphevelse av suspensjon 
Suspenderte skogeiere kan ikke inngå i eksisterende gruppesertifikat eller inngå sertifiseringsavtale med annen gruppesertifikatholder før alle avvik påpekt av gruppesertifikatholder som suspenderte skogeier er lukket og internrevisjon er gjennomført. Særlige tiltak for å hindre gjentakelse skal vurderes, for eksempel at gruppemedlem ikke selv kan administrere nye drifter. </t>
  </si>
  <si>
    <t xml:space="preserve">New certification agreement in connection with exclusion 
Forest owners who have been excluded from a group certificate cannot be included in a group certificate until 12 months have passed since the exclusion took effect. All nonconformities pointed out by the group certificate holder who terminated the agreement must be closed before the same or new group certificate holder can enter into a new group certification agreement. Group certificate holder shall carry out internal audit of forest owners who have been excluded from their own or others' group certificate, before the forest owner can be admitted as a group member. Internal audit cannot be done earlier than 12 months after the exclusion. Special measures to prevent recurrence should be considered, for example, that the group member cannot manage new operations themselves. </t>
  </si>
  <si>
    <t xml:space="preserve">Ny sertifiseringsavtale i forbindelse med eksklusjon 
Skogeiere som har blitt ekskludert fra et gruppesertifikat kan ikke inngå i et gruppesertifikat før det har gått 12 måneder fra eksklusjonen trådte i kraft. Alle avvik påpekt av den gruppesertifikatholder som sa opp avtalen må være lukket før samme eller ny kan gruppesertifikatholder kan inngå ny gruppesertifiseringsavtale. Gruppesertifikatholder skal gjennomføre internrevisjon av skogeiere som har blitt ekskludert fra eget eller andres gruppesertifikat, før skogeier kan tas inn som gruppemedlem. Internrevisjonen kan ikke gjøres tidligere enn 12 måneder etter eksklusjonen. Særlige tiltak for å hindre gjentakelse skal vurderes, for eksempel at gruppemedlem ikke selv kan administrere nye drifter. </t>
  </si>
  <si>
    <t>5.4.3</t>
  </si>
  <si>
    <t xml:space="preserve">Complaint of suspension or exclusion 
Forest owners who have been suspended or have had their group certification agreement withdrawn may complaint, cf. Chapter 6.2. The group certificate holder shall have a routine for handling such complaints. Disputes about interpretation of standards and requirements may be brought before PEFC Norway, cf. PEFC N 01 – Chapter 11.  </t>
  </si>
  <si>
    <t xml:space="preserve">Klage på suspensjon eller eksklusjon 
Skogeier som er suspendert eller har fått sin gruppesertifiseringsavtale trukket tilbake kan etter klage, jf. kap. 6.2. Gruppesertifikatholder skal ha rutine for å behandle slik klage. Tvist om tolking av standarder og kravpunkt kan bringes inn for PEFC Norge, jf. PEFC N 01 – kapittel 11.  </t>
  </si>
  <si>
    <t xml:space="preserve">Requirements for group members included in group certification
</t>
  </si>
  <si>
    <t xml:space="preserve">Krav til gruppemedlemmer som inngår i gruppesertifisering
</t>
  </si>
  <si>
    <t>All forest owners can be certified through group certification under a group certificate holder, provided that they meet the group certificate holder's requirements for participation in the group.
A written agreement on group certification must be concluded, either via an independent forest certification agreement or via a timber contract with a certification agreement.</t>
  </si>
  <si>
    <t>Alle skogeiere kan sertifiseres gjennom deltakelse i gruppesertifisering under en gruppesertifikatholder, såfremt de oppfyller gruppesertifikatholders krav til å delta i gruppen. 
Det skal inngås skriftlig avtale om gruppesertifisering, enten gjennom en frittstående skogsertifiseringsavtale eller gjennom virkeskontrakt med sertifiseringsavtale.</t>
  </si>
  <si>
    <t>6.1.1-13</t>
  </si>
  <si>
    <r>
      <t xml:space="preserve">Group members undertake through agreement with group certificate holder to:
1. Comply with Norwegian legislation relevant to forest management and the Norwegian PEFC Forest Standard for all activity on the forest property.
2. Acquire expertise on the Norwegian PEFC Forest Standard or use others who have such expertise when planning and implementing forestry operations on the property.
3. Ensure all relevant information is passed on to consultants or contractors.
4. Comply with the certificate holder's requirements and procedures in connection with follow-up of the certification. Felling and other forestry operations in key habitats must be approved in advance by the cert. holder.
5. Report non-conformances on the forest properties to other certificate holders if the forest owner is affiliated to more than one group certificate.
</t>
    </r>
    <r>
      <rPr>
        <sz val="10"/>
        <color rgb="FFFF0000"/>
        <rFont val="Calibri"/>
        <family val="2"/>
        <scheme val="minor"/>
      </rPr>
      <t>6. Provide information about other current or previous group certificate memberships 
7. Inform about open non-conformities when changing to a new group certificate holder or if the forest owner is affiliated with a second group certificate. 
8. Help close non-conformities occurring on the property. 
9. Cooperate and assist with the implementation of internal inspections, internal audits and external audits and otherwise if relevant or have an impact on the certification system.  This includes responding to all queries on relevant data/information from the certificate holder or certification body. 
10. Ensure that corrective and preventive measures imposed by the certificate holder are implemented. 
11. Comply with PEFC Norway's guidelines for public access to information in 
accordance with PEFC N 01. 
12. Document harvesting and other measures in compliance with the certificate holder's requirements. 
13. Provide information on all important factors such as environmental values, cultural heritage, and other aspects relevant to the planning and implementation of forestry measures on the property.</t>
    </r>
  </si>
  <si>
    <t xml:space="preserve">Gruppemedlemmene forplikter seg ved avtalen med gruppesertifikatholder til:
1. Følge norsk lovgivning relevant for skogforvaltning og Norsk PEFC Skogstandard for all aktivitet på skogeiendommen.
2. Skaffe seg kompetanse om Norsk PEFC Skogstandard eller benytte andre som har slik kompetanse ved planlegging og gjennomføring av skogbrukstiltak på eiendommen.
3. Sørge for at all relevant informasjon blir meddelt oppdragstaker eller entreprenør.
4. Følge sertifikatholders krav og rutiner i forbindelse med oppfølging av sertifiseringen. Hogst og andre skogbrukstiltak i nøkkelbiotoper skal godkjennes på forhånd av sertifikatholder.
5. Melde avvik på skogeiendommene til øvrige sertifikatholdere dersom skogeier er tilsluttet mer enn ett gruppesertifikat.
6. Gi opplysninger om andre nåværende eller tidligere medlemskap i gruppesertifikat.
7. Opplyse om åpne avvik ved skifte til ny gruppesertifikatholder eller dersom skogeier er tilsluttet andre gruppesertifikat. 
8. Bidra til å lukke avvik som oppstår på eiendommen. 
9. Samarbeide og bistå ved gjennomføring av internkontroll, internrevisjon og eksternrevisjon og ellers dersom det er relevant eller har innvirkning på sertifiseringssystemet. Herunder svare på alle forespørsler om relevante 
data/informasjon fra sertifikatholder eller sertifiseringsorgan. 
10. Sørge for å gjennomføre korrigerende og forebyggende tiltak som pålegges fra sertifikatholder. 
11. Følge PEFC Norges retningslinjer for offentlighet i henhold til PEFC N 01. 
12. Dokumentere hogst og andre tiltak i samsvar med sertifikatholders krav. 
13. Gi opplysninger om alle vesentlige forhold som miljøverdier, kulturminner og andre forhold som er relevant ved planlegging og gjennomføring av skogbrukstiltak på eiendommen. </t>
  </si>
  <si>
    <t>Termination of the agreement:
On termination of the certification agreement, the group certificate holder's responsibility and right to inspect the property will remain in force for up to one year after termination. The group member's obligation to cooperate in the implementation of inspections and audits and the closing of possible non-conformances will similarly remain in force for one year.</t>
  </si>
  <si>
    <t>Oppsigelse av avtale:
Ved oppsigelse av sertifiseringsavtalen opprettholdes gruppesertifikatholders ansvar og rettighet til å kontrollere eiendommen i inntil 1 år etter oppsigelse. Gruppemedlemmets forpliktelse til å samarbeide, ved gjennomføring av kontroll og revisjon og lukking av eventuelle avvik, opprettholdes på tilsvarende måte i 1 år.</t>
  </si>
  <si>
    <t>Appeal against suspension and withdrawal of agreement:
Forest owners whose agreements have been suspended or withdrawn can appeal to the certification body with a request for assessment of the termination.</t>
  </si>
  <si>
    <t>Klage på suspendering og tilbaketrekning av avtale:
Skogeiere som har fått sin avtale suspendert eller tilbaketrukket kan klage til sertifiseringsorganet med begjæring om å få oppsigelsen vurdert.</t>
  </si>
  <si>
    <t>Group certificate holder – responsibilities and obligations</t>
  </si>
  <si>
    <t>Gruppesertifikatholder – ansvar og forpliktelser</t>
  </si>
  <si>
    <t xml:space="preserve">Planning 
Planning requirements are described in ISO 14001 Chapter, Chapter 11.  6, and deals with measures to consider risks and opportunities as well as environmental goals and planning to achieve them. 
If the certificate holder is planning changes to the management system, these changes be included in the management system plan. 
If the certificate holder decides to meet requirements in the Norwegian PEFC Forest Standard at group level, these requirements shall be entered and followed up in the certificate holder's plan for the management system. </t>
  </si>
  <si>
    <t xml:space="preserve">Planlegging 
Krav til planlegging er beskrevet i ISO 14001 kap. 6, og omhandler tiltak for å ta hensyn til risikoer og muligheter samt miljømål og planlegging for å oppnå dem. 
Dersom sertifikatholder planlegger endringer i ledelsessystemet, skal disse endringene inkluderes i plan for ledelsessystemet.  
Dersom sertifikatholder bestemmer seg for å oppfylle krav i Norsk PEFC Skogstandard på gruppenivå, skal disse kravene legges inn og følges opp i sertifikatholders plan for ledelsessystemet. </t>
  </si>
  <si>
    <t>Support and operation</t>
  </si>
  <si>
    <t>Støtte og drift</t>
  </si>
  <si>
    <t>7.2.1</t>
  </si>
  <si>
    <t xml:space="preserve">Support 
1. The certificate holder shall determine and provide the resources necessary to establish, implement, maintain and continuously improve the certification system, cf. ISO 14001 Chapter 7. 1. 
2. The certificate holder shall have procedures to ensure that there is sufficient competence at all levels of the organisation, cf.  ISO Chapter 7.2. Competence requirements are described further in PEFC N 03 Chapter 9. 
3. Certificate holder shall establish communication to raise awareness among group members regarding:   a) certificate holder's environmental policy; b) the requirements for sustainable forest management in the Norwegian PEFC Forest Standard;  c) their contribution to the effect of the certification system and sustainable forest management, incl. benefits of improving the group's performance; d) the implications of not complying with the requirements of management systems, cf. PEFC N 03 7.7. 
4. The certificate holder shall establish, implement and maintain necessary processes for internal and external communication relevant to the certification system, cf. ISO 14001 Chapter 7.4. 
5. The certificate holder shall have appropriate mechanisms in place to resolve complaints and disputes related to the group certification system and sustainable forest management. 
6. The certificate holder shall have procedures for documented information in 
accordance with ISO 14001 Chapter 7.5. The documented information relevant to the group certification system and the fulfilment of the requirements of the Norwegian PEFC Forest Standard shall be:  a) updated; b) available and suitable for use, where and when it is needed; c) adequately protected (e.g. against misuse, loss of confidentiality, or loss of integrity). </t>
  </si>
  <si>
    <r>
      <t>Støtte 
1. Sertifikatholder skal bestemme og skaffe til veie de ressurser som er nødvendige for å etablere, implementere, vedlikeholde og kontinuerlig forbedre sertifiseringssystemet, jf. ISO 14001 kap. 7.1. 
2. Sertifikatholder skal ha rutiner for å sikre at det er tilstrekkelig kompetanse i alle ledd i organisasjonen, jf. ISO kap 7.2. Krav til kompetanse er nærmere beskrevet i kapittel PEFC N 03 kap 9. 
3. Sertifikatholder skal etablere kommunikasjon for å øke bevisstheten blant gruppemedlemmer vedrørende:   a) sertifikatholders miljøpolicy;  b) kravene i bærekraftig skogforvaltning nedfelt i Norsk PEFC Skogstandard;  c) deres bidrag til effekten av sertifiseringssystemet og bærekraftig skogforvaltning, inkludert fordelene med forbedring av gruppens prestasjon;  d) implikasjonene av å ikke samsvare med kravene til ledelsessystemet,  jf. PEFC N 03 kap. 7.7 .
4. Sertifikatholder skal etablere, implementere og vedlikeholde nødvendige prosesser for intern og ekstern kommunikasjon relevant for sertifiseringssystemet, jf. ISO 14001 kap. 7.4. 
5. Sertifikatholder skal ha hensiktsmessige mekanismer på plass for å løse klager og tvister knyttet til gruppesertifiseringssystemet og bærekraftig skogforvaltning. 
6. Sertifikatholder skal ha rutiner for dokumentert informasjon iht. ISO 14001 kap. 7.5. Dokumenterte informasjonen relevant for gruppesertifiserings-systemet og oppfyllelsen av kravene i Norsk PEFC Skogstandard skal være:  a) oppdatert; b) tilgjengelig og egnet for bruk, der og når det er nødvendig; c) tilstrekkelig beskyttet (</t>
    </r>
    <r>
      <rPr>
        <i/>
        <sz val="10"/>
        <rFont val="Calibri"/>
        <family val="2"/>
        <scheme val="minor"/>
      </rPr>
      <t>for eksempel mot misbruk, av taushetsbelagt informasjon, uriktig bruk eller tap av helhet</t>
    </r>
    <r>
      <rPr>
        <sz val="10"/>
        <rFont val="Calibri"/>
        <family val="2"/>
        <scheme val="minor"/>
      </rPr>
      <t xml:space="preserve">). </t>
    </r>
  </si>
  <si>
    <t>7.2.2</t>
  </si>
  <si>
    <t xml:space="preserve">Operation 
Operational requirements are defined in ISO 14001, Chapter 8. 
1. The certificate holder shall establish, implement, manage and maintain processes necessary to: a) meet the requirements for group certification and the Norwegian PEFC Forest Standard and  b) implement the measures identified in connection with planning, cf. Chapter 7.1. 
2. Planning, implementation and control shall be done by: a) defining the necessary processes and establish criteria of these; b) implementing control of the processes in accordance with the criteria; c) retaining documented information to the extent necessary to ensure that the processes have been implemented as planned. </t>
  </si>
  <si>
    <t xml:space="preserve">Drift 
Krav til drift er definert i ISO 14001, kap. 8. 
1. Sertifikatholder skal etablere, implementere, styre og vedlikeholde prosesser som er nødvendige for å: a) oppfylle kravene til gruppesertifisering og Norsk PEFC Skogstandard og b) implementere tiltakene identifisert i forbindelse med planlegging, jf kap. 7.1 
2. Planlegging, implementering og kontroll skal gjøres ved å: a) definere de nødvendige prosessene og etablere kriterier for disse; b) implementere kontroll av prosessene i samsvar med kriteriene; c) oppbevare dokumentert informasjon i det omfang som er nødvendig for å kunne være sikker på at prosessene er utført som planlagt. </t>
  </si>
  <si>
    <t>Procedures and documentation for compliance with the Norwegian PEFC Forest Standard:</t>
  </si>
  <si>
    <t xml:space="preserve">Rutiner og dokumentasjon for etterlevelse av Norsk PEFC Skogstandard:
</t>
  </si>
  <si>
    <t>7.3.1-9</t>
  </si>
  <si>
    <t xml:space="preserve">The certificate holder shall have the following routines and responsibilities: 
1. The certificate holder shall have routines to ensure that the forest owner has complied with the requirement point in the Norwegian PEFC Forest Standard.  Group members' fulfilment of the requirements shall be centrally managed and controlled by the group certificate holder. 
2. The certificate holder shall help ensure that non-conformities by the forest owner for which another certificate holder is responsible are followed up and dealt with. 
3. The certificate holder shall have routines for informing other relevant certificate holders if there are special conditions on a forest property that are of significant importance for certification of the specific property. 
4. The certificate holder shall have documented routine for treating and following up non-conformities, including notifying certification bodies and timber purchaser in the event of serious non-conformities, cf. Chapter 8.2.1. 
5. The certificate holder must document the processing of external inquiries/complaints. The sender shall be informed of how the inquiry has been assessed and followed up. 
6. Where the standard requires a person with forest biology expertise to make 
assessments, these must be documented. 
7. The certificate holder shall have an internal control system that is adapted to how all the requirements in Norwegian PEFC Forest Standard together cover requirements for sustainable forestry, and all group members shall be included in this system.
8. If circumstances relating to the property make it necessary to make adjustments to local conditions, these shall be presented to the Norwegian PEFC for approval. The same applies if there may be doubts about compliance with the Norwegian PEFC Forest Standard. 
9. Important information and assessments when harvesting at least 100 cubic meters must be documented. The group certificate holder shall have routines for follow-up. </t>
  </si>
  <si>
    <r>
      <t xml:space="preserve">Sertifikatholder skal ha følgende rutiner og ansvar:  
1. Sertifikatholder skal ha rutiner for å sikre at skogeier har etterlevd kravpunkt i Norsk PEFC Skogstandard. Gruppemedlemmenes oppfyllelse av kravene skal være sentralt administrert og kontrolleres av gruppesertifikatholder. 
2. Sertifikatholder skal bidra til å sikre at avvik hos skogeier som annen sertifikatholder er ansvarlig for, blir fulgt opp og behandlet.  
3. Sertifikatholder skal ha rutiner for å informere andre aktuelle sertifikatholdere dersom det er spesielle forhold på en skogeiendom som er av vesentlig betydning for sertifisering av den enkelte eiendom. 
4. Sertifikatholder skal ha dokumentert rutine for å behandle og følge opp avvik, herunder varsling av sertifiseringsorgan og virkeskjøper ved alvorlige avvik, jf kap. 8.2.1. 
5. Sertifikatholder skal dokumentere behandling av eksterne henvendelser/klager. Avsender skal informeres om hvordan henvendelsen er vurdert og fulgt opp. 
6. Der standarden krever at person med skogbiologisk kompetanse gjør vurderinger, skal disse dokumenteres. 
7. Sertifikatholder skal ha et internkontrollsystem som er tilpasset hvordan alle kravpunktene i Norsk PEFC Skogstandard til sammen dekker krav til bærekraftig skogbruk, og alle gruppemedlemmer skal inngå i dette systemet. </t>
    </r>
    <r>
      <rPr>
        <i/>
        <sz val="10"/>
        <rFont val="Calibri"/>
        <family val="2"/>
        <scheme val="minor"/>
      </rPr>
      <t xml:space="preserve">Se kapittel 8. For kravpunkt knyttet til hogst og skogbrukstiltak kan sertifikatholder ha rutiner og beskrivelse for korrigerende skogbrukstiltak som del av skogeiers forpliktelser ved mislighold. </t>
    </r>
    <r>
      <rPr>
        <sz val="10"/>
        <rFont val="Calibri"/>
        <family val="2"/>
        <scheme val="minor"/>
      </rPr>
      <t xml:space="preserve">
8. Dersom forhold ved eiendommen gjør det nødvendig å foreta tilpasninger til lokale forhold, skal det leggs fram for PEFC Norge til godkjenning. Det samme gjelder dersom det kan være tvil om hvordan Norsk PEFC Skogstandard er etterlevd. 
9. Viktige opplysninger og vurderinger ved hogst av minst 100 kubikkmeter skal dokumenteres. Gruppesertifikatholder skal ha rutiner for oppfølging av dette. </t>
    </r>
  </si>
  <si>
    <t>7.3.10-15</t>
  </si>
  <si>
    <t xml:space="preserve">10. The forest owner who harvests/manages forestry measures themself shall retain documentation about the operation, so it can be presented upon request. 
11. The documentation must be kept for a minimum of 10 years. 
12. The certificate holder shall submit an annual overview of complaints and their processing to PEFC Norway. 
13. The certificate holder shall cooperate and effectively respond to requests from the certification body, accreditation body, PEFC International or PEFC Norway on relevant data and document cooperation. They shall also provide access to the certified forest areas in connection with formal audits, checks and otherwise related to the certification system. 
14. The certificate holder shall ensure that information on the practice of the Norwegian PEFC forest standard is made available to the public and relevant interest organisations (this will be stated in the annual environmental report, cf. Chapter 5.2, item 15), and that the conditions are facilitated so affected organisations can be heard regarding professional input or views relating to the certified activities. All inquiries or complaints relating to certified activities must be documented and answered in accordance with ISO 14001, requirement point 10 of PEFC N 02 and the provisions of the Environmental Information Act. 
15. If interest groups contact the certificate holder with request for information and/or dialogue, the certificate holder shall find an appropriate way to accommodate this. </t>
  </si>
  <si>
    <t xml:space="preserve">10. Skogeier som hogger/administrerer skogsdrift selv skal oppbevare dokumentasjon om driften, slik at den kan forevises ved forespørsel.  
11. Dokumentasjonen skal oppbevares i minimum 10 år. 
12. Sertifikatholder skal sende inn en årlig oversikt over klager og behandling av disse til PEFC Norge.  
13. Sertifikatholder skal samarbeide og effektivt besvare forespørsler fra sertifiseringsorgan, akkrediteringsorgan, PEFC Int eller PEFC Norge om relevante data og dokumentasjon. De skal også sørge for tilgang til de sertifiserte 
skogområdene i forbindelse med formelle revisjoner, kontroller og ellers dersom det er relatert til sertifiseringssystemet. 
14. Sertifikatholder skal sørge for at informasjon om praktisering av Norsk PEFC skogstandard gjøres tilgjengelig for allmennheten og aktuelle interesseorganisasjoner (dette vil framgå i årlig miljørapport, jf. kap. 5.2 pkt. 15), og at forholdene legges til rette slik at berørte organisasjoner skal kunne bli hørt dersom de har faglige innspill eller synspunkter knyttet til den sertifiserte virksomheten. Alle henvendelser eller klager knyttet til den sertifiserte virksomhet skal dokumenteres og besvares i tråd med ISO 14001, kravpunkt 10 i PEFC N 02 og miljøinformasjonslovens bestemmelser. 
15. Dersom interessegrupper tar kontakt med sertifikatholder med ønske om informasjon og/eller dialog, skal sertifikatholder finne en hensiktsmessig måte å imøtekomme dette på. 
</t>
  </si>
  <si>
    <t>7.3.16-18</t>
  </si>
  <si>
    <t xml:space="preserve">16. The certificate holder shall prepare a plan with guidelines for the use of various forestry management measures.  The guidelines shall be based on the cycle of inventory and planning, implementation, monitoring and evaluation and include an appropriate assessment of the social, environmental and economic impacts of forestry management operations. This shall form the basis for a continuous improvement to minimize or avoid negative impacts. The guidelines shall be assessed and if needed revised annually, based on an evaluation of experience with the guidelines, statistics for measures implemented, the governments result-control of forestry measures, and developments in forests regionally based on the results from the National Forest Inventory. The guidelines shall ensure a periodic evaluation of forestry measures and the use of results in further planning process. The guidelines shall be publicly available. 
17. The group certificate holder shall have the necessary expertise on selective felling methods, and describe how the goal of increasing the proportion of selective felling and small-scale logging in their forest owners’ properties can be achieved in the short and long term, e.g. when planning and implementing joint measures. The forest owner should be able to be offered a product with planning and implementation of selective felling. 
18. When planning and carrying out logging in important outdoor recreation areas, the certificate holder shall strengthen the use of various measures to mitigate the negative effects of logging with regard to experience qualities for the outdoors. </t>
  </si>
  <si>
    <t xml:space="preserve">16. Sertifikatholder skal utarbeide en plan med retningslinjer for bruk av ulike skogbrukstiltak. Retningslinjene skal baseres på syklusen av kartlegging og planlegging, implementering, overvåking og evaluering og en hensiktsmessig vurdering av de sosiale, miljømessige og økonomiske effektene av skogbrukstiltakene. Dette skal danne grunnlag for en kontinuerlig forbedring får å minimere eller unngå negative konsekvenser. Retningslinjene skal vurderes og eventuelt revideres årlig, med utgangspunkt i en vurdering av erfaringer med retningslinjene, statistikk for gjennomførte tiltak, offentlig resultatkontroll av skogbrukstiltak, og utviklingen i skogen regionalt basert på resultatene fra Landskogtakseringen. Retningslinjene skal sikre en periodisk evaluering av skogbrukstiltakene og resultatene skal benyttes i videre planleggingsprosess. Retningslinjene skal være offentlig tilgjengelig. 
17. Gruppesertifikatholder skal ha nødvendig kompetanse om lukkede hogstformer, og beskrive hvordan målet om å øke andelen lukkede hogster og småflatehogster hos sine skogeiere kan oppnås på kort og lang sikt, f.eks. ved planlegging og gjennomføring av skjøtselstiltak. Skogeier skal kunne tilbys et produkt med planlegging og gjennomføring av lukket hogst. 
18. Sertifikatholder skal ved planlegging og gjennomføring av hogst i viktige friluftslivsområder styrke bruken av ulike tiltak for å dempe negative virkninger av hogst med hensyn til opplevelseskvaliteter for friluftslivet. </t>
  </si>
  <si>
    <t xml:space="preserve">Below is a non-exhaustive list of measures to be considered: 
a) Deliberately plan the size and form of clear-cut harvesting and seed tree 
fellings to adapt to the shapes and lines of the landscape 
b) In particular consider, and use, the possibilities for the use of selective felling 
methods and the combination of various harvesting methods. 
c) Limit the harvest area, for example, by dividing harvests over several years. 
d) Leave as many stable retention trees as possible on the harvested area itself, 
alternatively as high stumps where tree stability is weak. 
e) Reinforce set aside of retention trees in groups. 
f) Save stable trees on hills, in moist areas and in connection with other 
landscape forms that can contribute to variation in the forest landscape. 
g) Through tending of young stands help create stable trees that provide a basis 
for flexibility in future forest measures.  
h) Planning the harvest so off-road transport can be carried out with the least 
possible risk of terrain damage. The threshold for stopping off-road transport in the event of terrain damage shall be lower and any correction shall be carried out immediately or as soon as possible.  </t>
  </si>
  <si>
    <t xml:space="preserve">Under følger, en ikke uttømmende, liste over tiltak som skal vurderes: 
a) Bevisst planlegge størrelse og arrondering av flatehogster og frøtrestillingshogster slik at de tilpasses landskapets former og linjer 
b) Særlig vurdere, og ta i bruk, mulighetene for bruk av lukka hogstformer og kombinasjon av ulike hogstformer.  
c) Begrense flatestørrelse, for eksempel ved oppdeling av hogst over flere år 
d) Gjensetting av flest mulig stabile livsløpstrær på selve hogstflaten, alternativt som høgstubber der trestabiliteten er svak. 
e) Forsterke gjensetting av trær i grupper/holt 
f) Spare stabile trær på koller, i fuktige områder og i tilknytning til andre landskapsformer som kan bidra til variasjon i skoglandskapet 
g) Gjennom ungskogpleie bidra til å skape stabile trær som gir grunnlag for fleksibilitet i framtidig skogbehandling 
h) Planlegge hogst slik at terrengtransport kan gjennomføres med minst mulig risiko for terrengskader. Terskelen for å stanse drifter ved kjøreskader skal her være lavere og eventuell oppretting skal gjennomføres umiddelbart eller så raskt det lar seg gjøre.    
</t>
  </si>
  <si>
    <t>7.3.19-22</t>
  </si>
  <si>
    <t xml:space="preserve">19. The certificate holder shall prepare a routine, which has been clarified with the National Association of Norwegian Reindeer Herders, for periodic dialogue with the reindeer herding interests. The periodic dialogue shall be a meeting point in order to provide mutual information. The periodic dialogue will also uncover any conflicts between the reindeer herding interests and forestry. In the event of conflicts, the certificate holder shall seek to resolve these through dialogue and improvement of routines. 
20. The certificate holder shall have the necessary expertise in integrated pest 
management to supervise the group members. 
21. For forest properties under 150 hectares of productive forest and for forest properties larger than 150 hectares of productive forest that have not yet carried out BIA mapping, cf. phasing-in plan in requirement point 23, the certificate holder shall monitor the development of biologically important areas through statistics from the National Forest Inventory. If the monitoring shows that there are less than 10% biologically important areas in the monitoring area, measures must be taken to reach 10%. Certificate holders can collaborate on this monitoring.  
22. In the case of large calamities in a region where the clean-up work will take a long time, PEFC Norway may be sought for exemption from requirement related to dead trees, cf. requirement 13 Retention trees and dead trees.  </t>
  </si>
  <si>
    <t xml:space="preserve">19. Sertifikatholder skal utarbeide rutine, som er avklart med Norges Reindriftssamers Landsforbund, for periodevis dialog med reindriftsnæringen. Den periodevise dialogen skal være et møtepunkt for å kunne gi gjensidig informasjon. Den periodevise dialogen skal også fange opp eventuelle konflikter mellom reindriftsnæring og skogbruk. Ved konflikter skal sertifikatholder søke å løse disse gjennom dialog og forbedring av rutiner. 
20. Sertifikatholder skal ha nødvendig kompetanse om integrert plantevern for å veilede gruppemedlemmene. 
21. For skogeiendommer under 1500 dekar produktiv skog og for skogeiendommer større enn 1500 dekar produktiv skog som ennå ikke har gjennomført BVO-kartlegging, jf. innfasingsplan i kravpunkt 23, skal sertifikatholder overvåke utviklingen av biologisk viktige områder gjennom statistikk fra Landsskogstakseringen. Dersom overvåkingen viser at det er mindre enn 10 % biologisk viktige områder i overvåkingsområdet skal det iverksettes tiltak for å nå 10 %. Sertifikatholderne kan samarbeide om denne overvåkingen.  
22. Ved store kalamiteter i en region og hvor oppryddingsarbeidet vil ta lang tid kan det søkes PEFC Norge om dispensasjon fra krav knyttet til døde trær, jf. kravpunkt 13 Livsløpstrær og døde trær.  </t>
  </si>
  <si>
    <t>Performance evaluation</t>
  </si>
  <si>
    <t>Prestasjonsevaluering</t>
  </si>
  <si>
    <t xml:space="preserve">Monitoring, measurement, analysis and evaluation 
The certificate holder shall monitor, measure, analyze and evaluate his/her performance, cf. ISO 14001 Chapter 9.1. </t>
  </si>
  <si>
    <t xml:space="preserve">Overvåking, måling, analyse og evaluering 
Sertifikatholder skal overvåke, måle, analysere og evaluere sine prestasjoner, jf. ISO 14001 kap. 9.1.  </t>
  </si>
  <si>
    <t>8.2.a</t>
  </si>
  <si>
    <r>
      <t xml:space="preserve">Group certificate holder's internal control system 
The certificate holder shall implement an internal control system for controlling the entire group's compliance with the Norwegian PEFC Forest Standard, PEFC N 02 and the certificate holders’ requirements for its management system. 
Purpose: The purpose of the internal control system should be to:
1. Ensure that requirements and activities are implemented correctly
2. Ensure that there is sufficient opportunity to prevent and detect errors
3. Provide an adequate view of the situation
4. Provide a foundation for improvements.
</t>
    </r>
    <r>
      <rPr>
        <i/>
        <sz val="10"/>
        <color theme="1"/>
        <rFont val="Calibri"/>
        <family val="2"/>
        <scheme val="minor"/>
      </rPr>
      <t xml:space="preserve">The primary task of the self-inspection is linked with target 1. 
The internal inspection could help to meet all the targets. The internal audit, for its part, will be able to help meet the last three targets, but it will be particularly important in accordance with target 4.
</t>
    </r>
    <r>
      <rPr>
        <i/>
        <u/>
        <sz val="10"/>
        <color theme="1"/>
        <rFont val="Calibri"/>
        <family val="2"/>
        <scheme val="minor"/>
      </rPr>
      <t>Self-inspection</t>
    </r>
    <r>
      <rPr>
        <i/>
        <sz val="10"/>
        <color theme="1"/>
        <rFont val="Calibri"/>
        <family val="2"/>
        <scheme val="minor"/>
      </rPr>
      <t xml:space="preserve">: Self-inspection is the individual forest owner's, forest worker's or contractor's inspection of his own work.
</t>
    </r>
    <r>
      <rPr>
        <i/>
        <u/>
        <sz val="10"/>
        <color theme="1"/>
        <rFont val="Calibri"/>
        <family val="2"/>
        <scheme val="minor"/>
      </rPr>
      <t>Internal control</t>
    </r>
    <r>
      <rPr>
        <i/>
        <sz val="10"/>
        <color theme="1"/>
        <rFont val="Calibri"/>
        <family val="2"/>
        <scheme val="minor"/>
      </rPr>
      <t xml:space="preserve">: Internal control in this context is the internal quality control carried out by the party responsible for the task in question.
</t>
    </r>
    <r>
      <rPr>
        <i/>
        <u/>
        <sz val="10"/>
        <color theme="1"/>
        <rFont val="Calibri"/>
        <family val="2"/>
        <scheme val="minor"/>
      </rPr>
      <t>Internal audit:</t>
    </r>
    <r>
      <rPr>
        <i/>
        <sz val="10"/>
        <color theme="1"/>
        <rFont val="Calibri"/>
        <family val="2"/>
        <scheme val="minor"/>
      </rPr>
      <t xml:space="preserve"> Internal audits are completed by the certificate holder, but they must be carried out by people who have not been directly involved in the task being audited.
T</t>
    </r>
    <r>
      <rPr>
        <sz val="10"/>
        <color theme="1"/>
        <rFont val="Calibri"/>
        <family val="2"/>
        <scheme val="minor"/>
      </rPr>
      <t>he results of the internal audit shall be an issue at the management's review.</t>
    </r>
  </si>
  <si>
    <r>
      <t xml:space="preserve">Sertifikatholders internkontrollsystem 
Sertifikatholder skal implementere et internkontrollsystem for kontroll av hele gruppens samsvar med Norsk PEFC Skogstandard, PEFC N 02.  
Formål
Formålet med det interne kontrollsystemet skal være:
1. Å sikre at krav og aktiviteter blir gjennomført på riktig måte
2. Å sikre at det blir en tilstrekkelig stor sjanse for å forebygge og oppdage feil
3. Å gi et dekkende bilde av situasjonen
4. Å gi et grunnlag for forbedringstiltak.
</t>
    </r>
    <r>
      <rPr>
        <i/>
        <sz val="10"/>
        <color theme="1"/>
        <rFont val="Calibri"/>
        <family val="2"/>
        <scheme val="minor"/>
      </rPr>
      <t xml:space="preserve">Egenkontrollens hovedoppgave er knyttet til mål 1. 
Den interne kontrollen vil kunne bidra til å oppfylle alle målene. Den interne revisjonen vil på sin side kunne bidra til å oppfylle de 3 siste målene, men vil være spesielt viktig i forhold til mål 4.
</t>
    </r>
    <r>
      <rPr>
        <i/>
        <u/>
        <sz val="10"/>
        <color theme="1"/>
        <rFont val="Calibri"/>
        <family val="2"/>
        <scheme val="minor"/>
      </rPr>
      <t>Egenkontroll:</t>
    </r>
    <r>
      <rPr>
        <i/>
        <sz val="10"/>
        <color theme="1"/>
        <rFont val="Calibri"/>
        <family val="2"/>
        <scheme val="minor"/>
      </rPr>
      <t xml:space="preserve"> Egenkontroll er den enkelte skogeier, skogsarbeider eller entreprenørs kontroll av eget arbeid.
</t>
    </r>
    <r>
      <rPr>
        <i/>
        <u/>
        <sz val="10"/>
        <color theme="1"/>
        <rFont val="Calibri"/>
        <family val="2"/>
        <scheme val="minor"/>
      </rPr>
      <t>Intern kontroll:</t>
    </r>
    <r>
      <rPr>
        <i/>
        <sz val="10"/>
        <color theme="1"/>
        <rFont val="Calibri"/>
        <family val="2"/>
        <scheme val="minor"/>
      </rPr>
      <t xml:space="preserve"> Intern kontroll i denne sammenheng er den interne kvalitetskontroll som utføres av den ansvarlige for den enkelte oppgave, som han/hun har ansvaret for.
</t>
    </r>
    <r>
      <rPr>
        <i/>
        <u/>
        <sz val="10"/>
        <color theme="1"/>
        <rFont val="Calibri"/>
        <family val="2"/>
        <scheme val="minor"/>
      </rPr>
      <t>Intern revisjon:</t>
    </r>
    <r>
      <rPr>
        <i/>
        <sz val="10"/>
        <color theme="1"/>
        <rFont val="Calibri"/>
        <family val="2"/>
        <scheme val="minor"/>
      </rPr>
      <t xml:space="preserve"> Intern revisjon gjennomføres av sertifikatholder, men skal utføres av personer som ikke har vært direkte involvert i den arbeidsoppgaven som revideres.
</t>
    </r>
    <r>
      <rPr>
        <sz val="10"/>
        <color theme="1"/>
        <rFont val="Calibri"/>
        <family val="2"/>
        <scheme val="minor"/>
      </rPr>
      <t>Resultatet av intern revisjon skal være et tema på ledelsens gjennomgåelse.</t>
    </r>
  </si>
  <si>
    <t>8.2.b</t>
  </si>
  <si>
    <t>Follow-up of subcontractors
In connection with the follow-up of subcontractors, such as forest contractors, ISO 14001 states that the organisation must establish and implement procedures in connection with the identified essential environmental aspects linked with goods and services used by the organisation. Further, the group certificate holder must communicate relevant procedures and requirements to suppliers, including contract partners.</t>
  </si>
  <si>
    <t>Oppfølging av underleverandører:
I forbindelse med oppfølging av underleverandører, som f.eks. skogsentreprenører, sier ISO 14001 at organisasjonen skal etablere og iverksette prosedyrer i tilknytning til de identifiserte vesentlige miljøaspektene forbundet med varer og tjenester som organisasjonen bruker. Videre skal gruppesertifikatholder kommunisere aktuelle prosedyrer og krav til leverandører, inklusive kontraktspartnere.</t>
  </si>
  <si>
    <t>8.2.c</t>
  </si>
  <si>
    <t xml:space="preserve">Control System: 
The overall control system can be described by means of the following matrix: 
It is important to emphasize the importance of each organisation itself having an ownership of the control system that is being followed and has a responsibility to adapt it to its own operations.  It is therefore neither possible nor appropriate to provide detailed rules for how the control system will be built.  Nevertheless, there is reason to clarify the targets of the control operations and provide some concrete guidelines. The differences between the organisations that are certified mean that internal control will have to be organized in different ways.  While the forestry manager will be an important resource in the forest owner cooperatives, the forest owners or representatives of these will often be the ones who carry out the internal control in other organisations. Self-control will also have to vary depending on the different groups that carry out the work. </t>
  </si>
  <si>
    <t xml:space="preserve">Kontrollsystem: 
Det samlede kontrollsystem kan beskrives gjennom følgende matrise: 
Det er viktig å understreke betydningen av at hver enkelt organisasjon selv har et eierforhold til det kontrollsystem som blir fulgt, og har et ansvar for å tilpasse det til egen virksomhet. Det er derfor verken mulig eller hensiktsmessig å gi detaljerte regler for hvordan kontrollsystemet skal bygges opp.  Det er likevel grunn til å klargjøre målene for kontrollvirksomheten og gi en del konkrete retningslinjer.  Ulikhetene mellom organisasjonene som er sertifisert gjør at den interne kontrollen vil måtte organiseres på forskjellige måter.  Mens skogbrukslederne vil være en viktig ressurs i skogeiersamvirkene, vil skogeierne eller representanter for disse gjerne være de som utfører den interne kontrollen i andre organisasjoner.  Egenkontrollen vil også måtte bli forskjellig etter hvilke grupper som utfører arbeidet. </t>
  </si>
  <si>
    <t>8.2.d</t>
  </si>
  <si>
    <r>
      <rPr>
        <sz val="10"/>
        <color rgb="FFFF0000"/>
        <rFont val="Calibri"/>
        <family val="2"/>
        <scheme val="minor"/>
      </rPr>
      <t xml:space="preserve">Self-control, internal control and internal audits must always be documented. When assessing the frequency of control, the entire overall internal control system must be assessed as a single unit.  The internal control together with internal audits is a way of checking/assessing whether the properties and certificate holder perform the operations in accordance with set goals and intentions. If errors or ambiguities are found in connection with internal audits, this will be reported as non-conformities/observations or comments. </t>
    </r>
    <r>
      <rPr>
        <i/>
        <sz val="10"/>
        <color rgb="FFFF0000"/>
        <rFont val="Calibri"/>
        <family val="2"/>
        <scheme val="minor"/>
      </rPr>
      <t xml:space="preserve">Such a reporting procedure has two effects: 
</t>
    </r>
    <r>
      <rPr>
        <i/>
        <sz val="10"/>
        <rFont val="Calibri"/>
        <family val="2"/>
        <scheme val="minor"/>
      </rPr>
      <t>1. As any non-conformances/observations discovered during an internal audit are disclosed during the management review, this is the management's way of being updated on the "system status and any weaknesses" within the organisation.
2. Non-conformances/observations discovered during an internal audit will reduce the risk of repetition of inappropriate practices on the part of the individual employee/forest owner.</t>
    </r>
    <r>
      <rPr>
        <sz val="10"/>
        <rFont val="Calibri"/>
        <family val="2"/>
        <scheme val="minor"/>
      </rPr>
      <t xml:space="preserve">
Internal audits must also provide a basis for documentation of development within the organisation over time. In this instance, it is important to reveal both the positive and the negative sides discovered during internal audits.</t>
    </r>
  </si>
  <si>
    <r>
      <t xml:space="preserve">Egen kontroll, intern kontroll og interne revisjoner skal alltid dokumenteres.  Ved vurdering av kontrollhyppighet, må hele det samlede interne kontrollsystemet vurderes under ett.  Den interne kontrollen sammen med interne revisjoner er en måte å kontrollere/vurdere om eiendommene/sertifikatholder utfører oppdragene i henhold til oppsatte mål og intensjoner.  
Dersom det oppdages feil eller uklarheter i forbindelse med interne revisjoner, vil dette rapporteres som avvik/observasjoner eller kommentarer.  
</t>
    </r>
    <r>
      <rPr>
        <i/>
        <sz val="10"/>
        <rFont val="Calibri"/>
        <family val="2"/>
        <scheme val="minor"/>
      </rPr>
      <t xml:space="preserve">En slik rapporteringsprosedyre har to effekter: 
1. Siden eventuelle avvik/observasjoner avdekket under intern revisjon blir fremlagt under ledelsens gjennomgang, er dette ledelsens måte å være oppdatert på «systemets status og eventuelle svake sider» i organisasjonen. 
2. Avvik/observasjoner avdekket under intern revisjon vil redusere risiko for gjentak av uheldig praksis hos den enkelte ansatte/underleverandør/skogeier. 
Interne revisjoner må også gi et grunnlag for å dokumentere utviklingen i organisasjonen over tid.  
</t>
    </r>
    <r>
      <rPr>
        <sz val="10"/>
        <rFont val="Calibri"/>
        <family val="2"/>
        <scheme val="minor"/>
      </rPr>
      <t xml:space="preserve">Det er i den sammenheng viktig å få frem både de positive og negative sidene som avdekkes under interne revisjoner. </t>
    </r>
  </si>
  <si>
    <t>8.2.e</t>
  </si>
  <si>
    <t xml:space="preserve">Internal control requirements 
Frequency of internal control is adapted to the risk of serious errors. As a yearly minimum, the following frequency should be used: 
- 10 % of completed harvesting and soil scarification assignments 
- 5 % of other forest measures assignments 
Where self-control is uncertain or there is little documentation, the frequency shall be increased accordingly. </t>
  </si>
  <si>
    <t xml:space="preserve">Krav til internkontroll 
Hyppighet av internkontroll tilpasses risiko for alvorlige feil. Som minimum skal følgende hyppighet benyttes: 
- 10 % av gjennomførte hogst- og markberedningsoppdrag 
- 5 % av gjennomførte skogkulturoppdrag.
Der egenkontrollen er usikker eller lite dokumentert økes hyppigheten tilsvarende.  </t>
  </si>
  <si>
    <t>8.2.f</t>
  </si>
  <si>
    <t>Requirements for internal auditing: 
Requirements for planning the audit: The requirement for internal auditing is stated in chapter 9.2 of ISO 14001. 
Level to be included in internal audit 
The internal audit of forest certification consists of both an inspection of the system within the organisation and a sample control in the forest with emphasis on checking whether there is compliance with the Norwegian PEFC Forest Standard. The system element of the audit must be set up so that all departments/ district units are audited within a certain time. Knowledge and understanding of the Norwegian PEFC Forest Standard and the procedures established to implement these as well as the internal control must be central. The number of samples per year shall normally be the square root of the number of group members.  A minimum of 25% of the sample shall be from a random selection. 
In the remaining sample, the following shall be considered, among others:  
• Risk and opportunity areas from, among other things, mapping of environmental aspects  
• Previous findings from external and internal audits, including results from the internal controls 
• Registered non-conformities and external inquiries 
• Group members who carry out forest operations with great impact, where the certificate holder to a limited extent is involved in the process .</t>
  </si>
  <si>
    <t xml:space="preserve">Krav til intern revisjon 
Krav til planlegging av revisjonen: Kravet til intern revisjon framgår av ISO 14001 kapittel 9.2. 
Nivå som skal inngå i intern revisjon: 
Den interne revisjonen ved skogsertifisering består både av en kontroll av systemet i organisasjonen og en stikkprøvekontroll i skogen med fokus på om Norsk PEFC Skogstandard er fulgt. Systemdelen av revisjonen må legges opp slik at alle avdelinger/ distriktsenheter blir revidert i løpet av en viss tid. Kunnskap og forståelse for Norsk PEFC Skogstandard og de rutiner som er etablert for å implementere disse samt internkontrollen, må stå sentralt. 
Antall stikkprøver skal normalt være kvadratroten av antall gruppemedlemmer.  Minimum 25% av utvalget skal være fra et tilfeldig uttrekk. I det resterende utvalg skal blant annet følgende punkter hensyntas:  
• Risiko- og mulighetsområder fra blant annet kartlegging av miljøaspekter 
• Tidligere funn fra eksterne og interne revisjoner, herunder resultat fra de interne kontrollene 
• Registrerte avvik og eksterne henvendelser 
• Gruppemedlemmer som gjennomfører skogtiltak med stor påvirkning, hvor sertifikatholder i liten grad er involvert i prosessen. </t>
  </si>
  <si>
    <t>8.2.g</t>
  </si>
  <si>
    <t xml:space="preserve">The basis for the audit is compliance with the Norwegian PEFC Forest Standard. When designing the control scheme, priority shall be given to the impact and consequences of the operations. Measures related to harvesting operations will therefore be the most important control element. The control object forest harvesting should not be lower represented than 70% of the number of samples in each year.  Based on an analysis of risk  and consequence, 
the certificate holder shall document the chosen number of samples for the various forestry operations/sample categories. 
Personnel used for internal auditing must have good insight into relevant standards and certificate holder systems. In addition, the person concerned must have a good understanding of forestry ecology and in-depth knowledge of forestry. Independence in relation to what/who is being revised, is central to internal audits. Internal auditing differs from internal control in this regard. </t>
  </si>
  <si>
    <t xml:space="preserve">Utgangspunktet for revisjonen er etterlevelse av Norsk PEFC Skogstandard. Ved utforming av kontrollopplegget skal det prioriteres med bakgrunn i tiltakets påvirkning og konsekvens. Gjennomføring av skogsdrift blir derfor det viktigste kontrollelementet. Kontrollobjektet skogsdrift skal ikke være lavere representert enn 70% av antall stikkprøver det enkelte år. Sertifikatholder skal, med bakgrunn i påvirkning og konsekvens, dokumentere valg av antall stikkprøvekontroller for de ulike skogbrukstiltakene. Personell som benyttes til intern revisjon må ha god innsikt i relevante standarder og sertifikatholders systemer. I tillegg må vedkommende ha god forståelse for skogøkologi og inngående kunnskap om skogbruk. Uavhengighet, i forhold til det/de som revideres, er sentralt ved interne revisjoner. Intern revisjon skiller seg fra intern kontroll på dette punkt.  </t>
  </si>
  <si>
    <t>8.2.1</t>
  </si>
  <si>
    <t xml:space="preserve">Guidelines for the management of certification non-conformities in forest 
owners with a group certification agreement 
The guidelines describe how group certificate holders should assess and manage certification discrepancies in forest owners who have a group certification agreement. The guidelines are normative and shall contribute to the most equal treatment of certification non-conformities among the group certificate holders. 
The group certificate holder shall have procedures for inspecting and uncovering possible certification non-conformities, see Chapter 7. 3 and 8.2, and the forest owner shall correct errors see Chapter 6. The forest owner may appeal against any suspension or termination of certification agreement in chapter 6. 3. Errors discovered by anyone other than the forest owner and group certificate holder and reported as a complaint shall be dealt with in the same procedures. 
Types of non-conformities - Non-conformities are divided into three categories: 
• Minor non-conformities 
• Significant non-conformities 
• Serious non-conformity </t>
  </si>
  <si>
    <t xml:space="preserve">Retningslinjer for behandling av sertifiseringsavvik hos skogeiere med 
gruppesertifiseringsavtale: 
Retningslinjene beskriver hvordan gruppesertifikatholder skal vurdere og behandle sertifiseringsavvik hos skogeiere som har gruppesertifiseringsavtale. Retningslinjene er normative og skal bidra til mest mulig lik behandling av sertifiseringsavvik hos gruppesertifikatholderne. 
Gruppesertifikatholder skal ha rutiner for å kontrollere og avdekke mulige sertifiseringsavvik, se kapittel 7.3 og 8.2, og skogeier skal rette feil se kapittel 6. Skogeier kan klage på eventuell suspendering eller oppsigelse av sertifiseringsavtalen se kapittel 6.3. 
Feil som oppdages av andre enn skogeier og gruppesertifikatholder og meddeles som klage skal behandles etter samme rutiner. 
Typer avvik - Avvik deles inn i tre kategorier: 
• Mindre avvik 
• Vesentlig avvik 
• Alvorlig avvik 
</t>
  </si>
  <si>
    <r>
      <rPr>
        <i/>
        <u/>
        <sz val="8"/>
        <rFont val="Calibri"/>
        <family val="2"/>
        <scheme val="minor"/>
      </rPr>
      <t>Minor non-conformities</t>
    </r>
    <r>
      <rPr>
        <i/>
        <sz val="8"/>
        <rFont val="Calibri"/>
        <family val="2"/>
        <scheme val="minor"/>
      </rPr>
      <t xml:space="preserve">: These are non-conformities that do not present a significant risk of negative impact on forest production, environmental and outdoor recreation qualities, or of pollution. The group certificate holder shall describe how the responsible party shall correct the non-conformity. The person concerned shall, within the specified deadline, correct the nonconformity, or with mitigation measures. The deadline shall not be longer than what is necessary after the season to correct the deviation. Timber from the last contract with the forest owner may be purchased and traded as certified. Recurrence of several minor errors or failure to create can cause significant non-conformities. 
</t>
    </r>
    <r>
      <rPr>
        <i/>
        <u/>
        <sz val="8"/>
        <rFont val="Calibri"/>
        <family val="2"/>
        <scheme val="minor"/>
      </rPr>
      <t>Significant non-conformities</t>
    </r>
    <r>
      <rPr>
        <i/>
        <sz val="8"/>
        <rFont val="Calibri"/>
        <family val="2"/>
        <scheme val="minor"/>
      </rPr>
      <t xml:space="preserve">: This may be a recurrence of several minor non-conformities or that minor non-conformities are not corrected in accordance with the group certificate holder's requirements or within the deadline. Furthermore, errors that lead to a significant risk of negative impact on forest production, environmental and outdoor recreation qualities  or to pollution. Timber from the last contract with the forest owner may be purchased and traded as certified, provided that the nonconformity is corrected according to the group certificate holder's instructions and deadline. A control must be carried out to ensure that the non-conformity has been closed. Documentation of completed closure of the non-conformity is a prerequisite for entering into a new agreement to purchase of timber. Significant non-conformities can be corrected by mitigation measures. Furthermore, the responsible actor/forest owner must carry out courses on the Norwegian PEFC Forest Standard or other relevant training and/or follow-up measures.  Inadequate closing or repetition of significant non-conformity can lead to serious non-conformities. 
</t>
    </r>
    <r>
      <rPr>
        <i/>
        <u/>
        <sz val="8"/>
        <rFont val="Calibri"/>
        <family val="2"/>
        <scheme val="minor"/>
      </rPr>
      <t>Serious non-conformities:</t>
    </r>
    <r>
      <rPr>
        <i/>
        <sz val="8"/>
        <rFont val="Calibri"/>
        <family val="2"/>
        <scheme val="minor"/>
      </rPr>
      <t xml:space="preserve"> This may be a recurrence of several significant non-conformities or that significant non-conformities are not corrected in accordance with the group certificate holder's requirements or within the deadline.  Furthermore, errors that have led to a significant negative impact on forest production, environmental and outdoor recreation qualities and cultural artefacts or to pollution. These are errors that may also be offences or in violation of approved management, e.g.; harvested in ecological functional area for priority species, selected nature type, nature reserve, national park or key habitat or damage of protected cultural heritage. In such cases, the group certificate holder must report possible offences to the public authority as well as notify the certification body. For cases reported as a possible offence, the group certificate holder shall inform the public authorities of how the non-conformity is closed, no later than 14 days after the nonconformity extinguishment.  In the event of serious non-conformity where the forest owner is responsible, the forest owner shall be suspended from the sale of timber until the nonconformity is closed and any criminal offences have been resolved. Where other parties have been responsible, contractual and liability conditions must be adapted to the degree of severity of the agreement. Timber from a contract where there is a serious nonconformity shall not be traded as certified. Serious non-conformities can be closed with remedial measures. Such measures must have at least the same timber value/volume and environmental value as originally considered. When the nonconformity is closed and remedial measures are implemented, the suspension can be lifted and timber from the current contract can be sold as certified. This only applies where it is substantiated that the error after being rectified has not led to significant and permanent negative impact on forest production, environmental or outdoor recreation qualities or cultural artefacts or led to pollution. Furthermore, the timber buyer(s) shall be informed of the closing of the non-conformity and decide for themselves whether to purchase the timber in accordance with their PEFC Chain of Custody certificate.   If a serious non-conformity is not closed within the deadline or it is concluded that the forest owner is directly responsible for the non-conformity, the group certification agreement shall be withdrawn. Timber from harvest with serious non-conformity, which are not closed, cannot be traded as certified. </t>
    </r>
  </si>
  <si>
    <r>
      <rPr>
        <i/>
        <u/>
        <sz val="8"/>
        <color theme="1"/>
        <rFont val="Calibri"/>
        <family val="2"/>
        <scheme val="minor"/>
      </rPr>
      <t>Mindre avvik</t>
    </r>
    <r>
      <rPr>
        <i/>
        <sz val="8"/>
        <color theme="1"/>
        <rFont val="Calibri"/>
        <family val="2"/>
        <scheme val="minor"/>
      </rPr>
      <t xml:space="preserve">: Dette er avvik som ikke fører til betydelig risiko for negativ påvirkning på skogproduksjon, miljø- og friluftslivskvaliteter det skal tas hensyn til eller til forurensning. Gruppesertifikatholder skal beskrive hvordan den som er ansvarlig skal rette opp avviket. Vedkommende skal innen angitt frist rette opp avviket, eventuelt med avbøtende tiltak. Fristen skal ikke være lengre enn hva som etter årstid er nødvendig for å rette avviket. 
Tømmer fra siste kontrakt med skogeier kan kjøpes og omsettes som sertifisert. Gjentakelse av flere mindre feil eller manglende oppretting kan føre til vesentlig avvik. 
</t>
    </r>
    <r>
      <rPr>
        <i/>
        <u/>
        <sz val="8"/>
        <color theme="1"/>
        <rFont val="Calibri"/>
        <family val="2"/>
        <scheme val="minor"/>
      </rPr>
      <t>Vesentlig avvik:</t>
    </r>
    <r>
      <rPr>
        <i/>
        <sz val="8"/>
        <color theme="1"/>
        <rFont val="Calibri"/>
        <family val="2"/>
        <scheme val="minor"/>
      </rPr>
      <t xml:space="preserve"> Dette kan være gjentakelse av flere mindre avvik eller at mindre avvik ikke rettes i samsvar med gruppesertifikatholders krav eller innen frist. Videre er det feil som fører til betydelig risiko for negativ påvirkning på skogproduksjon, miljø- og friluftslivskvaliteter det skal tas hensyn til eller til forurensning. Tømmer fra siste kontrakt med skogeier kan kjøpes og omsettes som sertifisert, forutsatt at avviket rettes opp etter gruppesertifikatholders anvisning og frist. Det må gjennomføres kontroll på at avviket er lukket. Dokumentasjon på gjennomført avvikslukking er en forutsetning for inngåelse av ny avtale om kjøp av tømmer. Vesentlig avvik kan rettes opp med avbøtende tiltak. Videre må ansvarlig aktør/skogeier gjennomføre kurs om Norsk PEFC skogstandard eller andre relevante opplærings- og/eller oppfølgingstiltak.  Mangelfull lukking eller gjentakelse av vesentlig avvik kan føre til alvorlig avvik. 
</t>
    </r>
    <r>
      <rPr>
        <i/>
        <u/>
        <sz val="8"/>
        <color theme="1"/>
        <rFont val="Calibri"/>
        <family val="2"/>
        <scheme val="minor"/>
      </rPr>
      <t>Alvorlig avvik:</t>
    </r>
    <r>
      <rPr>
        <i/>
        <sz val="8"/>
        <color theme="1"/>
        <rFont val="Calibri"/>
        <family val="2"/>
        <scheme val="minor"/>
      </rPr>
      <t xml:space="preserve"> Dette kan være gjentakelse av flere vesentlige avvik eller at vesentlige avvik ikke rettes i samsvar med gruppesertifikatholders krav eller innen frist.  Videre er det feil som har ført til betydelig negativ påvirkning på skogproduksjon, miljø- og friluftslivskvaliteter og kulturminner det skal tas hensyn til eller til forurensning. Dette er feil som også kan være lovbrudd eller i strid med godkjent forvaltning, f.eks.; hogst i økologisk funksjonsområde for prioritert art, utvalgt naturtype, naturreservat, nasjonalpark eller hogst i eller av nøkkelbiotop eller skading av vernet kulturminne.  I slike saker skal gruppesertifikatholder melde mulig lovbrudd til offentlig myndighet samt varsle sertifiseringsorgan. Gruppesertifikatholder skal for sak meldt som mulig lovbrudd senest 14 dager etter avvikslukking informere offentlig myndighet om hvordan avviket er lukket. Ved alvorlig avvik der skogeier er ansvarlig, skal skogeier suspenderes fra å kunne selge tømmer inn til avviket er lukket og eventuelle straffbare forhold avklart. Der annen aktør har vært ansvarlig må avtale- og ansvarsforhold tilpasses alvorlighetsgrad. Tømmer fra kontrakt der det er alvorlig avvik skal ikke omsettes som sertifisert. Alvorlig avvik kan lukkes med avbøtende tiltak. Slike tiltak må ha minst samme tømmerverdi/volum og miljøverdi som opprinnelig hensyn. Når avviket er lukket og avbøtende tiltak gjennomført kan suspensjonen oppheves og tømmer fra gjeldende kontrakt kan selges som sertifisert. Dette gjelder bare der det er sannsynliggjort at feilen etter oppretting ikke har ført til betydelig og varig negativ påvirkning på skogproduksjon, miljø- og friluftslivskvaliteter eller kulturminner det skal tas hensyn til eller ført til forurensning Videre skal tømmerkjøper(e) informeres om lukking av avviket og selv ta avgjørelse om de vil kjøpe tømmeret i samsvar med deres PEFC sporbarhetssertifikat. Der alvorlig avvik ikke lukkes innen frist eller det konkluderes med at skogeier er direkte ansvarlig for alvorlig avvik skal gruppesertifiseringsavtalen trekkes tilbake. Tømmer fra hogst med alvorlige avvik, som ikke blir lukket, kan ikke omsettes som sertifisert. </t>
    </r>
  </si>
  <si>
    <t xml:space="preserve">Management review 
The certificate holder's senior management shall annually review the management system to ensure that it is continuously suitable, adequate and effective.  The requirements for what the review shall include are described in more detail in ISO 14001 Chapter 9.3.  </t>
  </si>
  <si>
    <t xml:space="preserve">Ledelsens gjennomgåelse 
Sertifikatholders øverste ledelse skal årlig gjennomgå ledelsessystemet for å sikre at det fortløpende er velegnet, tilstrekkelig og virkningsfullt. Kravene til hva gjennomgåelsen skal omfatte er nærmere beskrevet i ISO 14001 kap. 9.3.   </t>
  </si>
  <si>
    <t xml:space="preserve">Requirements relating to competence of forest owners, contractors /forestry workers, officials and management </t>
  </si>
  <si>
    <t xml:space="preserve">Krav til kompetanse hos skogeier, entreprenører /skogsarbeider, funksjonær og ledelse </t>
  </si>
  <si>
    <t>9.a</t>
  </si>
  <si>
    <t xml:space="preserve">The certificate holder shall have procedures to ensure that there is sufficient competence at all levels of the organisation. 
Target groups: 
According to requirements and rules in PEFC Norway’s forest certification system, ISO 14001 and the Norwegian PEFC Forest Standard, the following target groups must be used for competence: 
1. Forest owner 
2. Contractor/forest worker 
3. Persons responsible for planning and implementation of forestry operations 
4. Environmental responsible management/forest biological competence 
The target groups have different roles in accordance with administrative and practical functions but can from their own point of view break rules and the Norwegian PEFC Forest Standard if they do not have the necessary expertise. 
In the event of non-conformities in respect of requirements and rules and the Norwegian PEFC Forest Standard, the need for training shall be assessed. </t>
  </si>
  <si>
    <t xml:space="preserve">Gruppesertifikatholder skal ha rutiner for å sikre at det er tilstrekkelig kompetanse i alle ledd i organisasjonen. 
Målgrupper: 
Etter krav og regler i PEFC Norges skogsertifiseringssystem, ISO 14001 og Norsk PEFC Skogstandard er det følgende målgrupper for kompetanse: 
1. Skogeier 
2. Entreprenør/skogsarbeider 
3. Personer med ansvar for planlegging og gjennomføring av operative skogbrukstiltak 
4. Miljøansvarlig ledelse/skogbiologisk kompetanse.
Målgruppene har ulike roller i forhold til administrative og praktiske funksjoner, men kan fra hvert sitt ståsted bryte regler og Norsk PEFC Skogstandard hvis de ikke har nødvendig kompetanse. 
Ved avvik fra krav og regler og Norsk PEFC Skogstandard skal behovet for opplæring vurderes. </t>
  </si>
  <si>
    <t>9.b</t>
  </si>
  <si>
    <t>Requirements for expertise and follow-up</t>
  </si>
  <si>
    <t>Krav til kompetanse og oppfølging</t>
  </si>
  <si>
    <t>9.b.1</t>
  </si>
  <si>
    <r>
      <rPr>
        <u/>
        <sz val="10"/>
        <rFont val="Calibri"/>
        <family val="2"/>
        <scheme val="minor"/>
      </rPr>
      <t>Forest owners:</t>
    </r>
    <r>
      <rPr>
        <sz val="10"/>
        <rFont val="Calibri"/>
        <family val="2"/>
        <scheme val="minor"/>
      </rPr>
      <t xml:space="preserve">
Forest owners must have the expertise on the Norwegian PEFC Forest Standard which is necessary to allow them to plan and implement the relevant forest measures in compliance with the requirements. 
Forest owners' need for this expertise will normally be covered by completing a course on the Norwegian PEFC Forest Standard.
If forest owners do not have the necessary specialist skills, decisions concerning measures in the forest must be made with the assistance of people with expertise. Group certificate holder shall be able to offer forest owners satisfactory training on the Norwegian PEFC Forest Standard.</t>
    </r>
  </si>
  <si>
    <t>Skogeiere:
Skogeier skal ha den kompetansen om Norsk PEFC Skogstandard som er nødvendig for å kunne planlegge og å gjennomføre de aktuelle skogtiltakene i samsvar med kravene. Ved å gjennomføre kurs i Norsk PEFC Skogstandard, vil skogeier normalt få dekket dette kompetansebehovet.
Dersom skogeier ikke har nødvendig fagkompetanse skal beslutninger vedrørende tiltaket i skogen bistås av personer med kompetanse.
Gruppesertifikatholder skal kunne tilby skogeier tilfredsstillende opplæring i Norsk PEFC Skogstandard.</t>
  </si>
  <si>
    <t>9.b.2</t>
  </si>
  <si>
    <r>
      <rPr>
        <u/>
        <sz val="10"/>
        <color rgb="FFFF0000"/>
        <rFont val="Calibri"/>
        <family val="2"/>
        <scheme val="minor"/>
      </rPr>
      <t xml:space="preserve">Persons responsible for planning and implementation of operational forestry measures </t>
    </r>
    <r>
      <rPr>
        <sz val="10"/>
        <color rgb="FFFF0000"/>
        <rFont val="Calibri"/>
        <family val="2"/>
        <scheme val="minor"/>
      </rPr>
      <t xml:space="preserve">
Requirements for this target group are that they have in-depth knowledge of forestry. Courses in the Norwegian PEFC Forest Standard must be completed.  They should have basic knowledge of the routines and procedures related to the environmental management system and of their role and responsibilities. 
Certificate holders may be required to follow up this group annually, </t>
    </r>
  </si>
  <si>
    <t xml:space="preserve">Personer med ansvar for planlegging og gjennomføring av operative skogbrukstiltak:
Krav til denne målgruppen er at de har inngående kjennskap til skogbruk. 
Kurs i Norsk PEFC Skogstandard skal være gjennomført.  De skal ha grunnleggende kjennskap til rutinene og prosedyrene rundt miljøstyringssystemet og til sin rolle og sitt ansvar. Det kan stilles krav til sertifikatholder om årlig oppfølging av denne gruppen, </t>
  </si>
  <si>
    <t>9.b.3</t>
  </si>
  <si>
    <r>
      <rPr>
        <u/>
        <sz val="10"/>
        <rFont val="Calibri"/>
        <family val="2"/>
        <scheme val="minor"/>
      </rPr>
      <t>Contractors and forest workers:</t>
    </r>
    <r>
      <rPr>
        <sz val="10"/>
        <rFont val="Calibri"/>
        <family val="2"/>
        <scheme val="minor"/>
      </rPr>
      <t xml:space="preserve">
For this target group, the certificate specifies requirements for completed courses and knowledge of his/her role and responsibility in the environmental management system in respect of the collaborative target group.  Experience or other relevant training may replace the requirements specified. 
There are currently courses that provide certificates and offers shorter, more professional courses for forestry workers and machine operators. Based on the status of the competence in the target group, the certificate holder must prepare the necessary plan of education to satisfy the requirements set by the organisation. 
If the target group engages in harvesting or ground preparation, courses in the Norwegian PEFC Forest Standard must be completed. 
Full-time workers with independent responsibility must have a certificate of apprenticeship.  Experience or other relevant training may replace this. Such an assessment must be documented.  Where the requirements are not met, the training plan shall highlight indicate when this will take place. 
Requirements for training towards the target group shall distinguish differentiate between the nature of the work (felling, driving, soil scarification, planting and tending of young stands) and how great a volume is handled by the individual. Seasonal forestry workers shall have knowledge of the Norwegian PEFC Forest Standard in the fields in which their work relates to requirements. 
Forest workers who carry out work management and administrative tasks related to forestry in addition to ordinary forestry work must have a certificate or equivalent competence. </t>
    </r>
  </si>
  <si>
    <t>Entreprenør og skogsarbeider:
I forhold til denne målgruppen stiller sertifikatholder krav til gjennomførte kurs og kjennskap til sin rolle og sitt ansvar i miljøstyringssystemet overfor samarbeidende målgruppe. Erfaring eller annen relevant utdanning kan erstatte de krav som stilles.
Det finnes i dag tilbud om kurs som gir fagbrev og tilbud på kortere mer fagrettede kurs for skogsarbeidere og maskinførere. Gruppesertifikatholder skal ut fra status på kompetansen i målgruppa utarbeide nødvendig opplæringsplan for å tilfredsstille de krav organisasjonen stiller.
Hvis målgruppa driver med avvirkning, skal kurs i Norsk PEFC Skogstandard være gjennomført uavhengig av volum.
Helårs arbeidere med selvstendig ansvar skal ha fagbrev. Erfaring eller annen relevant utdanning kan erstatte fagbrev. En slik vurdering skal kunne dokumenteres. Der kravene ikke er tilfredsstilt skal opplæringsplanen synliggjøre når dette vil skje.
Krav til opplæring overfor målgruppa skal skille på arbeidets art (hogst, kjøring, markberedning, planting og ungskogspleie) og hvor stort kvantum som blir handtert av den enkelte. Lassbærerkjørere, markberedere og sesongbetonte skogsarbeidere skal ha kunnskap om Norsk PEFC Skogstandard på de felter hvor deres arbeid berører kravpunkt.
Skogsarbeidere som utfører arbeidsledelse og administrative oppgaver tilknyttet skogbruk i tillegg til ordinært skogsarbeid, skal ha fagbrev eller tilsvarende kompetanse.</t>
  </si>
  <si>
    <t>9.b.4</t>
  </si>
  <si>
    <r>
      <rPr>
        <u/>
        <sz val="10"/>
        <rFont val="Calibri"/>
        <family val="2"/>
        <scheme val="minor"/>
      </rPr>
      <t>Environmental responsible management/forest biology expertise:</t>
    </r>
    <r>
      <rPr>
        <sz val="10"/>
        <rFont val="Calibri"/>
        <family val="2"/>
        <scheme val="minor"/>
      </rPr>
      <t xml:space="preserve">
The environmental officer of the certificate holder shall have in-depth knowledge of PEFC Norway's certification system specified in the documents PEFC N 01-06, ISO 14001 standard as well as Norwegian forestry and environmental legislation.  
The environmental officer shall also have knowledge of how the environmental work operates within the organisation, as well as in the Norwegian forestry in general, and contribute to coordinated practice internally and externally. In addition, there are requirements for access to expertise, e.g., for selective felling and integrated pest management, cf. Chapter 7.3. 
A person with "forest biology expertise approved by the certificate holder" who is used when complying with the requirements for key habitats (req.22), birds of prey and owls (req. 24) and capercaillie leks (req. 25) in the Norwegian PEFC Standard, shall have relevant biology background and experience and have in-depth knowledge of the Norwegian PEFC Forest Standard.  
 </t>
    </r>
  </si>
  <si>
    <t>Miljøansvarlig ledelse/skogbiologisk kompetanse:
Miljøansvarlig hos gruppesertifikatholder skal ha inngående kjennskap til PEFC Norges sertifiseringssystem angitt i dokumentene PEFC N 01-06, ISO 14001 standarden samt norsk skogbruks- og miljølovgivning.
Miljøansvarlig skal i tillegg ha kunnskap om hvordan miljøarbeidet fungerer i egen organisasjon, samt norsk skogbruk for øvrig, og bidra til samordnet praktisering internt og eksternt.
Person med ”skogbiologisk kompetanse godkjent av sertifikatholder” som brukes ved etterlevelse av kravpunktene nøkkelbiotoper, hensyn til rovfugler og ugler og hensyn til tiurleik i Norsk PEFC Standard, skal ha relevant biologisk bakgrunn og erfaring og ha inngående kjennskap til Norsk PEFC Skogstandard.</t>
  </si>
  <si>
    <t>Improvement</t>
  </si>
  <si>
    <t xml:space="preserve">Forbedring  </t>
  </si>
  <si>
    <t>10.1-4</t>
  </si>
  <si>
    <t xml:space="preserve">1. The certificate holder shall define opportunities for improvement and implement necessary measures to achieve the intended results of its certification system, cf. ISO 14001 Chapter 10.1. 
2. The certificate holder shall have routines for handling non-conformities and 
corrective measures, cf. ISO 14001 Chapter 10.2. When non-conformities occur, the certificate holder shall: 
a) Respond to the non-conformity and take action to control and correct it as 
well as address the consequences of the non-conformity, including counteracting adverse environmental impact. 
b) Evaluate the need for measures to eliminate the causes of the non-conformity so that it does not repeat or occur elsewhere, by: i. Investigate the non-conformity, ii. Determine the causes of the non-conformity, iii. Determine if similar non-conformities exist or may occur, c) Implement any measures needed, 
d) Review the impact of the corrective measures implemented 
e) If necessary, make changes to the certificate holder's management system. 
3. The certificate holder shall retain documented information as proof of: 
a) The nature of the non-conformities and any measures taken as a result of 
them, b) The results of any corrective action. 
4. The certificate holder shall continuously improve the suitability, adequacy, impact and effectiveness of the certification system and the sustainable management of the forest shall be continuously improved. </t>
  </si>
  <si>
    <t xml:space="preserve">1. Sertifikatholder skal definere muligheter for forbedring og implementere nødvendige tiltak for å oppnå tilsiktede resultater av sitt sertifiseringssystem, jf. ISO 14001 kap. 10.1. 
2. Sertifikatholder skal ha rutiner for håndtering av avvik og korrigerende tiltak, jf. ISO 14001 kap 10.2. Når det oppstår avvik, skal sertifikatholder: 
a) Reagere på avviket og treffe tiltak for å styre og korrigere det samt håndtere følgene av avviket, inkludert motvirke ugunstig miljøpåvirkning. 
b) Evaluere behovet for tiltak for å eliminere årsakene til avviket slik at det ikke gjentar seg eller oppstår annet sted, ved å: i. Granske avviket, ii. Bestemme årsakene til avviket, ii. Bestemme om lignende avvik finnes eller kan tenkes oppstå.
c) Implementere tiltak som måtte være nødvendige; 
d) Gjennomgå virkningen av de iverksatte korrigerende tiltakene 
e) Hvis nødvendig, gjøre endringer i sertifikatholders ledelsessystem. 
3. Sertifikatholder skal oppbevare dokumentert informasjon som bevis på: 
a) Avvikenes art og eventuelle tiltak som blir truffet som følge av dem; 
b) Resultatene fra eventuelle korrigerende tiltak. 
4. Sertifikatholder skal kontinuerlig forbedre egnetheten, tjenligheten og virkningen av gruppesertifiseringssystemet og den bærekraftige forvaltningen av skogen skal kontinuerlig forbedres. </t>
  </si>
  <si>
    <t>Sampling methodology for Norway: PEFC</t>
  </si>
  <si>
    <t>MR</t>
  </si>
  <si>
    <r>
      <t xml:space="preserve">PEFC N 04 Requirements for certification bodies and accreditation bodies; (for sampling of district offices at MA only: </t>
    </r>
    <r>
      <rPr>
        <sz val="10"/>
        <color rgb="FF00B0F0"/>
        <rFont val="Arial"/>
        <family val="2"/>
      </rPr>
      <t>IAF Mandatory Document for the Certification of Multiple Sites Based on Sampling – IAF MD 1:2018</t>
    </r>
    <r>
      <rPr>
        <sz val="10"/>
        <rFont val="Arial"/>
        <family val="2"/>
      </rPr>
      <t>)</t>
    </r>
  </si>
  <si>
    <t>Random sampling should ensure sample within set is representative in terms of geographical distribution and operational personnel.</t>
  </si>
  <si>
    <t>When the group leader has a system of regional offices, the sampling model for initial audit as defined in Step B applies.</t>
  </si>
  <si>
    <t>Evaluate risk factors</t>
  </si>
  <si>
    <t>Calculate no of district offices of the group leader to visit</t>
  </si>
  <si>
    <t>Decide which sites and which offices to visit</t>
  </si>
  <si>
    <t>No district offices</t>
  </si>
  <si>
    <t>Total district offices to sample</t>
  </si>
  <si>
    <t>Evaluate level of variation</t>
  </si>
  <si>
    <t>If low variation</t>
  </si>
  <si>
    <t>If medium</t>
  </si>
  <si>
    <t>If high</t>
  </si>
  <si>
    <t>Geographicial variation: Ensuring a representative sample of various geographical variations occuring for the certificate holder</t>
  </si>
  <si>
    <t>factor 1</t>
  </si>
  <si>
    <t>factor 1.1</t>
  </si>
  <si>
    <t>factor 1.2</t>
  </si>
  <si>
    <t>Difficult geographical areas, roads, access, etc.</t>
  </si>
  <si>
    <t>Variations if different parties are responsible for forest management</t>
  </si>
  <si>
    <t>Variations in types of forest management</t>
  </si>
  <si>
    <t>Number of operations and their size.</t>
  </si>
  <si>
    <t>The certification body's experience of earlier certifications and the occurrence of errors.</t>
  </si>
  <si>
    <t xml:space="preserve">No of district offices </t>
  </si>
  <si>
    <t>1-3 district offices of the group leader</t>
  </si>
  <si>
    <t>MA: If &gt;3 district offices of the group leader, y=square root of Mx, rounded up</t>
  </si>
  <si>
    <t>Low variation of conditions in step A</t>
  </si>
  <si>
    <t xml:space="preserve"> &lt;500 FMUs</t>
  </si>
  <si>
    <t xml:space="preserve"> 500-999 FMUs</t>
  </si>
  <si>
    <t xml:space="preserve"> 1000-1499 FMUs</t>
  </si>
  <si>
    <t xml:space="preserve"> &gt;1500 FMUs</t>
  </si>
  <si>
    <t>Medium variation of conditions in step A</t>
  </si>
  <si>
    <t>High variation of conditions in step A</t>
  </si>
  <si>
    <t>Godkänt standard version:</t>
  </si>
  <si>
    <t>The Swedish PEFC Forest Standard PEFC SWE 002:5 
Relevant criteria of PEFC SWE 004:5</t>
  </si>
  <si>
    <t xml:space="preserve">Svensk PEFC Skogsstandard PEFC SWE 002:5 2024-2029
Relevante kriterier i PEFC SWE 004:5 </t>
  </si>
  <si>
    <t>Sweden</t>
  </si>
  <si>
    <t>Sverige</t>
  </si>
  <si>
    <t>Adapted Standard date:</t>
  </si>
  <si>
    <t>Dato for godkänt Standard:</t>
  </si>
  <si>
    <t>16.01.2024</t>
  </si>
  <si>
    <t>Sammanfatning av ändringer sedan sista revision</t>
  </si>
  <si>
    <t>New PEFC standard for Sweden</t>
  </si>
  <si>
    <t>Ny PEFC standard 2024 för Sverige</t>
  </si>
  <si>
    <t>PEFC VARUMÄRKEBRUK
PEFC International Standard PEFC ST 2001:2020</t>
  </si>
  <si>
    <t>002:5</t>
  </si>
  <si>
    <t>PEFC SWE 002:5</t>
  </si>
  <si>
    <t>Forest Management Standard</t>
  </si>
  <si>
    <t>Skogsskötselstandard</t>
  </si>
  <si>
    <t>3.a</t>
  </si>
  <si>
    <r>
      <t xml:space="preserve">The forest management standard lays down the objectives, fundamental guidelines, and requirements for an economically sustainable and site-adapted forestry production. 
</t>
    </r>
    <r>
      <rPr>
        <b/>
        <i/>
        <sz val="10"/>
        <color theme="1"/>
        <rFont val="Calibri"/>
        <family val="2"/>
        <scheme val="minor"/>
      </rPr>
      <t xml:space="preserve">Facilities and further information
Information on current legislation applicable to forestry and advice on forest management may be obtained from the web-based services “Regelrätt Skogsbruk”, rkrattsbaser.gov.se, and “Kunskap Direkt”, www.kunskapdirekt.se. The forest sector’s targets for good environmental consideration are to be found at www.skogsstyrelsen.se.
</t>
    </r>
    <r>
      <rPr>
        <b/>
        <sz val="10"/>
        <color theme="1"/>
        <rFont val="Calibri"/>
        <family val="2"/>
        <scheme val="minor"/>
      </rPr>
      <t xml:space="preserve">
</t>
    </r>
  </si>
  <si>
    <r>
      <t xml:space="preserve">Skogsskötselstandarden anger mål, principiella riktlinjer och krav för en ekonomiskt uthållig och ståndortsanpassad skogsproduktion.
</t>
    </r>
    <r>
      <rPr>
        <b/>
        <i/>
        <sz val="10"/>
        <rFont val="Calibri"/>
        <family val="2"/>
        <scheme val="minor"/>
      </rPr>
      <t xml:space="preserve">
Hjälpmedel och mer information
Information om aktuell lagstiftning inom skogsbruket och råd om skötsel kan erhållas via webbtjänsterna ”Regelrätt Skogsbruk”, rkrattsbaser.gov.se och ”Kunskap Direkt”, kunskapdirekt.se. Skogssektorns målbilder för god miljöhänsyn finns på www.skogsstyrelsen.se. Laserdata från Skogsstyrelsen (https://skogskartan.skogsstyrelsen.se/skogskartan/Default.aspx?startapp=skogligagrunddata) och ”Mina sidor” på Skogsstyrelsens hemsida innehåller information som kan användas i planeringssammanhang.</t>
    </r>
  </si>
  <si>
    <t>3.a.1</t>
  </si>
  <si>
    <r>
      <t xml:space="preserve">Forestry shall be practiced in a way that complies with applicable legislation and industry practice. Forestry shall be sustainable </t>
    </r>
    <r>
      <rPr>
        <sz val="10"/>
        <color rgb="FFFF0000"/>
        <rFont val="Calibri"/>
        <family val="2"/>
        <scheme val="minor"/>
      </rPr>
      <t>and based on scientifically tested and site-adapted methods and principles. Sustainable forest management refers to long-term management with the aim of preserving or enhancing the values of the 
forest holding in the form of forest production, climate benefit, conservation values, and social values. Forestry shall have a market perspective and make use of available market information and studies</t>
    </r>
  </si>
  <si>
    <r>
      <t xml:space="preserve">Skogsbruket ska bedrivas så att gällande lagar och branschpraxis följs. Skogsbruket ska vara </t>
    </r>
    <r>
      <rPr>
        <sz val="10"/>
        <color rgb="FFFF0000"/>
        <rFont val="Calibri"/>
        <family val="2"/>
        <scheme val="minor"/>
      </rPr>
      <t xml:space="preserve">hållbart och baseras på vetenskapligt beprövade, ståndortsanpassade metoder och principer. 
Med hållbart skogsbruk avses ett långsiktigt brukande med syfte att bevara eller förstärka fastighetens tillgångar i form av skogsproduktion, klimatnytta, naturvärden och sociala värden. Skogsbruket ska ha ett marknadsperspektiv och använda tillgänglig marknadsinformation och studier. </t>
    </r>
  </si>
  <si>
    <t>3.a.2</t>
  </si>
  <si>
    <r>
      <t xml:space="preserve">Forest management shall prevent undesired forest fires and unlawful activities like illegal logging and illegal land-use. 
</t>
    </r>
    <r>
      <rPr>
        <sz val="10"/>
        <color rgb="FFFF0000"/>
        <rFont val="Calibri"/>
        <family val="2"/>
        <scheme val="minor"/>
      </rPr>
      <t>Infrastructure such as construction and maintenance of forest roads shall be planned and constructed so that damages to forest ecosystems are minimised.</t>
    </r>
  </si>
  <si>
    <r>
      <t xml:space="preserve">Skogsförvaltningen ska förebygga oönskade bränder och otillåten verksamhet som illegal avverkning och illegal markanvändning. 
</t>
    </r>
    <r>
      <rPr>
        <sz val="10"/>
        <color rgb="FFFF0000"/>
        <rFont val="Calibri"/>
        <family val="2"/>
        <scheme val="minor"/>
      </rPr>
      <t>Infrastruktur som konstruktion och underhåll av skogsbilvägar ska planeras och genomföras så att skador på skogsekosystemet minimeras.</t>
    </r>
  </si>
  <si>
    <t>3.a.3</t>
  </si>
  <si>
    <t xml:space="preserve">Forest management comprises the cycle of inventory and planning, implementation, monitoring and evaluation, and shall include an appropriate assessment of the social, environmental, and economic impacts of both planned and completed forest management operations. In addition to own results, data and results from the National Forest Inventory and from The Forest Agency’s monitoring of environmental consideration may be used.  </t>
  </si>
  <si>
    <t xml:space="preserve">Skogsförvaltning omfattar cykeln inventering, planering, genomförande, övervakning och uppföljning och ska inbegripa lämplig utvärdering av såväl planerade som genomförda skogsbruksåtgärders sociala, miljömässiga och ekonomiska effekter. Utöver egna resultat kan data och resultat från exempelvis Riksskogstaxeringen och från Skogsstyrelsens hänsynsuppföljning användas. </t>
  </si>
  <si>
    <t>3.a.4</t>
  </si>
  <si>
    <t xml:space="preserve">One of PEFC’s cornerstones for a sustainable forest management is to safeguard and promote the environmental values of the forest. Flora, fauna, soil, and water shall be taken into consideration at every forestry operation. As a complement to adjusted forestry measures, areas shall also be completely set aside for environmental purposes. Forest owners shall strive to maintain or enhance the biological diversity in the landscape through good environmental consideration at forestry operations and set-asides for nature conservation in line with this standard. Nature conservation set-asides in excess of the requirements of this standard can be regarded as society’s responsibility where the forest owner, in dialogue with public agencies, should seek a long-term solution. </t>
  </si>
  <si>
    <t xml:space="preserve">En av PEFC:s grundpelare för ett hållbart skogsbruk är att värna och gynna skogens miljövärden. Vid alla skogsbruksåtgärder ska flora, fauna, mark och vatten beaktas. Som komplement till anpassade skogsbruksåtgärder ska även områden avsättas helt för miljöändamål. 
Skogsägare ska verka för att bibehålla eller förstärka den biologiska mångfalden i landskapet genom god miljöhänsyn vid skogliga åtgärder och naturvårdsavsättningar enligt denna standard. Naturvårdsavsättningar utöver kraven i denna standard kan ses som samhällets ansvar där skogsägaren i dialog med myndigheterna bör söka en långsiktig lösning. </t>
  </si>
  <si>
    <t>3.a.5</t>
  </si>
  <si>
    <t>If non-wood forest products, which are not included in the concept of public access, are regularly harvested and commercially used, the resource in question should be monitored and the harvesting levels must be sustainable.</t>
  </si>
  <si>
    <t xml:space="preserve">I de fall icke-träbaserade produkter som inte ingår i allemansrätten återkommande skördas för kommersiellt bruk bör resursen ifråga övervakas och skördenivåerna måste vara hållbara. </t>
  </si>
  <si>
    <t>Conversion of forest land</t>
  </si>
  <si>
    <t>Omvandling av skogsmark</t>
  </si>
  <si>
    <t>3.1.0</t>
  </si>
  <si>
    <t xml:space="preserve">The PEFC-system works for preservation of forest land and a long-term management of the entire range of forest values. </t>
  </si>
  <si>
    <t xml:space="preserve">PEFC-systemet verkar för bevarande av skogsmark och en långsiktig förvaltning av skogens alla värden. </t>
  </si>
  <si>
    <t>3.1.1</t>
  </si>
  <si>
    <r>
      <t xml:space="preserve">Conversion of forest land to other land use shall only be made to a limited extent and where such conversion is consistent with current legislation, and after all necessary permissions have been obtained/consultation carried out. Examples of this are when conversion aims at development of infrastructure related to forestry or society at large (roads, wind and solar power etc.), research, improvement of conditions for outdoor life, or preservation or development of cultural values or biological diversity. 
</t>
    </r>
    <r>
      <rPr>
        <i/>
        <sz val="9"/>
        <color rgb="FFFF0000"/>
        <rFont val="Calibri"/>
        <family val="2"/>
        <scheme val="minor"/>
      </rPr>
      <t xml:space="preserve">Note 1: Limited extent means no greater that 5% of the certified forest area (boreal). 
Note 2: The requirement may be fulfilled at group level  </t>
    </r>
    <r>
      <rPr>
        <sz val="10"/>
        <rFont val="Calibri"/>
        <family val="2"/>
        <scheme val="minor"/>
      </rPr>
      <t xml:space="preserve"> </t>
    </r>
  </si>
  <si>
    <t xml:space="preserve">Omvandling av skogsmark till annan markanvändning ska bara ske i begränsad omfattning och när detta är förenligt med gällande lagstiftning samt efter att alla nödvändiga tillstånd har erhållits/samråd utförts. Exempel på detta är när omvandling syftar till att utveckla skogsbruks‐ och samhällsrelaterad infrastruktur (vägar, vindkraft m.m.), forskning, förbättra förutsättningar för friluftsliv, bevara eller utveckla kulturmiljövärden eller biologisk mångfald. När skogsmark som tidigare har varit jordbruksmark omvandlas till jordbruk igen, anses detta uppfylla kriterierna ovan. </t>
  </si>
  <si>
    <t>Productive capacity of the forest land</t>
  </si>
  <si>
    <t>Skogsmarkens produktionsförmåga</t>
  </si>
  <si>
    <t>3.2.0</t>
  </si>
  <si>
    <t>An important component in a sustainable forestry is the long-term productive capacity of the forest land, which shall be made use of and managed at forestry operations. Cleaning of ditches and fertilization are examples of measures to enhance production that may be of importance on land which is suitable for this.</t>
  </si>
  <si>
    <t xml:space="preserve">En viktig komponent i ett hållbart skogsbruk är skogsmarkens långsiktiga produktionsförmåga som ska tas tillvara och förvaltas vid skogsbruksåtgärder. Produktionshöjande åtgärder bör övervägas om det bedöms ha positiv påverkan på klimatnyttan. Användning av förädlat föryngringsmaterial och gödsling är exempel på sådana produktionshöjande åtgärder.  </t>
  </si>
  <si>
    <t>In order to prevent soil compaction and to ensure the productive capacity of the forest land, soil conservation measures shall be undertaken when needed. Examples of such measures are reinforcement of tracks with logging debris and use of soil relievers. Alternatively, felling and timber extraction are undertaken when the ground is frozen.</t>
  </si>
  <si>
    <t xml:space="preserve">För att förebygga markkompaktering och säkerställa skogsmarkens produktionsförmåga ska markvårdande åtgärder vidtas vid behov. Exempel på sådana åtgärder är risning av körstråk och användning av markskonare. Alternativt utförs avverkning och terrängtransporter på frusen mark. </t>
  </si>
  <si>
    <t>Forest management plan</t>
  </si>
  <si>
    <t>Skogsbruksplan</t>
  </si>
  <si>
    <t>3.3.0</t>
  </si>
  <si>
    <t xml:space="preserve">The Swedish PEFC-system is based on forest owners having a forest management plan adapted to certification. The forest management plan is a basis for planning the management of the forest holding </t>
  </si>
  <si>
    <t xml:space="preserve">Det svenska PEFC-systemet bygger på att skogsägaren har en certifieringsanpassad skogsbruksplan. Skogsbruksplanen är ett planeringsunderlag för skogsfastighetens skötsel </t>
  </si>
  <si>
    <t>Forest holdings of 20 ha productive forest land or more must have a forest management plan adapted to certification in accordance with Appendix 1. An evaluated and described method for assessment of conservation values shall form the basis for the forestry objectives.</t>
  </si>
  <si>
    <t>För markinnehav om 20 ha produktiv skogsmark eller mer ska en certifieringsanpassad skogsbruksplan i enlighet med Bilaga 1 finnas. En utvärderad och beskriven metod för naturvärdesbedömning ska ligga till grund för målklasserna.</t>
  </si>
  <si>
    <t>Forest holdings with less than 20 ha productive forest land must have an overview map showing the location of voluntary set-asides as well as key-habitats, sites with conservation values, and ancient/cultural remains that are registered by concerned authority.</t>
  </si>
  <si>
    <t>För markinnehav mindre än 20 ha produktiv skogsmark ska en kartöversikt som redovisar frivilliga avsättningar, nyckelbiotoper, objekt med naturvärden och forn-/kulturlämningar registrerade av berörd myndighet finnas.</t>
  </si>
  <si>
    <t>Forest Management</t>
  </si>
  <si>
    <t>Skogsskötsel</t>
  </si>
  <si>
    <t>3.4.1</t>
  </si>
  <si>
    <t xml:space="preserve">Choice of forest management system 
The clear-felling system is the most common and most evaluated forest management system in Sweden. Other forest management systems, such as continuous cover forestry, may be relevant in relation to the individual forest owner’s goals and conditions. These methods shall be tested and aim for an active, long term, and sustainable forestry. </t>
  </si>
  <si>
    <t xml:space="preserve">Val av skogsskötselsystem
Trakthyggesbruk är det vanligast förekommande och mest utvärderade skogsskötselsystemet i Sverige. Andra skogsskötselsystem, så som hyggesfritt skogsbruk, kan vara relevanta utifrån den enskilde skogsägarens mål och förutsättningar. Dessa metoder ska vara beprövade och syfta till ett aktivt, långsiktigt och hållbart skogsbruk. </t>
  </si>
  <si>
    <t>3.4.1.1</t>
  </si>
  <si>
    <t xml:space="preserve">Other management methods, such as continuous cover forestry methods, may be applied provided that the methods in question are site-adapted and provide conditions for long term management, sustainable production, as well as consider nature-, cultural-, and social values of the forest. Completed measures shall be documented in the forest management plan. The requirements of the Forestry 
Standard shall be observed also when the forest is managed with other management systems than the clear-felling system. </t>
  </si>
  <si>
    <t xml:space="preserve">Andra skötselmetoder, så som hyggesfria skötselmetoder, kan tillämpas under förutsättning att metoderna är ståndortsanpassade och ger förutsättning för långsiktigt brukande, uthållig produktion samt tar hänsyn till skogens natur-, kultur- och sociala värden. Utförda åtgärder ska dokumenteras i skogsbruksplanen. Skogsbruksstandardens krav ska tillämpas även vid brukande med andra skogsskötselsystem än trakthyggesbruk.  </t>
  </si>
  <si>
    <t>3.4.2</t>
  </si>
  <si>
    <t>Regeneration
In order to establish suitable conditions for an economically viable timber production, reliable regeneration methods shall be used.</t>
  </si>
  <si>
    <t xml:space="preserve">Föryngring
För att skapa förutsättningar för en lönsam skogsproduktion ska tillförlitliga föryngringsmetoder användas. Val av plantmaterial ska bygga på forskning och tillgängliga verktyg bör användas för att säkra bra överlevnad och tillväxt i ett framtida klimat. </t>
  </si>
  <si>
    <t>3.4.2.1</t>
  </si>
  <si>
    <t>Plants and seed material shall be adequate for the site in question and have a documented origin.</t>
  </si>
  <si>
    <t>Plant‐ och frömaterial ska vara lämpliga för ståndorten och ha dokumenterad härkomst.</t>
  </si>
  <si>
    <t>3.4.2.2</t>
  </si>
  <si>
    <t xml:space="preserve">Regeneration measures shall have been undertaken within three years from the time of final felling. Control of regeneration shall be undertaken three years after planting at the latest, and five years at the latest after seeding or natural regeneration. </t>
  </si>
  <si>
    <t xml:space="preserve">Föryngringsåtgärd ska vara genomförd inom tre år efter föryngringsavverkning. Återväxtkontroll ska utföras senast tre år efter plantering och senast fem år efter sådd eller självföryngring.  </t>
  </si>
  <si>
    <t>3.4.2.3</t>
  </si>
  <si>
    <t xml:space="preserve">Soil scarification shall be site-adapted. </t>
  </si>
  <si>
    <t>Markberedning ska vara ståndortsanpassad.</t>
  </si>
  <si>
    <t>3.4.2.4</t>
  </si>
  <si>
    <t>Reproductive material with extraneous genes (genetically modified reproductive material, GMO) may not be used.</t>
  </si>
  <si>
    <t>Föryngringsmaterial med artfrämmande arvsanlag (genmodifierat föryngringsmaterial, GMO) får inte användas.</t>
  </si>
  <si>
    <t>3.4.3</t>
  </si>
  <si>
    <t>Pre-commercial thinning and thinning shall be undertaken in order to produce forests with high production- and nature values in accordance with established objectives.</t>
  </si>
  <si>
    <t>Röjning och gallring
Röjning och gallring ska utföras så att vitala skogar med höga produktions‐ och naturvärden enligt fastställda mål skapas.</t>
  </si>
  <si>
    <t>3.4.3.1</t>
  </si>
  <si>
    <t>Pre-commercial and thinning forests (R1, R2, G1 and G2) shall preferably be managed in accordance with forest management plan or equivalent management plans/estimations of potential cuts. Measures should be undertaken +/- 5 years from proposed point in time. Any deviation from forest – or management plan shall be motivated.</t>
  </si>
  <si>
    <t xml:space="preserve">Röjnings- och gallringsskogar (R1, R2, G1 och G2) ska företrädesvis skötas i enlighet med skogsbruksplan. Åtgärder bör genomföras +/- 5 år från föreslagen tidpunkt. Skäl till avsteg från skogsbruksplan ska kunna anges. </t>
  </si>
  <si>
    <t>3.4.4</t>
  </si>
  <si>
    <t xml:space="preserve">Conservation trees/potential conservation trees 
All forestry operations are of importance for the creation of future conservation values. Conservation trees are valuable to biological diversity and may contribute to the forest’s aesthetical values. 
PEFC takes a positive view on the possibility to apply longer rotation periods also in production stands, e.g., for the purpose of producing special timber qualities, for social reasons, or according to the forest owner’s wishes. </t>
  </si>
  <si>
    <t xml:space="preserve">Naturvärdesträd/utvecklingsträd
Samtliga skogsvårdsåtgärder är viktiga för skapandet av framtida naturvärden. Naturvärdesträd är värdefulla för biologisk mångfald och kan bidra till skogens estetiska värden. 
PEFC ser positivt på möjligheten att även i produktionsbestånd applicera längre omloppstider t.ex. med syfte att producera speciella virkeskvaliteter, av sociala skäl eller enligt skogsägarens önskemål.  </t>
  </si>
  <si>
    <t>3.4.4.1</t>
  </si>
  <si>
    <t xml:space="preserve">At thinning and regeneration felling, all conservation trees shall be retained to live, die, decompose, and decay. If the total number of conservation trees at regeneration felling amounts to less than 10 per hectare on average, these shall be complemented with potential conservation trees so that 10 trees on average per hectare are always retained. 
In stands where it is difficult to distinguish conservation trees, all deciduous conservation trees are retained, and at least 10 coniferous conservation trees/potential conservation trees on average per hectare.  
For trees and groups of trees in production stands that have obtained the characteristics of conservation trees, but for which felling has been postponed for a specific purpose, for example for special timber qualities or social values, objective and purpose shall be described in the forest management plan. </t>
  </si>
  <si>
    <t xml:space="preserve">Vid gallring och föryngringsavverkning ska alla naturvärdesträd lämnas för att leva, dö, brytas ner och multna. Uppgår det totala antalet naturvärdesträd till mindre än 10 träd i medeltal per hektar vid föryngringsavverkning kompletterar man med utvecklingsträd så att 
10 träd i medeltal per hektar alltid lämnas. 
I bestånd där det är särskilt svårt att urskilja naturvärdesträd lämnas alla naturvärdesträd av löv och minst 10 naturvärdesträd/utvecklingsträd av barr i medeltal per hektar.  
För träd och trädgrupper som uppnått naturvärdesträdsegenskaper i produktionsbestånd men som överhållits för ett specifikt syfte exempelvis för speciella virkeskvaliteter eller sociala värden anges mål och syfte i skogsbruksplanen. </t>
  </si>
  <si>
    <t>3.4.4.2</t>
  </si>
  <si>
    <t xml:space="preserve">Felling of a stand of seed trees is in this context considered part of regeneration felling. Provided that enough conservation trees and potential conservation trees have been retained at regeneration felling, additional potential conservation trees need not be retained when seed trees are felled.  </t>
  </si>
  <si>
    <t xml:space="preserve">Avveckling av en fröträdsställning betraktas i dessa sammanhang som en del av föryngringsavverkningen. Förutsatt att tillräcklig mängd naturvärdesträd och utvecklingsträd är lämnade vid föryngringsavverkningen behöver inte ytterligare utvecklingsträd lämnas när fröträden avverkas. </t>
  </si>
  <si>
    <t>3.4.4.3</t>
  </si>
  <si>
    <r>
      <t xml:space="preserve">Felling of a conservation tree is only allowed: 
• if the operation favours another conservation tree, deemed to have higher conservation values 
• in the case of road construction, risk of damages to humans or buildings, as well as for trees in the vicinity of overhead wires 
• if they risk damaging ancient remains and other cultural heritage sites 
• if silvicultural measure is significantly impeded. 
The harvested tree is retained as fresh dead wood.
A conservation tree may be in a stage of dying or alive. A conservation tree must have special 
conservation values and differ from the stand that is to be harvested. 
</t>
    </r>
    <r>
      <rPr>
        <i/>
        <sz val="9"/>
        <rFont val="Calibri"/>
        <family val="2"/>
        <scheme val="minor"/>
      </rPr>
      <t xml:space="preserve">Examples of conservation trees: 
• trees that are different from the rest of the stand, especially thick and/or old trees 
• thick trees with manifest wide and thick branched/flat crown 
• thick spruces that have previously grown without competition, so called “enclosed pasture spruces” 
• thick aspens and alders, unless they appear in abundance 
• the following trees when they occur in stands dominated by conifers: tree-like sallow, rowan, Swedish whitebeam, maple, linden, bird cherry, wild cherry, or thick common hazel  
• solitary or smaller groups of valuable deciduous trees in the boreal forest landscape 
• thick common junipers 
• trees with manifest open fire scars 
• trees with hollows and trees with nests of dry twigs 
• trees with evident traces of cultural activity. 
Trees that are part of the ordinary management program, e.g., seed trees, shelterwood trees, and saw timber stands do not count as conservation trees. </t>
    </r>
    <r>
      <rPr>
        <sz val="10"/>
        <rFont val="Calibri"/>
        <family val="2"/>
        <scheme val="minor"/>
      </rPr>
      <t xml:space="preserve">
Potential conservation trees are living ordinary trees, representative of the stand, that are retained to develop into conservation trees during the following rotation period. As potential conservation trees are chosen those trees deemed to have the best possibility to develop conservation values. Potential conservation trees are preferably retained in or adjacent to consideration patches (e.g., groups of trees 
and edge zones). </t>
    </r>
  </si>
  <si>
    <r>
      <t xml:space="preserve">Avverkning av ett naturvärdesträd medges endast: 
• om åtgärden gynnar ett annat naturvärdesträd som bedöms ha högre naturvärden 
• vid vägbyggnad, risk för skador på människor eller byggnader samt för träd i närheten av luftledningar 
• om de riskerar att skada fornlämningar eller övriga kulturhistoriska lämningar 
• om skogsbruksåtgärd försvåras väsentligt. 
Det avverkade trädet lämnas som färsk död ved. 
Ett naturvärdesträd kan vara döende eller levande. Ett naturvärdesträd ska ha speciella naturvärden och vara avvikande från det bestånd som ska avverkas.
Som naturvärdesträd räknas inte träd som ingår i det normala skötselprogrammet t.ex. fröträd-, skärm- och timmerställningar.  
Utvecklingsträd är levande ordinära träd, representativa för beståndet, som sparas för att utvecklas till naturvärdesträd under nästa omloppstid. Som utvecklingsträd väljs de träd med snabbast möjlighet att utveckla naturvärden. Utvecklingsträden sparas med fördel i eller i 
anslutning till hänsynsytor (tex. lämnade trädgrupper och kantzoner). 
</t>
    </r>
    <r>
      <rPr>
        <i/>
        <sz val="9"/>
        <rFont val="Calibri"/>
        <family val="2"/>
        <scheme val="minor"/>
      </rPr>
      <t xml:space="preserve">Exempel på naturvärdesträd: 
• träd som är avvikande från resterande bestånd, särskilt grova och/eller gamla träd 
• grova träd med påtagligt vid och grovgrenig/ platt krona 
• grova, tidigare frivuxna, s.k. hagmarksgranar 
• grova aspar och alar om de inte förekommer rikligt 
• i barrdominerade bestånd förekommande trädformig sälg, rönn, oxel, lönn, lind, hägg, fågelbär eller grov hassel 
• enstaka eller mindre grupper av ädla lövträd i det boreala skogslandskapet 
• grova enar 
• träd med påtagliga öppna brandlyror 
• hålträd och träd med risbon 
• träd med tydliga kulturspår. </t>
    </r>
    <r>
      <rPr>
        <sz val="10"/>
        <rFont val="Calibri"/>
        <family val="2"/>
        <scheme val="minor"/>
      </rPr>
      <t xml:space="preserve">
</t>
    </r>
  </si>
  <si>
    <t>3.4.5</t>
  </si>
  <si>
    <t>Deciduous trees
Deciduous trees in forest stands are important both to biological diversity and to cultural environments. PEFC strives to increase the proportion of older and thicker deciduous trees as well as the area dominated by deciduous trees.</t>
  </si>
  <si>
    <t>Lövträd
Lövträd i skogsbestånden är viktiga både för biologisk mångfald, för kulturmiljö och för skogens estetiska värden. PEFC strävar efter att öka andelen äldre och grövre lövträd samt den lövdominerade arealen.</t>
  </si>
  <si>
    <t>3.4.5.1</t>
  </si>
  <si>
    <r>
      <t xml:space="preserve">Where conditions exist for deciduous trees on the forest holding, an area equivalent to at least 5% of the area of mesic and moist forest soils shall be managed to become dominated by deciduous trees. Stands dominated by deciduous trees in all soil moisture classes may be included. It shall be indicated in the forest management plan which compartments that have been identified. 
</t>
    </r>
    <r>
      <rPr>
        <sz val="10"/>
        <color rgb="FFFF0000"/>
        <rFont val="Calibri"/>
        <family val="2"/>
        <scheme val="minor"/>
      </rPr>
      <t xml:space="preserve">On forest holdings where conditions for at least 5% of stands dominated by deciduous trees are lacking, and where rational deciduous forest management cannot be practiced due to browsing, soil conditions, climatic conditions, or where it conflicts with the Forestry Act, forest management shall be practiced for an increased volume of deciduous timber at the level of the forest holding. Existing occurrence of deciduous trees and objective for increased deciduous timber volume shall be described in the forest management plan. </t>
    </r>
  </si>
  <si>
    <r>
      <t xml:space="preserve">Där betingelser på fastigheten finns för löv, ska en areal som motsvarar minst 5 % av arealen frisk och fuktig skogsmark brukas så att den utgörs av lövdominerade bestånd. Lövdominerade bestånd på alla markfuktighetsklasser får inräknas. I skogsbruksbruksplanen ska framgå vilka avdelningar som identifierats.  
</t>
    </r>
    <r>
      <rPr>
        <sz val="10"/>
        <color rgb="FFFF0000"/>
        <rFont val="Calibri"/>
        <family val="2"/>
        <scheme val="minor"/>
      </rPr>
      <t xml:space="preserve">På fastigheter där betingelser för minst 5 % lövdominerade bestånd saknas och där rationell lövskogsskötsel inte kan bedrivas på grund av viltbete, markförhållande, klimatläge, eller står i strid mot skogsvårdslagen ska skogsbruket bedrivas för en ökad virkesvolym löv på fastighetsnivå. Beskrivning av befintlig lövförekomst och målsättning 
för ökad virkesvolym löv ska beskrivas i skogsbruksplanen. </t>
    </r>
  </si>
  <si>
    <t>3.4.5.2</t>
  </si>
  <si>
    <t>In stands where natural conditions permit, deciduous trees shall be safeguarded in cleaning and thinning operations, so that they constitute at least 10 % of the number of stems until the last thinning. Until regeneration felling, there shall be at least 20 deciduous trees per hectare. Exceptions are mixed stands of pine and aspen where the risk of Melampsora rust must be taken into account.</t>
  </si>
  <si>
    <t>I bestånd där de naturliga förhållandena medger, ska lövträd värnas vid röjning och gallring så att de utgör minst 10 % av stamantalet fram till sista gallring. Fram till föryngringsavverkning ska minst 20 lövträd per hektar finnas. Undantaget är blandbestånd av tall och asp där risken för knäckesjuka ska beaktas.</t>
  </si>
  <si>
    <t>3.4.6</t>
  </si>
  <si>
    <t>Dead wood
The existence of dead wood is an important element for biological diversity and often in short supply in managed forests. Therefore, a fundamental ambition of the PEFC is to increase the amount of standing dead trees, old wind-throws, high stumps, etc. The biological value of the dead wood, which depends on thickness, degree of decay, tree species, and location, shall be taken into consideration.</t>
  </si>
  <si>
    <t>Död ved
Död ved är en viktig faktor för biologisk mångfald och ofta en bristvara i brukade skogar. En grundläggande ambition för PEFC är därför att öka mängden döda stående träd, lågor, högstubbar m.m. Hänsyn ska tas till den döda vedens biologiska värde som beror på grovlek, nedbrytningsgrad, trädslag och läge.</t>
  </si>
  <si>
    <t>3.4.6.1</t>
  </si>
  <si>
    <t>All older dead wood shall be safeguarded in forestry operations. The dead wood shall if possible be retained intact in its original location.</t>
  </si>
  <si>
    <t>All äldre död ved ska värnas vid skogliga åtgärder. Den döda veden ska om möjligt lämnas intakt på ursprunglig plats.</t>
  </si>
  <si>
    <t>3.4.6.2</t>
  </si>
  <si>
    <t xml:space="preserve">In stands classified as PG with a large proportion of older dead wood, at least 20 of the biologically most valuable dead trees/wind-thrown trees per hectare shall be retained. 
Larger continuous areas with dead forest, which is not retained for conservation purposes, may be taken care of in order to make possible regeneration in accordance with the provisions of the forestry legislation, but set-aside/management according to the forestry objectives PF-, NS-, or NO-stands shall however always be taken into consideration.
</t>
  </si>
  <si>
    <t xml:space="preserve">I PG-bestånd med stor mängd äldre död ved ska minst 20 av de biologiskt mest värdefulla döda träden/lågorna per hektar lämnas.
Områden med större mängd död skog, som inte är lämnad av naturhänsynsskäl, får åtgärdas för att möjliggöra anläggning av ny skog enligt kraven i skogsvårdslagstiftningen, men en utökning av hänsynsarealen eller avsättning som NS- eller NO-bestånd bör 
övervägas.  </t>
  </si>
  <si>
    <t>3.4.6.3</t>
  </si>
  <si>
    <t>At extraction of merchantable timber from second thinning until final felling (except from stands of valuable broad-leaf trees), thick dead wood consisting of at least three fresh high stumps, logs, lying or ring-barked trees per hectare shall be created. If there is already three units of snow-breaks, wind-thrown trees, or equivalent per hectare, or more than 3 m3 total volume over bark per hectare, additional new dead wood need not be created.</t>
  </si>
  <si>
    <t xml:space="preserve">Från andra gallring t.o.m. föryngringsavverkning (förutom i bestånd av ädellöv) ska grov död ved bestående av minst tre färska högstubbar, stockar, liggande eller ringbarkade träd skapas i medeltal per hektar. Träd som aktivt skadats i syfte att bli död ved kan också medräknas. Om det redan finns tre stycken färska snöbrott, vindfällen eller liknande i medeltal per hektar inom trakten behöver ytterligare död ved inte tillskapas.  </t>
  </si>
  <si>
    <t>3.4.6.4</t>
  </si>
  <si>
    <t xml:space="preserve">Felling of a stand of seed trees is considered part of the regeneration felling. Provided that a sufficient amount of dead wood was retained at regeneration felling, additional amounts of dead wood need not be created when the seed trees are felled. </t>
  </si>
  <si>
    <t>Avveckling av en fröträdsställning räknas som en del av föryngringsavverkningen. Förutsatt att tillräcklig mängd färsk död ved lämnades vid föryngringsavverkningen behöver inte ytterligare mängder tillskapas när fröträden avverkas.</t>
  </si>
  <si>
    <t>3.4.6.5</t>
  </si>
  <si>
    <t xml:space="preserve">At regeneration felling in stands of oak and beech, dead wood shall be created so that, when it is time for termination of the stand, there are at least two dead trees of the main tree species per hectare. From other valuable deciduous trees, occasional fresh high stumps, logs, lying or ring-barked trees shall be created during the final stage of the thinning phase.
</t>
  </si>
  <si>
    <t>Vid föryngringsavverkning i ek‐ och bokbestånd ska under föryngringsfasen död ved skapas så att, när det gamla beståndet avvecklats, finns minst två döda träd av huvudträdslaget per hektar. Av övriga ädellöv ska enstaka färska högstubbar, stockar, liggande eller ringbarkade träd tillskapas under slutdelen av gallringsfasen.</t>
  </si>
  <si>
    <t>3.4.6.6</t>
  </si>
  <si>
    <t xml:space="preserve">In connection to extraction of logging residues, consideration shall be shown in the form of retaining thick deciduous- and pine tree tops. </t>
  </si>
  <si>
    <t>I samband med uttag av avverkningsrester ska hänsyn i form av grova löv- och talltoppar lämnas.</t>
  </si>
  <si>
    <t>3.4.6.7</t>
  </si>
  <si>
    <t xml:space="preserve">Exemptions from the requirement to create and retain fresh dead wood of coniferous trees are allowed when: 
o there is a documented risk of mass propagation of noxious insects
o after larger/extensive infestation in area declared by the Forest Agency as special area for combating of pests 
</t>
  </si>
  <si>
    <t>Avsteg från tillskapande och kvarlämnande av färsk död ved av barrträd får göras:
o vid dokumenterad risk för massförökning av skadeinsekter
o efter större/omfattande härjning, i av Skogsstyrelsen deklarerat bekämpningsområde.</t>
  </si>
  <si>
    <t>3.4.7</t>
  </si>
  <si>
    <t xml:space="preserve">Forests that shall be managed with enhanced consideration
Individual stands sometimes include areas with higher conservation values than its surroundings, such as water courses, vertical surfaces, and scree slopes. These shall be given special consideration at forestry operations in order to safeguard biodiversity. Forests containing conservation values, which are not prioritized for set aside, shall be managed with high ambitions as regards nature conservation. </t>
  </si>
  <si>
    <t>Skog som ska brukas med förstärkt hänsyn
I enskilda bestånd förekommer ibland områden med högre naturvärden än sin omgivning såsom vattendrag, lodytor och rasbranter. Dessa beaktas särskilt vid skogsbruksåtgärder för att värna biologisk mångfald. Skog med naturvärden, som inte prioriterats för avsättning, ska brukas med en hög naturvårdsambition.</t>
  </si>
  <si>
    <t>3.4.7.1</t>
  </si>
  <si>
    <t xml:space="preserve">Guidelines indicated in the forest management plan regarding consideration for existing values shall be observed.
</t>
  </si>
  <si>
    <t>I skogsbruksplanen angivna riktlinjer för hänsyn till befintliga värden ska följas.</t>
  </si>
  <si>
    <t>3.4.8</t>
  </si>
  <si>
    <t xml:space="preserve">Forest health 
Forest owners shall, by means of appropriate silvicultural methods, work for the creation of vital forests by preventing damages to forests caused by factors such as frost, snow, wind, drought, and flooding. The risk of damages by pests such as fungi and insects shall be minimized through application of the provisions and general advice of the Forestry Act.  </t>
  </si>
  <si>
    <t xml:space="preserve">Skogshälsa
Skogsägare ska genom lämpliga skogsskötselåtgärder verka för att skapa vitala skogar genom att förebygga skador på skogen orsakade av faktorer som frost, snö, vind, torka och översvämning. 
Risken för skador av skadegörare som svamp och insekter ska begränsas genom att tillämpa skogsvårdslagens föreskrifter och allmänna råd. </t>
  </si>
  <si>
    <t>3.4.8.1</t>
  </si>
  <si>
    <t xml:space="preserve">Variation in stand age and tree species shall be aimed at, at forest holding level. </t>
  </si>
  <si>
    <t xml:space="preserve">Variation i beståndsålder och trädslag ska eftersträvas på fastighetsnivå. </t>
  </si>
  <si>
    <t>3.4.8.2</t>
  </si>
  <si>
    <t xml:space="preserve">Risk-preventive measures and active forest protection shall be carried out in accordance with the forestry legislation. E.g. the forest Agency and the Swedish University of Agricultural Sciences provides information about factors affecting forest health which should be used as a basis for monitoring. </t>
  </si>
  <si>
    <t xml:space="preserve">Riskförebyggande åtgärder och aktivt skogsskyddsarbete ska utföras i enlighet med skogsvårdslagstiftningen. Information som bör användas för övervakning av skoghälsa kan t.ex. erhållas från Skogsstyrelsen och SLU.  </t>
  </si>
  <si>
    <t>3.4.9</t>
  </si>
  <si>
    <t xml:space="preserve">Exotic tree species
As exotic tree species count species which do not naturally grow in Sweden. Some of these may have advantages such as higher growth, advantageous wood qualities, better adaptation to damage from game or a changing climate.  When exotic tree species are used, risks such as forest infestations, effects on biological diversity, and unplanned natural regeneration shall be taken into account. </t>
  </si>
  <si>
    <t xml:space="preserve">Främmande trädslag
Med främmande trädarter avses de arter som inte har sitt naturliga utbredningsområde inom Sverige. En del av dessa kan ha fördelar såsom högre tillväxt, fördelaktiga virkesegenskaper, vara bättre anpassade mot skador av vilt eller föränderligt klimat. Vid användande av främmande trädarter ska risker som skogsskadeangrepp, effekter på biologisk mångfald och oönskad självspridning beaktas. Inhemska arter ska alltid övervägas.
</t>
  </si>
  <si>
    <t>3.4.9.1</t>
  </si>
  <si>
    <t>Presence of exotic tree species shall be documented in the forest management plan.</t>
  </si>
  <si>
    <t>Förekomst av främmande trädarter ska dokumenteras i skogsbruksplanen.</t>
  </si>
  <si>
    <t>3.4.9.2</t>
  </si>
  <si>
    <t>Larger forest owners (holdings ≥ 5000 ha productive forest land) shall limit the use of exotic tree species so that the total area of stands dominated by exotic tree species does not exceed 20 % of the productive forest land area.</t>
  </si>
  <si>
    <t>Större skogsägare (skogsinnehav ≥ 5 000 ha produktiv skogsmark) ska begränsa användning av främmande trädarter så att den totala arealen bestånd som domineras av främmande trädarter högst uppgår till 20 % av den produktiva skogsmarksarealen.</t>
  </si>
  <si>
    <t>3.4.9.3</t>
  </si>
  <si>
    <t xml:space="preserve">Forest owners that have exotic tree species on their forest land shall limit and remove any propagation into existing formally protected and voluntarily set-aside forest land. </t>
  </si>
  <si>
    <t>Skogsägare som innehar främmande trädarter på skogsmarken ska begränsa och ta bort självspridning till befintliga formella och frivilliga avsättningar.</t>
  </si>
  <si>
    <t>3.4.9.4</t>
  </si>
  <si>
    <t>Larger forest owners shall have programs in place for the control of propagation into formally protected and voluntarily set-aside forest land. Larger forest owners shall also show consideration at stand- and landscape level when exotic tree species are used. This shall be clear from the forest management plan or equivalent.</t>
  </si>
  <si>
    <t>Större skogsägare ska ha kontrollprogram för självspridning till formella och frivilliga avsättningar. Större skogsägare ska också ta hänsyn på bestånds- och landskapsnivå vid användning av främmande trädarter. Detta ska framgå av skogsbruksplan eller motsvarande.</t>
  </si>
  <si>
    <t>3.4.9.5</t>
  </si>
  <si>
    <t>Larger forest owners, with land holdings situated within the area of reindeer husbandry (3§ The Reindeer Husbandry Act (1971:437)) shall not establish stands with exotic species on sites which are of special importance to reindeer herding, unless otherwise is agreed during consultation. Such sites shall be documented in connection to consultations or through the Sami communities land use accounts, reindeer management plans or national accounts on reindeer herding.</t>
  </si>
  <si>
    <t>Större skogsägare, med markinnehav inom renskötselområdet (3 § rennäringslagen (1971:437)) ska inte anlägga bestånd med främmande trädarter inom för rennäringen särskilt viktiga platser om inte annat överenskoms i samråd. Platserna ska dokumenteras vid samråden eller genom samebyarnas markanvändningsredovisningar, renbruksplaner eller riksintresseredovisningar för renskötsel.</t>
  </si>
  <si>
    <t>3.4.10</t>
  </si>
  <si>
    <r>
      <t xml:space="preserve">Ditching
</t>
    </r>
    <r>
      <rPr>
        <b/>
        <sz val="10"/>
        <color rgb="FFFF0000"/>
        <rFont val="Calibri"/>
        <family val="2"/>
        <scheme val="minor"/>
      </rPr>
      <t xml:space="preserve">Ditching is a substantial intervention in the natural environment. To ensure forest regeneration and a good forest production, precautionary ditching as well as maintenance of existing ditches, may be necessary.  </t>
    </r>
  </si>
  <si>
    <r>
      <t xml:space="preserve">Dikning
</t>
    </r>
    <r>
      <rPr>
        <b/>
        <sz val="10"/>
        <color rgb="FFFF0000"/>
        <rFont val="Calibri"/>
        <family val="2"/>
        <scheme val="minor"/>
      </rPr>
      <t xml:space="preserve">Dikning är ett betydande ingrepp i naturmiljön. För att säkerställa skogsföryngring och en god skogsproduktion kan skyddsdikning respektive underhåll av befintliga diken vara nödvändigt.  </t>
    </r>
  </si>
  <si>
    <t>3.4.10.1</t>
  </si>
  <si>
    <t>Drainage must not be undertaken on forest land that has not been ditched before.</t>
  </si>
  <si>
    <t>Markavvattning får inte ske på tidigare odikad mark.</t>
  </si>
  <si>
    <t>3.4.10.2</t>
  </si>
  <si>
    <t>Ditches shall not be maintained on peat-land where the effect of ditching has not occurred, is very limited, or where high conservation values may be damaged, except where the ditch is draining another ditched area.</t>
  </si>
  <si>
    <t>Diken på torvmark där dikeseffekten uteblivit, är mycket liten eller där höga naturvärden skadas genom rensning, ska inte underhållas, undantaget om diket avvattnar ett annat dikat område.</t>
  </si>
  <si>
    <t>3.4.10.3</t>
  </si>
  <si>
    <t xml:space="preserve">Precautionary ditching may be applied when regeneration requirements of the forestry legislation cannot be met in any other way. In previously ditched areas where the frequency of ditches is too sparse or ditches are wrongly constructed, new ditches may be established if permission is obtained from the County Board. </t>
  </si>
  <si>
    <t xml:space="preserve">Skyddsdikning får tillämpas då skogsvårdslagstiftningens föryngringskrav inte kan uppfyllas på annat sätt. I dikade områden, där dikena ligger för glest eller är felaktigt grävda, får nya diken anläggas om tillstånd erhålls från Länsstyrelsen. </t>
  </si>
  <si>
    <t>3.4.10.4</t>
  </si>
  <si>
    <t xml:space="preserve">Consultation with the Forest Agency shall be conducted before cleaning/maintenance of ditches is made if the operation has a clearly negative impact on lakes and water courses or is connected to areas with high conservation values. In connection with cleaning of ditches, ditches that fall directly into water courses and lakes shall be taken care of so that sludge in the water may settle before the water reaches the water course.  
 </t>
  </si>
  <si>
    <t xml:space="preserve">Samråd med Skogsstyrelsen ska genomföras innan rensning/underhåll av diken om åtgärden har tydlig negativ påverkan på sjöar och vattendrag eller har anslutning till områden med höga naturvärden. I samband med dikesrensning ska diken som mynnar direkt ut i vattendrag och sjöar åtgärdas, så att slam i vattnet kan sedimentera innan vattnet når vattendraget.  </t>
  </si>
  <si>
    <t>3.4.10.5</t>
  </si>
  <si>
    <t xml:space="preserve">Exemption from the commitment of not establishing new ditches is allowed in the event of floods, threatening the vitality of the forest stand, that are occurring beyond the forest owner’s own control. Excluded from this exemption are forests with high conservation values that are naturally and recurrently flooded.  </t>
  </si>
  <si>
    <t xml:space="preserve">Undantag från åtagandet att inte anlägga nya diken medges vid översvämningar, hotande skogsbeståndets livskraft, uppkomna utom skogsägarens egen kontroll. Undantaget gäller dock inte skogar med höga naturvärden och som naturligt och återkommande översvämmas. </t>
  </si>
  <si>
    <t>3.4.11</t>
  </si>
  <si>
    <t xml:space="preserve">Pest control methods 
PEFC’s aim is a forestry free of chemical pest control products. </t>
  </si>
  <si>
    <t xml:space="preserve">Bekämpningsmetoder
PEFC:s målsättning är ett skogsbruk fritt från kemiska bekämpningsmedel.  </t>
  </si>
  <si>
    <t>3.4.11.1</t>
  </si>
  <si>
    <t xml:space="preserve">Chemical products for pest control may only be used in exceptional cases when other suitable methods are not at hand. The usage shall follow the regulations by Swedish authorities. Any usage of chemical pest control products shall be documented and possible to motivate. </t>
  </si>
  <si>
    <t xml:space="preserve">Kemiska medel för bekämpning av skadegörare får endast undantagsvis användas när andra lämpliga metoder inte finns att tillgå. Användningen ska ske i enlighet med svenska myndigheters regelverk. Eventuell användning av kemiska bekämpningsmedel ska dokumenteras och kunna motiveras. </t>
  </si>
  <si>
    <t>3.4.11.2</t>
  </si>
  <si>
    <r>
      <t xml:space="preserve">The use of plants treated with chemical pesticides or use of chemical pesticides in connection with planting is not permitted in the PEFC-certified forestry. 
</t>
    </r>
    <r>
      <rPr>
        <i/>
        <sz val="9"/>
        <color rgb="FFFF0000"/>
        <rFont val="Calibri"/>
        <family val="2"/>
        <scheme val="minor"/>
      </rPr>
      <t xml:space="preserve">Note: For example, the use of chlorinated hydrocarbons and pesticides classified as WHO Type 1A and 1B is prohibited. </t>
    </r>
  </si>
  <si>
    <r>
      <t xml:space="preserve">Användning av plantor behandlade med kemiska insekticider eller användning av kemiska insekticider i samband med plantering är inte tillåtet i det PEFC-certifierade skogsbruket. 
</t>
    </r>
    <r>
      <rPr>
        <i/>
        <sz val="9"/>
        <color rgb="FFFF0000"/>
        <rFont val="Calibri"/>
        <family val="2"/>
        <scheme val="minor"/>
      </rPr>
      <t xml:space="preserve">Not: T.ex. är användning av klorerade kolväten och pesticider av WHO Typ 1A och 1B är förbjuden.  </t>
    </r>
  </si>
  <si>
    <t xml:space="preserve">Game
Forest owners shall aim for adaptation of the size of game populations so that the long-term objectives regarding forest management and nature conservation may be obtained. A close cooperation between the forestry sector and hunters is a prerequisite for obtaining the objective of vital game populations which is on balance with the fodder supply. </t>
  </si>
  <si>
    <r>
      <t xml:space="preserve">Vilt
Skogsägare ska verka för att </t>
    </r>
    <r>
      <rPr>
        <b/>
        <sz val="10"/>
        <color rgb="FFFF0000"/>
        <rFont val="Calibri"/>
        <family val="2"/>
        <scheme val="minor"/>
      </rPr>
      <t>klöv</t>
    </r>
    <r>
      <rPr>
        <b/>
        <sz val="10"/>
        <rFont val="Calibri"/>
        <family val="2"/>
        <scheme val="minor"/>
      </rPr>
      <t xml:space="preserve">viltstammarnas storlek anpassas så att samhällets långsiktiga mål för skogsskötsel och naturvård uppnås. Ett nära samarbete mellan skogsbruk och jägare är en förutsättning för att uppnå målet om en livskraftig viltstam i balans med fodertillgången. 
Skogsägaren ska ha översiktlig kännedom om hur förvaltningen av det klövvilt som skogsinnehavet är berört av fungerar och hur man som markägare kan samverka i förvaltningen. </t>
    </r>
  </si>
  <si>
    <t>3.5.1</t>
  </si>
  <si>
    <r>
      <rPr>
        <sz val="10"/>
        <color rgb="FFFF0000"/>
        <rFont val="Calibri"/>
        <family val="2"/>
        <scheme val="minor"/>
      </rPr>
      <t xml:space="preserve"> The forest owner shall be aware of the basis of Swedish wildlife management: 
• If the societal objectives regarding damages to forests from ungulates are not achieved, ungulate populations shall be adjusted accordingly.  
• To assess whether societal objectives regarding forest damages of ungulates are achieved, moose-grazing-inventory (ÄBIN) shall be used as on objective and quality assured method. 
A prerequisite for achieving the objectives regarding rowan, aspen, sallow, and oak (RASE) is that these are retained/promoted to a sufficient extent at pre-commercial thinning. 
</t>
    </r>
    <r>
      <rPr>
        <sz val="10"/>
        <color theme="1"/>
        <rFont val="Calibri"/>
        <family val="2"/>
        <scheme val="minor"/>
      </rPr>
      <t xml:space="preserve">
</t>
    </r>
    <r>
      <rPr>
        <i/>
        <sz val="10"/>
        <rFont val="Calibri"/>
        <family val="2"/>
        <scheme val="minor"/>
      </rPr>
      <t xml:space="preserve">Guidance: 
The size of ungulate populations may be considered well-balanced when:
o rowan, aspen, sallow, and oak have the possibility to grow into trees in those parts of the country where they naturally occur
o it is possible to regenerate the forest land with suitable tree species
o at least 7 out of 10 regenerated stems of pine are undamaged at 5 m height 
</t>
    </r>
  </si>
  <si>
    <r>
      <rPr>
        <sz val="10"/>
        <color rgb="FFFF0000"/>
        <rFont val="Calibri"/>
        <family val="2"/>
        <scheme val="minor"/>
      </rPr>
      <t xml:space="preserve">Skogsägaren ska vara medveten om utgångspunkterna i svensk viltförvaltning: 
• Om samhällets mål avseende skogsskador av klövvilt inte uppnås ska 
klövviltstammarna anpassas därefter. 
• Som underlag för att bedöma om samhällets mål avseende skogsskador av klövvilt uppnåtts ska älgbetesinventering, (ÄBIN) som objektiv och kvalitetssäkrad metod användas. 
En förutsättning för att nå målen avseende RASE (Rönn, Asp, Sälg, Ek) är att de lämnas/gynnas i tillräcklig omfattning vid ungskogsröjning. </t>
    </r>
    <r>
      <rPr>
        <sz val="10"/>
        <rFont val="Calibri"/>
        <family val="2"/>
        <scheme val="minor"/>
      </rPr>
      <t xml:space="preserve">
</t>
    </r>
    <r>
      <rPr>
        <i/>
        <sz val="10"/>
        <rFont val="Calibri"/>
        <family val="2"/>
        <scheme val="minor"/>
      </rPr>
      <t xml:space="preserve">
Vägledning: 
Klövviltstammarnas storlek kan anses vara väl avvägd när:
o rönn, asp, sälg och ek kan bli trädbildande i de delar av landet där de är naturligt förekommande,
o det är möjligt att föryngra skogsmarken med lämpligt trädslag,
o minst 7 av 10 föryngrade tallstammar är oskadade vid 5 m höjd.</t>
    </r>
  </si>
  <si>
    <t xml:space="preserve">Forest Fuel
Extraction of timber and forest fuel is a natural part of an active forestry and shall be carried out in a manner ensuring that the long-term productivity of the forest land is preserved. </t>
  </si>
  <si>
    <t xml:space="preserve">Skogsbränsle 
Uttag av virke och skogsbränslesortiment är en naturlig del av ett aktivt skogsbruk och ska utföras på ett hänsynsfullt sätt så att markens långsiktiga produktionsförmåga bevaras.
</t>
  </si>
  <si>
    <t>3.6.1</t>
  </si>
  <si>
    <t>Extraction of forest fuel shall only be undertaken on land which is suitable for this, and where there is no risk of damage to the soil.</t>
  </si>
  <si>
    <t>Uttag av skogsbränsle ska endast göras på lämpliga marker och då risk för markskador inte föreligger.</t>
  </si>
  <si>
    <t>3.6.2</t>
  </si>
  <si>
    <t>In connection to extraction of forest fuel, the land owner shall obtain information, for example via research findings or the Forest Agency, on the need and benefits of ash restoration to the site or other part of the forest holding. The need and benefits may refer to the land’s productive capacity or to water quality. If needed, and where practical and economic prerequisites for ash restoration prevail, ash shall be restored to suitable land within the forest holding. Fertilization may also be an appropriate measure to maintain productive capacity of the land.</t>
  </si>
  <si>
    <t>I samband med uttag av skogsbränsle ska markägaren t.ex. via forskningsresultat eller Skogsstyrelsen informera sig om behov av och nytta med askåterföring i beståndet eller annan del av fastigheten. Behovet och nyttan kan avse markens produktionsförmåga eller vattenkvaliteten. Då behov och praktiska och ekonomiska förutsättningar för askåterföring finns ska aska återföras på lämplig mark inom fastigheten. Gödsling kan vara en lämplig åtgärd för att upprätthålla markens produktionsförmåga.</t>
  </si>
  <si>
    <t>Set-asides for environmental purposes</t>
  </si>
  <si>
    <t>Avsättningar för miljöändamål</t>
  </si>
  <si>
    <t>At least 5 % of the productive forest land shall be set aside for conservation purposes (forestry objective NO or NS). Set-aside areas shall be indicated in a forest management plan. Exemptions are made for forest holdings with less than 20 hectares of productive forest land which lacks areas with conservation values.</t>
  </si>
  <si>
    <t>Minst 5 % av den produktiva skogsmarken ska avsättas för miljöhänsyn (målklass NO eller NS). Avsättningen ska markeras i en skogsbruksplan. Undantag gäller för markinnehav om mindre än 20 ha produktiv skogsmark där områden som har höga naturvärden saknas.</t>
  </si>
  <si>
    <t xml:space="preserve">The smallest area for set-aside is 0,3 ha. For forest owners with 5 000 ha or more, the smallest area for set-aside is 0,5 ha. </t>
  </si>
  <si>
    <t>Minsta sammanhängande areal för avsättning är 0,3 ha. För skogsägare med 5 000 ha eller mer är minsta sammanhängande areal för avsättning 0,5 ha.</t>
  </si>
  <si>
    <t>3.7.3</t>
  </si>
  <si>
    <t xml:space="preserve">Set-asides are a means for the forest owner to restore or create conditions to tie together habitats meriting protection where this is appropriate. At selection and demarcation, areas shall be prioritized according to the below: 
1. Areas with very high conservation values 
2. Areas with high conservation values or areas of great significance for recreation and outdoor life  
3. Areas with developable conservation values, other social values, or cultural heritage sites. 
When assessing conservation values, a method that is evaluated and described shall be used. 
Areas of great significance for recreation and outdoor life may be, for example, school forests or outdoor recreation areas with a high degree of utilization, high experiential qualities, and good accessibility and reachability. Areas with developable conservation values may be areas that are prioritized in public agencies’ regional plans or forests with structures and components of importance to nature conservation, for example dead or dying trees, thick deciduous trees, or old trees. </t>
  </si>
  <si>
    <t xml:space="preserve">Avsättningar är ett sätt för skogsägaren att återställa eller skapa förutsättningar för att binda samman skyddsvärda biotoper där så är lämpligt. Vid urval och avgränsning ska områden prioriteras enligt nedan: 
1. Områden med mycket höga naturvärden 
2. Områden med höga naturvärden eller områden med stor betydelse för rekreation och friluftsliv   
3. Områden med utvecklingsbara naturvärden eller kulturmiljöer. 
Vid bedömning av naturvärden ska en utvärderad och beskriven metod användas. 
Områden med stor betydelse för rekreation och friluftsliv kan till exempel utgöras av skolskogar eller friluftsområden med hög nyttjandegrad, höga upplevelsekvaliteter och god tillgänglighet och nåbarhet. Områden med utvecklingsbara naturvärden kan vara områden som prioriterats i myndigheternas regionala planer eller skogar med strukturer och element som är viktiga för naturvården, till exempel döda eller döende träd, grova lövträd eller gamla träd. </t>
  </si>
  <si>
    <t>3.7.4</t>
  </si>
  <si>
    <t>In areas set aside for nature conservation purposes, where management is needed in order to preserve or enhance conservation values, measures shall be taken. Only measures to preserve or enhance biological diversity are allowed. In areas set aside for recreation and outdoor life or cultural environments, only measures that preserve or enhance social values and, nature values and/or cultural values are allowed.</t>
  </si>
  <si>
    <t xml:space="preserve">I områden avsatta för naturvårdsändamål, där skötsel behövs för att bevara eller förstärka naturvärdena, ska åtgärder utföras. Endast åtgärder som syftar till att bevara eller förstärka biologisk mångfald tillåts. I områden avsatta för rekreation och friluftsliv eller kulturmiljö tillåts endast åtgärder som syftar till att bevara eller förstärker sociala värden, naturvärden och/eller kulturmiljövärden.  </t>
  </si>
  <si>
    <t>3.7.5</t>
  </si>
  <si>
    <t xml:space="preserve">Other tree-covered land with at least 10% crown density, and where grazing or mowing is practiced to an extent sufficient to provide good living conditions for flora/fauna dependent on this, may be set aside according to forestry objective NS.  </t>
  </si>
  <si>
    <t xml:space="preserve">Annan trädbevuxen mark med minst 10 % krontäckning och där bete eller slåtter bedrivs i tillräcklig omfattning för att ge goda livsbetingelser åt hävdberoende flora/fauna, får avsättas enligt målklass NS. </t>
  </si>
  <si>
    <t>3.7.6</t>
  </si>
  <si>
    <t xml:space="preserve">In the voluntary set-aside, the certified forest holding’s parts in set-asides on commonly owned forest land may be included, as well as areas under nature conservation agreement. Areas that were set-aside as nature reserves or habitat protection areas before certification of the forest holding, and where the landowner has been fully compensated, may not be included. </t>
  </si>
  <si>
    <t xml:space="preserve">I den frivilliga avsättningen får det certifierade fastighetsinnehavets del i naturvårdsavsättningar på gemensamhetsmark ingå liksom områden med naturvårdsavtal. Områden som före certifieringen avsatts som naturreservat eller biotopskyddsområden där full ekonomisk kompensation utgått får dock inte ingå.  </t>
  </si>
  <si>
    <t>3.7.7</t>
  </si>
  <si>
    <t>If the State, after certification, decides to form a nature reserve or a habitat protection area of a voluntarily set-aside area, the landowner is not obliged to set-aside equivalent additional land to meet the 5 % requirement, provided that the landowner is still the owner of the protected area.</t>
  </si>
  <si>
    <t xml:space="preserve">Om staten efter certifieringen önskar göra reservat eller biotopskyddsområde av en frivillig avsättning är markägaren inte skyldig att avsätta motsvarande ny markareal för att nå upp till 5 % under förutsättning att markägaren fortfarande är ägare till den skyddade arealen.  </t>
  </si>
  <si>
    <t>3.7.8</t>
  </si>
  <si>
    <t xml:space="preserve">If more than 10 % of productive forest land has been set-aside for nature conservation purposes, the following relaxations from the standard may be applied:
o For up to 5 % of the productive forest land, the standard’s requirements regarding creation of dead wood and retaining of potential conservation trees need not be applied. The requirements of the forestry legislation must however always be met.
o If at least half of the set-aside area is formed by stands dominated by broad-leafs, paragraph 3.4.5.2 does not have to be met. In edge- and buffer zones as well as in biotopes requiring special consideration, broad-leafs shall be safeguarded.
o For larger forest owners, stands dominated by exotic tree species may form up to 25 % of the area of productive forest land.
Any relaxations of the rules shall be documented in the forest management plan.
</t>
  </si>
  <si>
    <t xml:space="preserve">Om mer än 10 % av den produktiva skogsmarken avsatts för naturvårdsändamål kan följande lättnader från standarden tillämpas: 
• På upp till 5 % av den produktiva skogsmarken behöver standardkraven rörande tillskapande av död ved och lämnande av utvecklingsträd inte tillämpas. Kraven i skogsvårdslagstiftningen gäller dock alltid. 
• Om minst hälften av avsättningen utgörs av lövdominerade bestånd behöver 3.4.5.2 inte följas. I kant-och skyddszoner och hänsynsytor ska dock lövträd värnas. 
• För större skogsägare får bestånd dominerade av främmande trädarter utgöra upp till 25 % av arealen produktiv skogsmark. 
Eventuella lättnader ska dokumenteras i skogsbruksplanen. </t>
  </si>
  <si>
    <t xml:space="preserve">Consideration of reindeer husbandry
</t>
  </si>
  <si>
    <t>Rennäringen</t>
  </si>
  <si>
    <t>Consultation within the year-round pasture land for reindeer husbandry shall be practiced in accordance with the forestry legislation.</t>
  </si>
  <si>
    <t>Samråd inom rennäringens åretruntmarker ska göras i enlighet med skogsvårdslagstiftningen.</t>
  </si>
  <si>
    <t xml:space="preserve">In areas with verified or probable right of reindeer herding (in accordance with SOU 2006:14), the following consideration shall be shown, object by object:  
o On lichen type and lichen-rich vegetation type, soil scarification shall be carried out in such a way that forest regeneration is secured while soil impact is minimized.  
o In stands with important hanging lichens, site adapted final felling shall be practiced and lichen rich edge zones be preserved along water courses and mires, as well as groups of trees with lichens. 
o Forest fertilization shall not be carried out in stands of lichen type, if not otherwise agreed in connection to consultation in accordance with §20 and §31 of the Forestry Act.
o Prescribed burning shall not be carried out on land of the types lichen and lichen-rich and which are important from the point of view of reindeer herding, if not otherwise agreed in connection to consultation in accordance with §20 and §31 of the forestry act.
o Special consideration at felling shall be shown for reindeer migration tracks, sites for rounding up and sorting of reindeers, and sites used for grazing during reindeer migration, so that the function of these sites is not unnecessarily impaired.
</t>
  </si>
  <si>
    <t>I områden med bevisad eller sannolik renbetesrätt (i enlighet med SOU 2006:14) ska följande objektsvisa hänsyn tas till rennäringen:
o På lavtyp och lavrik markvegetationstyp ska skonsam markberedning utföras på ett sådant sätt att skogens återväxt tryggas samtidigt som markpåverkan blir så liten som möjligt.
o I bestånd med viktig hänglavsförekomst ska ståndortsanpassad slutavverkning utföras med sparande av hänglavsrika kantzoner längs vattendrag och myrar samt trädgrupper med hänglav.
o Skogsgödsling ska inte utföras i bestånd av lavtyp om inte annat överenskommits i samband med samråd enligt §20 och §31 SVL.
o Bränning ska inte utföras på marker av lav- eller lavrik typ och som är viktiga för rennäringen, om inte annat överenskommits i samband med samråd enligt §20 och §31 SVL.
o Särskild hänsyn vid avverkning ska tas till flyttleder, uppsamlingsområden och rastbeten så att deras funktion inte onödigtvis försämras.</t>
  </si>
  <si>
    <t>Landscape ecology
All forest management planning should be made in a landscape-ecological context. This means that the landscape and natural runoff areas are considered at forestry operations, where also the need of restoring forest- and water environments is taken into consideration.</t>
  </si>
  <si>
    <t>Landskapsekologi
All skoglig planering bör ingå i ett landskapsekologiskt sammanhang. Det innebär att landskapet och avrinningsområden beaktas vid skogliga åtgärder där även behov av att återskapa skogs- och vattenmiljöer beaktas.</t>
  </si>
  <si>
    <t>Forest owners with more than 5 000 ha of continuous productive forest land shall plan from a landscape-ecological perspective, with respect to the consolidation of the forest holding and other local conditions.</t>
  </si>
  <si>
    <t>Skogsägare med mer än 5 000 ha sammanhängande produktiv skogsmark ska planera i ett landskapsekologiskt perspektiv, med hänsyn till arrondering och andra lokala förutsättningar.</t>
  </si>
  <si>
    <t>3.9.2</t>
  </si>
  <si>
    <t>Forest owners with less than 5 000 hectares of continuous productive forest land shall take into consideration regional action plans or the equivalent in connection to forest management planning. This means that adjustment of the forest management is made at the level of the forest holding so that the management contributes to nature values being preserved and when needed enhanced in the landscape at hand, e.g. regarding the amount of dead wood, area of older forest rich in deciduous trees, or area of forest with high nature values.</t>
  </si>
  <si>
    <t xml:space="preserve">Skogsägare med mindre än 5 000 hektar sammanhängande produktiv skogsmark ska beakta regionala aktionsplaner eller motsvarande i samband med skogsbruksplanläggning. Med detta avses att man på fastighetsnivå anpassar hänsynen så att den bidrar till att naturvärden bevaras och vid behov förstärks i det aktuella landskapet t.ex. med avseende på mängden död ved, areal äldre lövrik skog eller areal skog med höga naturvärden. </t>
  </si>
  <si>
    <t>Methods for protection of soil and water
Forestry may affect soil and water in different ways. Extraction of timber and forest fuel decreases the amount of available nutrients, and soil damages may imply that nutrient turn-over in the soil is negatively affected, that the soil is compacted, as well as that ground- and surface water is affected through transport of sediment or soluble nutrients and heavy metals. Felling- and silvicultural work must be performed throughout the year, which places stringent demands on planning and implementation.</t>
  </si>
  <si>
    <t xml:space="preserve">Metoder för att skydda mark och vatten
Skogsbruk kan påverka mark och vatten på olika sätt. Uttag av virke och skogsbränsle minskar tillgänglig näring och markskador kan innebära att näringsomsättningen i marken påverkas negativt, att marken kompakteras samt att grund- och ytvatten påverkas genom transport av slam eller lösta näringsämnen och tungmetaller. Avverkning och skogsvård ska kunna utföras under alla tider på året vilket ställer stora krav på planering och utförande. Byggandet av skogsbilvägar bör samordnas över fastighetsgränser då detta är möjligt och inte förläggas direkt intill sjöar, våtmarker, känsliga biotoper, kultur- och fornlämningar eller frekvent utnyttjade stigar. Vattenskyddsområden bör skyddas mot nuvarande och framtida risker.
</t>
  </si>
  <si>
    <t>Measures shall be planned with respect to season and soil stability so that damages to soil and water are avoided.</t>
  </si>
  <si>
    <t>Åtgärder ska planeras med hänsyn till årstid och markens bärighet så att skador på mark och vatten undviks.</t>
  </si>
  <si>
    <t>Special consideration shall be shown to wetlands and other water environments when planning for forestry operations and road construction.</t>
  </si>
  <si>
    <t>Vid skogsbruks- och vägbyggnadsplanering ska särskild hänsyn tas till våtmarks- och vattenmiljöer.</t>
  </si>
  <si>
    <t>3.10.3</t>
  </si>
  <si>
    <t xml:space="preserve">New roads shall be established in a way that preserves the running of natural watercourses and that minimises damages to watercourses. New road ditches shall not fall directly into watercourses, lakes, or wetlands. </t>
  </si>
  <si>
    <t>Nya vägar ska anläggas så att naturliga vattendrags sträckningar bevaras och skador på vattendragen och hinder för migration minimeras. Nya vägdiken ska inte mynna direkt i vattendrag, sjöar eller våtmarker.</t>
  </si>
  <si>
    <t>3.10.4</t>
  </si>
  <si>
    <t xml:space="preserve">In connection to refurbishment of roads, road drains shall be fixed so that they do not constitute a hinder for migration.  </t>
  </si>
  <si>
    <t>I samband med upprustning av vägar ska vägtrummor åtgärdas så att de inte utgör vandringshinder.</t>
  </si>
  <si>
    <t>3.10.5</t>
  </si>
  <si>
    <t>Appropriate methodology and technology shall be used to minimise rutting in harvesting operations, especially where transports intersect watercourses.</t>
  </si>
  <si>
    <t>Lämplig metodik och teknik ska användas för att minimera körskador vid drivning, speciellt där transporter korsar vattendrag</t>
  </si>
  <si>
    <t>3.10.6</t>
  </si>
  <si>
    <t>Any rutting caused by harvesting equipment shall be taken care of in case damages are causing a direct flux of sediment and humus into a lake or watercourse, or if they constitute a hinder for accessibility to frequently used roads, tracks, trails, etc. In every other case, restoration risks doing more harm than good.</t>
  </si>
  <si>
    <t>Uppkomna körskador ska åtgärdas när de orsakar ett direkt utflöde av slam och humus i sjö eller vattendrag eller utgör hinder för framkomlighet på frekvent nyttjade vägar, stigar, leder etc. I övriga fall riskerar återställande göra mer skada än nytta.</t>
  </si>
  <si>
    <t>3.10.7</t>
  </si>
  <si>
    <t xml:space="preserve">On land where there is risk of erosion, intermittent soil scarification methods shall be used. </t>
  </si>
  <si>
    <t>På marker med risk för erosion ska intermittenta markberedningsmetoder användas.</t>
  </si>
  <si>
    <t>3.10.8</t>
  </si>
  <si>
    <t>(not included in the English version of the standard.)</t>
  </si>
  <si>
    <t>Vid avverkning i branta områden ska risk för ras och skred beaktas och utvärderas i relation till möjliga kostnader för riskminimering.</t>
  </si>
  <si>
    <t xml:space="preserve">Edge- and buffer zones
Edge zones and buffer zones are important to biological diversity on forest land as well as to adjacent land use classes. The prerequisites differ between areas and the buffer zones shall be adjusted to the current conditions. </t>
  </si>
  <si>
    <t>Kant- och skyddszoner 
Kantzoner och skyddszoner är viktiga för biologisk mångfald på såväl skogsmarken som angränsande ägoslag. Olika marker har olika förutsättningar och skyddszonerna ska anpassas efter rådande förhållanden.</t>
  </si>
  <si>
    <t xml:space="preserve">In edge zones/forests edges and on the shores of lakes and watercourses, deciduous trees and bushes shall be favoured in order to create a layered and uneven-aged edge zone. </t>
  </si>
  <si>
    <t>I kantzoner/bryn och vid sjöar och vattendrag ska lövträd och buskar gynnas för att skapa en skiktad, olikåldrig kantzon.</t>
  </si>
  <si>
    <t xml:space="preserve">On sites where a buffer zone is needed but is lacking, measures shall be taken as soon as possible for the creation of a functional buffer zone, which breadth shall be adjusted to the object to be protected and conditions on the site. </t>
  </si>
  <si>
    <t>På marker där skyddszon behövs men saknas ska åtgärder vidtas för att så snart som möjligt kunna skapa en funktionell skyddszon vars bredd anpassas efter skyddsobjektet i fråga och de förutsättningar som gäller på platsen.</t>
  </si>
  <si>
    <t>3.11.3</t>
  </si>
  <si>
    <t xml:space="preserve">Rutting at edge- and buffer zones shall be avoided.
</t>
  </si>
  <si>
    <t>Spårbildning vid kant- och skyddszoner ska undvikas.</t>
  </si>
  <si>
    <t xml:space="preserve">Burning
Historically, in particular dry soils have been burning at regular intervals, entailing a specific flora and fauna. Since todays forests seldom burn, such species are rare. To increase the area of burnt forest is therefore an important nature conservation measure.
The requirements concerning burning apply to forest holdings of at least 5 000 hectares of continuous productive forest land. 
</t>
  </si>
  <si>
    <t>Bränning
Framförallt torra marker har historisk sett brunnit med jämna mellanrum vilket medfört en särskild flora och fauna. Då dagens skogar sällan brinner är dessa arter sällsynta. Att öka arealen bränd mark är således en viktig naturvårdsåtgärd.
Kraven om bränning tillämpas vid fastighetsinnehav om minst 5 000 ha sammanhängande produktiv skogsmark.</t>
  </si>
  <si>
    <t>3.12.1</t>
  </si>
  <si>
    <r>
      <t xml:space="preserve">Where the terrain is suitable, prescribed burning shall during a five-year-period be undertaken on an area equivalent to at least 5 % of the regeneration area on dry and mesic soils which are suitable for burning.
</t>
    </r>
    <r>
      <rPr>
        <i/>
        <sz val="10"/>
        <color theme="1"/>
        <rFont val="Calibri"/>
        <family val="2"/>
        <scheme val="minor"/>
      </rPr>
      <t>Exemptions are made for regions where natural fires have been of subordinate significance. This includes montane forests, western parts of Västergötland, western parts of Småland, Bohuslän, Halland, Skåne, southern parts of Blekinge as well as Öland and Gotland. Exemptions are also made for urban woodlands and areas adjacent to buildings. Burning shall not be undertaken on lichen-rich soils of significance to reindeer husbandry.</t>
    </r>
    <r>
      <rPr>
        <sz val="10"/>
        <color theme="1"/>
        <rFont val="Calibri"/>
        <family val="2"/>
        <scheme val="minor"/>
      </rPr>
      <t xml:space="preserve">
</t>
    </r>
  </si>
  <si>
    <r>
      <t xml:space="preserve">Där förutsättningar i terrängen finns, ska under en femårsperiod genomföras naturvårds- och hyggesbränning på motsvarande minst 5 % av föryngringsarealen på torr och frisk mark som är lämplig för bränning.
</t>
    </r>
    <r>
      <rPr>
        <i/>
        <sz val="10"/>
        <rFont val="Calibri"/>
        <family val="2"/>
        <scheme val="minor"/>
      </rPr>
      <t>Undantag medges för regioner där naturliga bränder varit av underordnad betydelse. Hit hör fjällnära skog, västra Västergötland, västra Småland, Bohuslän, Halland, Skåne, södra Blekinge samt Öland och Gotland. Undantag medges också i tätortsnära områden och där det finns angränsade bebyggelse. Bränning ska inte utföras på lavmarker som är viktiga för rennäringen.</t>
    </r>
  </si>
  <si>
    <t>3.12.2</t>
  </si>
  <si>
    <t xml:space="preserve">Naturally burnt forest may be counted. 
</t>
  </si>
  <si>
    <t>Naturligt brunnen skog får medräknas.</t>
  </si>
  <si>
    <t>3.12.3</t>
  </si>
  <si>
    <t xml:space="preserve">Felling and burning shall be planned based on the prerequisites of the stand, the area, or the landscape so that fire-dependent species are favoured, e.g. by burning the humus layer to a sufficient extent and so that a significant portion of the trees in the stand are killed or damaged. 
</t>
  </si>
  <si>
    <t>Avverkning och bränning ska planeras utifrån de förutsättningar som finns i beståndet, trakten eller landskapet så att brandgynnade arter främjas, t.ex. genom att humustäcket bränns tillräckligt hårt och att en ansenlig del av träden i beståndet dödas eller skadas.</t>
  </si>
  <si>
    <t>3.12.4</t>
  </si>
  <si>
    <t xml:space="preserve">Soil scarification shall not be made after burning in the general case, and where the prerequisites so permit, natural regeneration shall be applied. 
</t>
  </si>
  <si>
    <t>Markberedning ska normalt inte ske efter bränning och där förutsättningar finns ska naturlig föryngring användas.</t>
  </si>
  <si>
    <t>3.12.5</t>
  </si>
  <si>
    <t>When burning is undertaken in areas classified for production (forestry objective PG/PF), the area actually burnt may be multiplied with a factor of adjustment according to the table below.  The volume retained is considered as nature conservation and must not be extracted at a later stage.</t>
  </si>
  <si>
    <t xml:space="preserve">Vid bränning som sker i områden som är produktionsklassade (målklass PG/PF) får den faktiskt brända arealen multipliceras med en uppräkningsfaktor enligt nedanstående tabell.
Lämnad volym är naturhänsyn och får inte avlägsnas i ett senare skede.
</t>
  </si>
  <si>
    <t>3.12.6</t>
  </si>
  <si>
    <t>When burning is undertaken in areas classified as NS, the area actually burnt may be multiplied with a factor 3.</t>
  </si>
  <si>
    <t>Vid bränning i områden med målklass NS får den faktiskt brända arealen multipliceras med en uppräkningsfaktor 3.</t>
  </si>
  <si>
    <t>3.12.7</t>
  </si>
  <si>
    <t xml:space="preserve">Decision on setting-aside of burnt or fire-struck stand that is not previously set-aside may be taken after the fire. </t>
  </si>
  <si>
    <t>Beslut om avsättning av bränt eller brandhärjat bestånd som inte redan är avsatt kan fattas efter brand.</t>
  </si>
  <si>
    <t>3.12.8</t>
  </si>
  <si>
    <t>Before burning is begun, local provisions regarding notification must have been fulfilled and necessary permissions must have been obtained. The forest owner has the sole responsibility for fire break-outs that do not meet the criteria for the concept of “räddningstjänst” (rescue services) according to Lagen om skydd mot olyckor (the Act on protection against accidents).</t>
  </si>
  <si>
    <t>Innan bränning påbörjas ska lokala regler för anmälan följas och eventuella tillstånd ha inhämtats. Uppkommen skogsbrand som inte uppfyller kriterierna för begreppet ”räddningstjänst” enligt lagen om skydd mot olyckor har skogsägaren själv att ta ansvar för.</t>
  </si>
  <si>
    <t>3.13</t>
  </si>
  <si>
    <t>Cultural environment
At forestry operations on land with presence of cultural remains, guidance is provided by the forest sector’s targets for good environmental consideration. Regarding ancient remains, notice or decision from the County Administrative Board applies at first hand. Ancient- and cultural remains with extension in the terrain demand special planning prior to any operation in order to avoid damages and special consideration shall be given to communication between client and operator.</t>
  </si>
  <si>
    <t>Kulturmiljö
Vid skogsbruksåtgärder på mark med kulturlämningar erhålls vägledning från skogssektorns framtagna målbilder för god miljöhänsyn. Vid fornlämning gäller i första hand Länsstyrelsens meddelande eller beslut. Yttäckande forn- och kulturlämningar kräver extra planering före åtgärd för att undvika skador och särskild vikt ska läggas vid kommunikation mellan beställare och utförare.</t>
  </si>
  <si>
    <t>3.13.1</t>
  </si>
  <si>
    <t xml:space="preserve">Forestry operations shall be undertaken in a way that do not cause damage to ancient remains and ancient remain areas, and so that damages to other cultural remains are minimised. </t>
  </si>
  <si>
    <t>Skogliga åtgärder ska utföras så att fornlämningar och fornlämningsområden inte skadas och så att skador på övriga kulturlämningar minimeras.</t>
  </si>
  <si>
    <t>3.13.2</t>
  </si>
  <si>
    <t xml:space="preserve">In connection to forest management planning and site planning, all known and newly identified ancient- and cultural remains shall be marked in the forest management plan and in the operational site directive. A routine for up-dating of information shall be in place.  </t>
  </si>
  <si>
    <t>I samband med skogsbruksplanläggning och traktplanering ska kända och nyupptäckta forn- och kulturlämningar markeras i skogsbruksplanen och traktdirektivet. Rutin för uppdatering av information ska finnas.</t>
  </si>
  <si>
    <t>3.13.3</t>
  </si>
  <si>
    <t xml:space="preserve">Special conservation values that are part of cultural environments, e.g. species of trees and bushes of the cultural landscape or where the composition of species bears the imprint of earlier usage, shall be taken into consideration and favoured to an appropriate extent. </t>
  </si>
  <si>
    <t>Särskilda naturvärden som finns i kulturpräglade områden, t.ex. kulturlandskapets träd‐ och buskarter eller där artsammansättningen bär prägel av tidigare hävd, ska beaktas och gynnas i lämplig omfattning.</t>
  </si>
  <si>
    <t>3.13.4</t>
  </si>
  <si>
    <t>Other trees that are growing on and adjacent to ancient- and cultural remains and their visible structures, shall normally be removed.</t>
  </si>
  <si>
    <t>Övriga träd som växer direkt i och invid forn- och kulturlämningar och deras synliga strukturer ska som regel tas bort.</t>
  </si>
  <si>
    <t>3.13.5</t>
  </si>
  <si>
    <r>
      <t xml:space="preserve">Cultural stumps shall be created in order to indicate the occurrence of ancient- and cultural remains, unless this appears clearly in any other way. 
</t>
    </r>
    <r>
      <rPr>
        <sz val="10"/>
        <color rgb="FFFF0000"/>
        <rFont val="Calibri"/>
        <family val="2"/>
        <scheme val="minor"/>
      </rPr>
      <t xml:space="preserve">When it is not possible or may cause danger or does not add any signal value to create cultural heritage stumps, the remain may be marked out in another way that is clear, e.g., with grade stakes.  </t>
    </r>
  </si>
  <si>
    <r>
      <t xml:space="preserve">Kulturstubbar ska skapas för att markera forn- och kulturlämningar om inte detta framgår tydligt på annat sätt.
</t>
    </r>
    <r>
      <rPr>
        <sz val="10"/>
        <color rgb="FFFF0000"/>
        <rFont val="Calibri"/>
        <family val="2"/>
        <scheme val="minor"/>
      </rPr>
      <t xml:space="preserve">När det inte är möjligt eller utgör ett faromoment eller inte tillför ett signalvärde att tillskapa kulturstubbar kan lämningen markeras på annat tydligt sätt, exv. med stakkäppar. </t>
    </r>
  </si>
  <si>
    <r>
      <t xml:space="preserve">Social standard 
The business that are of importance to Swedish PEFC-certification shall be practiced so that current laws, Swedish collective agreements, and practice of the labour market are observed. PEFC-certified forest owners, wood procurement organizations, and contractors shall work for a forestry-related community of values </t>
    </r>
    <r>
      <rPr>
        <b/>
        <sz val="10"/>
        <color rgb="FFFF0000"/>
        <rFont val="Calibri"/>
        <family val="2"/>
        <scheme val="minor"/>
      </rPr>
      <t xml:space="preserve">based on: 
• The right of ownership and the possibility to own and manage forests under reasonable conditions 
• A forestry sector with equal rights and opportunities and gender equality 
• A safe and healthy work environment 
• Adequate qualifications for the work being carried out 
• Social and cultural consideration 
• Thriving rural areas with viable local businesses 
• The right of public access which provides the public with the possibility to visit nature 
• Good relations with the surrounding world and other stakeholders being active in the forest 
• A business that is regulated in contracts between parties with mutual respect and responsibility </t>
    </r>
  </si>
  <si>
    <r>
      <t xml:space="preserve">Social standard
Den verksamhet som har betydelse för svensk PEFC-certifiering ska bedrivas så att gällande lagar, svenska kollektivavtal och praxis på arbetsmarknaden efterlevs. PEFC-certifierade skogsägare, avverkningsorganisationer och entreprenörer ska verka för en skoglig värdegemenskap </t>
    </r>
    <r>
      <rPr>
        <b/>
        <sz val="10"/>
        <color rgb="FFFF0000"/>
        <rFont val="Calibri"/>
        <family val="2"/>
        <scheme val="minor"/>
      </rPr>
      <t xml:space="preserve">som baseras på: 
• Äganderätten och möjligheten att under rimliga villkor äga och bruka skog 
• En jämlik och jämställd skogsbransch 
• En säker och hälsosam arbetsmiljö 
• Rätt kompetens för det arbete som utförs 
• Social och kulturell hänsyn 
• Levande landsbygd med livskraftiga lokala företag 
• Allemansrätten som ger allmänheten möjlighet att besöka naturen 
• Goda relationer med omvärlden och andra intressen som verkar i skogen 
• Att verksamheten regleras i avtal mellan parter med ömsesidig respekt och ansvarstagande. </t>
    </r>
  </si>
  <si>
    <t xml:space="preserve">Consideration for social values, recreation and outdoor life
The social values of forests are all the good from the forest that humans benefit from; experience values, public health, jobs, and rural development. The concept also includes the economic and historical development of how forests have contributed to prosperity of the country’s wealth and how this has made an imprint on peoples view on the forests. The forest sector’s targets for good environmental consideration provide guidance for management of forests of significance to recreation and outdoor life. The targets have been elaborated by the Forest Agency, the forestry sector, and non-governmental organizations in collaboration. They concern especially designated areas such as recreational areas, recreational sites, forest tracks, and trails.
The forest owner safeguards and pay attention to the right of public access and welcomes the public to the forest in the respectful way described by the right of public access. The right of public access provides the public with the possibility to visit nature for recreation and outdoor life, provided that this does not cause any 
damage or inconvenience to the forest owner.  
The forest owner has a positive attitude towards local outdoor- and sports activities. For a successful cooperation around such activities, a dialogue with mutual responsibility is required. </t>
  </si>
  <si>
    <t xml:space="preserve">Hänsyn till sociala värden, rekreation och friluftsliv
Skogens sociala värden är all den nytta från skogen som människor får del av; upplevelsevärden, folkhälsa, arbetstillfällen och landsbygdsutveckling. I begreppet ryms också den ekonomiska och historiska utvecklingen av hur skogen bidragit till landets välstånd och hur det präglat människors syn på skogen. Skogssektorns målbilder för god miljöhänsyn ger vägledning vid kommunikation och skötsel av skog med betydelse för rekreation och friluftsliv. Målbilderna berör olika typer av områden viktiga för rekreation och friluftsliv. Kommunikation kring åtgärder som kan påverka de sociala värdena är viktigt. Kommunikationen anpassas efter åtgärdens möjliga påverkan, målgrupp och skogsägarens förutsättningar. 
Skogsägaren värnar och vårdar allemansrätten och välkomnar allmänheten ut i skogen på det hänsynsfulla sätt allemansrätten beskriver. Allemansrätten ger allmänheten möjlighet att besöka naturen för rekreation och friluftsliv, förutsatt att det inte innebär skada eller olägenhet för skogsägaren. 
Skogsägaren har en positiv inställning till lokala frilufts- och idrottsaktiviteter. För ett lyckat samarbete kring sådana aktiviteter krävs en dialog med ett ömsesidigt ansvarstagande.  </t>
  </si>
  <si>
    <t>4.1.1</t>
  </si>
  <si>
    <t>Areas on the forest holding which are of great significance to recreation and outdoor life shall be identified and documented prior to any forestry operation, at the latest.</t>
  </si>
  <si>
    <t>Områden på fastigheten som har stor betydelse för rekreation och friluftsliv ska identifieras och dokumenteras senast inför åtgärd.</t>
  </si>
  <si>
    <t>4.1.2</t>
  </si>
  <si>
    <t xml:space="preserve">In the case any area in line with 4.4.1 has been identified, the landowner or representative of the landowner shall, on the basis of local conditions and when it is warranted by the situation, take appropriate information- and dialogue measures prior to any forestry operations are begun.
o Any signs or notice sheets shall include contact information. In the cases informative signs/sheets are used, these shall be posted or handed out at least 14 days prior to any forestry operation is begun. 
o In the case of forestry operations adjacent to schools, other public facilities, or close to residential areas, information shall be provided, or dialogue, e.g. information meeting, be offered. 
</t>
  </si>
  <si>
    <t>I de fall något område enligt 4.1.1 har identifierats ska skogsägaren, eller skogsägarens ombud, utifrån lokala förutsättningar och när situationen så kräver, vidta lämpliga informations- och dialoginsatser innan skogsbruksåtgärder påbörjas.  
o Eventuella skyltar eller informationsblad ska vara märkta med kontaktuppgifter. I de fall informationsskyltar/-blad används ska de sättas upp eller delas ut senast 14 dagar innan åtgärd.
o Vid skogsbruksåtgärder intill skolor, andra publika anläggningar eller intill bostadsområden ska information tillhandahållas eller dialog t.ex. informationsmöte erbjudas.</t>
  </si>
  <si>
    <t>4.1.3</t>
  </si>
  <si>
    <t>The accessibility to frequently used tracks and trails shall be preserved at forestry operations, meaning among other things that debris from forest felling shall be removed and that soil scarification and rutting shall be avoided. Tracks and trails that have been damaged shall be repaired so that original accessibility is restored.</t>
  </si>
  <si>
    <t>Framkomligheten på väl nyttjade stigar och leder ska bevaras vid skogsbruksåtgärder bl.a. ska ris från avverkning tas bort och markberedning och körskador undvikas. Skadade stigar och leder ska repareras så att ursprunglig framkomlighet återställs.</t>
  </si>
  <si>
    <r>
      <t xml:space="preserve">Rural development
</t>
    </r>
    <r>
      <rPr>
        <b/>
        <i/>
        <sz val="10"/>
        <color theme="1"/>
        <rFont val="Calibri"/>
        <family val="2"/>
        <scheme val="minor"/>
      </rPr>
      <t xml:space="preserve">The Swedish PEFC supports the principle of an economically sound rural development in all parts of Sweden. Small- and large scale forestry, including tourism based on natural- and cultural environments, constitute important platforms for development of the rural economy. </t>
    </r>
    <r>
      <rPr>
        <b/>
        <sz val="10"/>
        <color theme="1"/>
        <rFont val="Calibri"/>
        <family val="2"/>
        <scheme val="minor"/>
      </rPr>
      <t xml:space="preserve">
The forest owner as well as wood procurement organizations and service organizations shall strive to apply the silvicultural- and forest management methods, as well as the sale and processing of forest products, which are the most appropriate for preserving and developing jobs, competitiveness, and profitability. In addition, forest owners and organizations shall strive to ensure the existence of sales of timber, timber deliveries, and service systems in all parts of the country, including in sparsely populated areas where transport distances may be long. </t>
    </r>
  </si>
  <si>
    <r>
      <t xml:space="preserve">Landsbygdsutveckling
</t>
    </r>
    <r>
      <rPr>
        <b/>
        <i/>
        <sz val="10"/>
        <rFont val="Calibri"/>
        <family val="2"/>
        <scheme val="minor"/>
      </rPr>
      <t xml:space="preserve">Svenska PEFC stödjer principen om bärkraftig landsbygdsutveckling i hela Sverige. Såväl småskaligt som storskaligt skogsbruk liksom turism baserad på natur- och kulturmiljö, är viktiga plattformar för landsbygdsutveckling. </t>
    </r>
    <r>
      <rPr>
        <b/>
        <sz val="10"/>
        <rFont val="Calibri"/>
        <family val="2"/>
        <scheme val="minor"/>
      </rPr>
      <t xml:space="preserve">
Skogsägare samt virkesinköps- och serviceorganisationer ska sträva efter de skogsskötsel- och skogsbruksmetoder samt den försäljning eller förädling av skogens produkter som är mest ändamålsenlig för att behålla och utveckla arbetstillfällen, konkurrenskraft och lönsamhet. Skogsägare och organisationer ska dessutom sträva efter att säkerställa virkesförsäljning, virkesleveranser och servicesystem i hela landet, inklusive glesbygdsområden med långa transportavstånd.</t>
    </r>
  </si>
  <si>
    <t>In the case of tendering processes for forestry services, local contractors shall be included. The size of the contract work should be adjusted so that local contractor enterprises may participate under market conditions.</t>
  </si>
  <si>
    <t>Vid upphandling av skogliga tjänster ska lokala entreprenörer inkluderas. Uppdragets storlek bör anpassas så att lokala entreprenadföretag kan delta på marknadsmässiga villkor.</t>
  </si>
  <si>
    <t xml:space="preserve">How the adjustment in line with 4.2.1 is made shall be described by a routine. </t>
  </si>
  <si>
    <t>Hur övervägandet av anpassningen i 4.2.1 ovangenomförs ska beskrivas i en rutin.</t>
  </si>
  <si>
    <r>
      <t xml:space="preserve">Forestry and reindeer herding
</t>
    </r>
    <r>
      <rPr>
        <b/>
        <i/>
        <sz val="10"/>
        <color theme="1"/>
        <rFont val="Calibri"/>
        <family val="2"/>
        <scheme val="minor"/>
      </rPr>
      <t xml:space="preserve">The relations between reindeer herding and forestry build on mutual respect for, and the balancing of, different land-use needs in the northern parts of Sweden. </t>
    </r>
    <r>
      <rPr>
        <b/>
        <sz val="10"/>
        <color theme="1"/>
        <rFont val="Calibri"/>
        <family val="2"/>
        <scheme val="minor"/>
      </rPr>
      <t xml:space="preserve">
Collaboration at the local level, and a balancing of different needs adapted to the specific situation, shall be sought for in order to arrive at solutions that are the most appropriate with respect to the local situation. Regarding family-forest enterprises, agreements between the Swedish Federation of Forest Owners and the Swedish Sami Association serve as a basis for collaboration, together with the policy “Familjeskogsbruk och renskötsel i samverkan för Norrland” (Family forestry and reindeer herding in collaboration for the northern parts of Sweden).</t>
    </r>
  </si>
  <si>
    <t>Skogsbruk och rennäring
Relationerna mellan rennäringen och skogsbruket bygger på ömsesidig respekt för och avvägningar mellan olika behov av markanvändning i norra Sverige. 
Lokal samverkan och behovsanpassade avvägningar ska eftersträvas för att lokalt finna de mest lämpliga lösningarna. 
För familjeskogsbruket tjänar tecknade avtal mellan LRF Skogsägarna och Samernas Riksförbund och LRF-policyn "Familjeskogsbruk och renskötsel i samverkan för Norrland" - som utgångspunkt.</t>
  </si>
  <si>
    <t xml:space="preserve">Consideration for the interests of reindeer herding shall be shown in accordance with the Forestry Act, § 13b, 14, 18b, 20 and 31. </t>
  </si>
  <si>
    <t>Hänsyn ska tas till rennäringen enligt skogsvårdslagens § 13b, 14, 18b, 20 och 31.</t>
  </si>
  <si>
    <t>4.3.2</t>
  </si>
  <si>
    <r>
      <t xml:space="preserve">Regarding consultation, provisions and general advice according to § 20 and 31 of the Forestry Act shall be applied, unless otherwise agreed outside the reindeer herding year-round pasture lands. See further the Swedish PEFC “Policy for balancing the interests of Forestry and Reindeer herding”, PEFC SWE 001, </t>
    </r>
    <r>
      <rPr>
        <sz val="10"/>
        <color rgb="FFFF0000"/>
        <rFont val="Calibri"/>
        <family val="2"/>
        <scheme val="minor"/>
      </rPr>
      <t>annex C</t>
    </r>
    <r>
      <rPr>
        <sz val="10"/>
        <color theme="1"/>
        <rFont val="Calibri"/>
        <family val="2"/>
        <scheme val="minor"/>
      </rPr>
      <t xml:space="preserve">. </t>
    </r>
  </si>
  <si>
    <r>
      <t xml:space="preserve">Vad beträffar samråd ska föreskrifter och allmänna råd enligt skogsvårdslagens § 20 och 31 tillämpas, om inte annat överenskommits utanför renskötselns åretruntmarker. Se vidare Svenska PEFC:s ”Policy för balans mellan Skogsbruk och Rennäring”, PEFC SWE 001, </t>
    </r>
    <r>
      <rPr>
        <sz val="10"/>
        <color rgb="FFFF0000"/>
        <rFont val="Calibri"/>
        <family val="2"/>
        <scheme val="minor"/>
      </rPr>
      <t>Bilaga C</t>
    </r>
    <r>
      <rPr>
        <sz val="10"/>
        <rFont val="Calibri"/>
        <family val="2"/>
        <scheme val="minor"/>
      </rPr>
      <t>.</t>
    </r>
  </si>
  <si>
    <t>Company responsibilities
Swedish PEFC strives for a collaboration between business- and contracting parties, characterised by mutual respect and responsibility.</t>
  </si>
  <si>
    <t xml:space="preserve">Avtalsförhållanden
Svenska PEFC verkar för ett samarbete med god affärssed mellan affärs- och avtalsparter med ömsesidig respekt och ansvarstagande. </t>
  </si>
  <si>
    <r>
      <t xml:space="preserve">Commercial contracts shall be signed in written form between client and contractor. The commercial contract shall specify: 
</t>
    </r>
    <r>
      <rPr>
        <sz val="10"/>
        <color rgb="FFFF0000"/>
        <rFont val="Calibri"/>
        <family val="2"/>
        <scheme val="minor"/>
      </rPr>
      <t xml:space="preserve">• Scope 
• Implementation 
• Delivery of the site-specific work instruction to the contractor 
• Term of contract (contract period, notice period, and prolongation) 
• Compensation levels 
• Responsibilities (responsibility period, duty of notification) 
• Cancellation and premature termination. </t>
    </r>
    <r>
      <rPr>
        <sz val="10"/>
        <color theme="1"/>
        <rFont val="Calibri"/>
        <family val="2"/>
        <scheme val="minor"/>
      </rPr>
      <t xml:space="preserve">
</t>
    </r>
    <r>
      <rPr>
        <sz val="10"/>
        <color rgb="FFFF0000"/>
        <rFont val="Calibri"/>
        <family val="2"/>
        <scheme val="minor"/>
      </rPr>
      <t xml:space="preserve">
Client that is hiring sub-contractor shall sign a commercial contract with the sub-contractor in line with the specification requirements above. </t>
    </r>
  </si>
  <si>
    <r>
      <t xml:space="preserve">Affärsavtal ska tecknas skriftligt mellan beställare och uppdragstagare. Av affärsavtalet ska framgå: 
</t>
    </r>
    <r>
      <rPr>
        <sz val="10"/>
        <color rgb="FFFF0000"/>
        <rFont val="Calibri"/>
        <family val="2"/>
        <scheme val="minor"/>
      </rPr>
      <t xml:space="preserve">• Omfattning 
• Genomförande 
• Traktdirektivets leverans till entreprenören 
• Avtalstid (kontraktstid, uppsägningstid och förlängning) 
• Ersättningsnivåer 
• Ansvar (ansvarstid, underrättelseskyldighet) 
• Hävning och frånträde. 
Uppdragstagare som anlitar underentreprenör ska teckna affärsavtal med denna enligt ovanstående innehållskrav. </t>
    </r>
  </si>
  <si>
    <t>4.4.2</t>
  </si>
  <si>
    <t xml:space="preserve">Companies shall pay the fees and taxes prescribed by law. Swedish tax on companies and VAT-registration shall be accounted for. </t>
  </si>
  <si>
    <t>Företag ska erlägga lagstadgade avgifter och skatter. Svensk F-skatt och momsregistrering ska redovisas.</t>
  </si>
  <si>
    <t>4.4.3</t>
  </si>
  <si>
    <t xml:space="preserve">When the closing account is not available as public document in Sweden, this shall be made available upon request from client, umbrella organization or certification body. </t>
  </si>
  <si>
    <t>När bokslutet ej finns tillgängligt som offentlig handling i Sverige ska det tillhandahållas uppdragsgivare, paraplyorganisation eller certifieringsorganisation på förfrågan.</t>
  </si>
  <si>
    <r>
      <t xml:space="preserve">Employer responsibilities
</t>
    </r>
    <r>
      <rPr>
        <b/>
        <i/>
        <sz val="10"/>
        <color theme="1"/>
        <rFont val="Calibri"/>
        <family val="2"/>
        <scheme val="minor"/>
      </rPr>
      <t xml:space="preserve">PEFC strives for vital companies within the forest sector. </t>
    </r>
    <r>
      <rPr>
        <b/>
        <sz val="10"/>
        <color theme="1"/>
        <rFont val="Calibri"/>
        <family val="2"/>
        <scheme val="minor"/>
      </rPr>
      <t xml:space="preserve">
Employees at all levels are the organization’s principal asset. With full involvement and awareness of the company’s business concept, the abilities of the staff may be used for the organizations best.</t>
    </r>
  </si>
  <si>
    <r>
      <t xml:space="preserve">Arbetsgivaransvar
</t>
    </r>
    <r>
      <rPr>
        <b/>
        <i/>
        <sz val="10"/>
        <rFont val="Calibri"/>
        <family val="2"/>
        <scheme val="minor"/>
      </rPr>
      <t>PEFC strävar efter livskraftiga företag i skogsnäringen. Medarbetare på alla nivåer är organisationens främsta tillgång.</t>
    </r>
    <r>
      <rPr>
        <b/>
        <sz val="10"/>
        <rFont val="Calibri"/>
        <family val="2"/>
        <scheme val="minor"/>
      </rPr>
      <t xml:space="preserve">
Engagemang och medvetenhet om företagets affärsidé medför att personalens förmåga kan användas för organisationens bästa.</t>
    </r>
  </si>
  <si>
    <t>4.5.1</t>
  </si>
  <si>
    <t>Companies with employees shall formulate objectives and make sure that the staff is familiar with those.</t>
  </si>
  <si>
    <t>Företag med anställda ska formulera mål och se till att personalen är förtrogen med dessa.</t>
  </si>
  <si>
    <t>4.5.2</t>
  </si>
  <si>
    <t xml:space="preserve">Employment- and work conditions shall, for all employees, be in accordance with current legislation. In addition, the provisions of the Swedish collective agreement shall form the basis for contracts between employers and employees. In the event an employee demands a collective agreement to be in place, such an agreement shall be signed. </t>
  </si>
  <si>
    <t>För alla anställda ska anställnings- och arbetsförhållanden följa gällande lagstiftning. Därutöver ska de svenska kollektivavtalens bestämmelser utgöra grund för överenskommelser mellan arbetsgivare och arbetstagare. I de fall arbetstagarparten så kräver ska kollektivavtal tecknas.</t>
  </si>
  <si>
    <t>4.5.3</t>
  </si>
  <si>
    <t>An employment contract informing the employee about the conditions for the employment shall be signed in written form. The employer is responsible for this to take place. The contents of the contract shall be in accordance with Lagen om anställningsskydd (Employment Protection Act) and current Swedish collective agreement.</t>
  </si>
  <si>
    <t>Anställningsavtal som informerar arbetstagaren om de villkor som gäller för anställningen ska tecknas skriftligt. Det är arbetsgivarens ansvar att så sker. Avtalets innehåll ska vara i enlighet med lagen om anställningsskydd och gällande svenskt kollektivavtal.</t>
  </si>
  <si>
    <t>4.5.4</t>
  </si>
  <si>
    <r>
      <t xml:space="preserve">Contactor whose business is geographically dispersed shall, in the cases the commission implies that temporary accommodation is offered/ assigned, ensure that the staff enjoy for the season good living conditions during the contract period. 
</t>
    </r>
    <r>
      <rPr>
        <sz val="10"/>
        <color rgb="FFFF0000"/>
        <rFont val="Calibri"/>
        <family val="2"/>
        <scheme val="minor"/>
      </rPr>
      <t xml:space="preserve">Any agreements beyond collective agreement, regarding reporting for duty, journey home, and journeys at free time, shall be laid down in written form. If the employee is paying for accommodation and journeys via deduction from salary, this shall be reasonable and be accounted for in the employment contract and the salary specification. </t>
    </r>
  </si>
  <si>
    <r>
      <t xml:space="preserve">Entreprenör med geografiskt spridd verksamhet där uppdraget medför att tillfälligt boende erbjuds/anvisas, ska säkerställa att de anställda har för årstiden goda levnadsvillkor under uppdragstiden. 
</t>
    </r>
    <r>
      <rPr>
        <sz val="10"/>
        <color rgb="FFFF0000"/>
        <rFont val="Calibri"/>
        <family val="2"/>
        <scheme val="minor"/>
      </rPr>
      <t xml:space="preserve">Eventuella överenskommelser utöver kollektivavtal, för inställelse, hemresa och resor vid ledigheter ska vara skriftliga. </t>
    </r>
    <r>
      <rPr>
        <sz val="10"/>
        <rFont val="Calibri"/>
        <family val="2"/>
        <scheme val="minor"/>
      </rPr>
      <t xml:space="preserve">Om den anställde betalar för boende och resor via löneavdrag ska dessa vara rimliga och redovisas i anställningsavtal och lönebesked.  </t>
    </r>
  </si>
  <si>
    <t>4.5.5</t>
  </si>
  <si>
    <t xml:space="preserve">In the cases a client is engaging a contractor whose business is geographically dispersed, and the commission implies that temporary accommodation is offered/ assigned, the client must make sure that the contractor and/or its staff enjoy for the season good living conditions during the contract period. </t>
  </si>
  <si>
    <t xml:space="preserve">Då beställare anlitar entreprenör med geografiskt utspridd verksamhet och uppdraget medför att tillfälligt boende erbjuds/anvisas, ska beställaren försäkra sig om att entreprenören och/eller dennas anställda har för årstiden goda levnadsvillkor under uppdragstiden.  </t>
  </si>
  <si>
    <t>Insurances
PEFC is of the opinion that people working in the forestry sector shall have basic insurance cover.</t>
  </si>
  <si>
    <t xml:space="preserve">Försäkringar
PEFC anser att de som är verksamma i skogsbruket ska omfattas av ett grundläggande försäkringsskydd. </t>
  </si>
  <si>
    <t>4.6.1</t>
  </si>
  <si>
    <r>
      <t xml:space="preserve">Any person undertaking forestry work, as employee or business owner, shall have insurance cover including:
</t>
    </r>
    <r>
      <rPr>
        <sz val="10"/>
        <color rgb="FFFF0000"/>
        <rFont val="Calibri"/>
        <family val="2"/>
        <scheme val="minor"/>
      </rPr>
      <t xml:space="preserve">• Liability insurance </t>
    </r>
    <r>
      <rPr>
        <sz val="10"/>
        <color theme="1"/>
        <rFont val="Calibri"/>
        <family val="2"/>
        <scheme val="minor"/>
      </rPr>
      <t xml:space="preserve">
• Occupational injury 
• Medical/life insurance 
• Occupational pension 
• Premium exemption 
</t>
    </r>
    <r>
      <rPr>
        <i/>
        <sz val="9"/>
        <color theme="1"/>
        <rFont val="Calibri"/>
        <family val="2"/>
        <scheme val="minor"/>
      </rPr>
      <t xml:space="preserve">Guidance is provided by Fora’s collective insurances. </t>
    </r>
    <r>
      <rPr>
        <i/>
        <sz val="9"/>
        <color rgb="FFFF0000"/>
        <rFont val="Calibri"/>
        <family val="2"/>
        <scheme val="minor"/>
      </rPr>
      <t xml:space="preserve">Guidance is provided by Fora’s collective insurances. Other insurance solutions may be relevant for business owners. 
</t>
    </r>
  </si>
  <si>
    <r>
      <t>Den som utför skogligt arbete, som anställd eller företagare, ska ha försäkringsskydd som omfattar: 
o</t>
    </r>
    <r>
      <rPr>
        <sz val="10"/>
        <color rgb="FFFF0000"/>
        <rFont val="Calibri"/>
        <family val="2"/>
        <scheme val="minor"/>
      </rPr>
      <t xml:space="preserve"> Ansvarsförsäkring</t>
    </r>
    <r>
      <rPr>
        <sz val="10"/>
        <rFont val="Calibri"/>
        <family val="2"/>
        <scheme val="minor"/>
      </rPr>
      <t xml:space="preserve">
o Arbetsskada 
o Sjukdom /livförsäkring 
o Tjänstepension 
o Premiebefrielse.
</t>
    </r>
    <r>
      <rPr>
        <i/>
        <sz val="10"/>
        <rFont val="Calibri"/>
        <family val="2"/>
        <scheme val="minor"/>
      </rPr>
      <t xml:space="preserve">Vägledning ges av Foras avtalsförsäkringar. </t>
    </r>
    <r>
      <rPr>
        <i/>
        <sz val="10"/>
        <color rgb="FFFF0000"/>
        <rFont val="Calibri"/>
        <family val="2"/>
        <scheme val="minor"/>
      </rPr>
      <t xml:space="preserve">Andra försäkringslösningar kan vara aktuella för företagare. </t>
    </r>
  </si>
  <si>
    <t>4.6.2</t>
  </si>
  <si>
    <t xml:space="preserve">Companies without employees shall have insurance cover including liability insurance and occupational injury. </t>
  </si>
  <si>
    <t xml:space="preserve">Företagare utan anställda ska ha försäkringsskydd som omfattar ansvarsförsäkring och arbetsskada.  </t>
  </si>
  <si>
    <t>4.6.3</t>
  </si>
  <si>
    <t>Any person undertaking forestry work, as employee or business owner, shall have a Swedish tax card or proof of SINK-tax (special income tax for people working in Sweden and residing abroad) and be registered with the Swedish Social Insurance Agency as well as hold a proof of their right to Swedish care benefits. As alternative to registration with the Swedish Social Insurance Agency, an A1-certificate may be demonstrated. For employees from third country who do not have access to Swedish care benefits, a special insurance shall be in place.</t>
  </si>
  <si>
    <t>Den som utför skogligt arbete, som anställd eller företagare, skall inneha svensk skattsedel eller bevis om SINK-skatt och vara anmäld till svenska Försäkringskassan samt inneha bevis som styrker rätten till vårdförmåner i Sverige. Som alternativ till anmälan till Försäkringskassan kan A1-intyg uppvisas. För arbetstagare från 3:e land, som inte har tillgång till vårdförmåner, ska särskild försäkring finnas.</t>
  </si>
  <si>
    <t>4.6.4</t>
  </si>
  <si>
    <t>When a client is hiring a company from abroad, it falls upon the client to make sure the employer and its employees are registered with the Swedish Tax Agency and the Swedish Social Insurance Agency. In addition, the client shall make sure that the employer and its employees have a European Health Insurance Card or the Swedish Social Insurance Agency’s “certificate on the right to care benefits in Sweden” and that they are familiar with their rights and benefits according to the Swedish social insurance system. As alternative to registration with the Swedish Social Insurance Agency, an A1-certificate may be demonstrated. For employees from third country who do not have access to Swedish care benefits, a special insurance shall be in place.</t>
  </si>
  <si>
    <t>Då uppdragsgivare anlitar företag från annat land, åligger det uppdragsgivaren att försäkra sig om att anmälan till Skatteverket och Försäkringskassan görs för arbetsgivaren och dennes anställda. Uppdragsgivaren ska dessutom försäkra sig om att arbetsgivaren och dennes anställda innehar EU-kort eller Försäkringskassans ”intyg om rätt till vårdförmåner i Sverige” och att de är förtrogna med sina rättigheter och förmåner i det svenska socialförsäkringssystemet . Som alternativ till anmälan till Försäkringskassan kan A1-intyg uppvisas. För arbetstagare från 3:e land, som inte har tillgång till vårdförmåner, ska särskild försäkring finnas.</t>
  </si>
  <si>
    <t>4.6.5</t>
  </si>
  <si>
    <r>
      <t xml:space="preserve">In the case an employer hires employees from abroad, it falls on the employer to make sure that the Swedish Tax Agency and the Swedish Social Insurance Agency are notified. In addition, the employer shall make sure that the employer and its employees have a European Health Insurance Card or the Swedish Social Insurance Agency’s “certificate on the right to care benefits in Sweden” and that the employees are familiar with their rights and benefits according the Swedish social insurance system. For employees from third country who do not have access to Swedish care benefits, a special insurance shall be in place.
</t>
    </r>
    <r>
      <rPr>
        <i/>
        <sz val="10"/>
        <color theme="1"/>
        <rFont val="Calibri"/>
        <family val="2"/>
        <scheme val="minor"/>
      </rPr>
      <t xml:space="preserve">For EU/EEA-citizens, registration with the Swedish Social Insurance Agency is made by using the form 5456. Some of the certificates according to 4.6.2 – 4.6.4 require contacts between the Swedish Social Insurance Agency and the Social Insurance Agency at home, which means that a certain time period for processing may be expected. </t>
    </r>
  </si>
  <si>
    <r>
      <t xml:space="preserve">Då arbetsgivare anställer arbetstagare från annat land åligger det arbetsgivaren att tillse att anmälan till Skatteverket och Försäkringskassan görs. Arbetsgivaren ska dessutom försäkra sig om att de anställda innehar EU-kort eller Försäkringskassans ”intyg om rätt till vårdförmåner i Sverige” och att de anställda är förtrogna med sina rättigheter och förmåner i det svenska socialförsäkringssystemet. För arbetstagare från 3:e land, som inte har tillgång till vårdförmåner, ska särskild försäkring finnas.
</t>
    </r>
    <r>
      <rPr>
        <i/>
        <sz val="10"/>
        <rFont val="Calibri"/>
        <family val="2"/>
        <scheme val="minor"/>
      </rPr>
      <t xml:space="preserve">
För EU/EES-medborgare görs anmälan till Försäkringskassans på blankett 5456. För vissa intyg enligt 4.6.2 – 4.6.4 krävs kontakter mellan den svenska Försäkringskassan och Försäkringskassan i hemlandet vilket kan innebära en viss handläggningstid.</t>
    </r>
  </si>
  <si>
    <t xml:space="preserve">Organization of work
Swedish PEFC-certified companies strive for continuous improvements which allow employees and the business to develop. The work situation shall be adapted to the medical and ergonomic premises of each individual. </t>
  </si>
  <si>
    <t>Arbetsorganisation
PEFC-certifierade företag strävar efter ständiga förbättringar som gör att de anställda och verksamheten kan utvecklas. Arbetssituationen ska anpassas efter individuella medicinska och ergonomiska förutsättningar.</t>
  </si>
  <si>
    <t>4.7.1</t>
  </si>
  <si>
    <t xml:space="preserve">A description of responsibilities and duties shall be established which clarifies the role of each individual within the organization.  </t>
  </si>
  <si>
    <t>En beskrivning av ansvar och skyldigheter som tydliggör individens roll i företagets organisation ska upprättas.</t>
  </si>
  <si>
    <t>4.7.2</t>
  </si>
  <si>
    <r>
      <t xml:space="preserve">The company shall conduct and document at least two formal workplace meetings a year. </t>
    </r>
    <r>
      <rPr>
        <sz val="10"/>
        <color rgb="FFFF0000"/>
        <rFont val="Calibri"/>
        <family val="2"/>
        <scheme val="minor"/>
      </rPr>
      <t xml:space="preserve">Exemptions can be made for companies with three employees or less, where the requirement is one workplace meeting. When the company has only one employee, staff appraisal may be included. 
Risk assessment and work environment issues shall be included in at least one workplace meeting per year. </t>
    </r>
  </si>
  <si>
    <r>
      <t xml:space="preserve">Företaget ska genomföra och dokumentera minst två arbetsplatsträffar per år. </t>
    </r>
    <r>
      <rPr>
        <sz val="10"/>
        <color rgb="FFFF0000"/>
        <rFont val="Calibri"/>
        <family val="2"/>
        <scheme val="minor"/>
      </rPr>
      <t xml:space="preserve">Undantag kan göras för företag med tre anställda eller färre, där kravet är en arbetsplatsträff. När företaget har endast en anställd kan medarbetarsamtal ingå. 
Riskbedömning och arbetsmiljöfrågor ska ingå i minst en arbetsplatsträff per år. </t>
    </r>
  </si>
  <si>
    <t>4.7.3</t>
  </si>
  <si>
    <t>Personal development dialogues including the need of skills development shall be held at least once a year.</t>
  </si>
  <si>
    <t xml:space="preserve">Medarbetarsamtal, som inkluderar behov av kompetensutveckling, ska genomföras minst en gång per år. Arbetsgivaren ska kunna redovisa hur detta görs genom lämplig dokumentation.  </t>
  </si>
  <si>
    <t xml:space="preserve">Work environment
PEFC-certified companies shall work for a good and secure work environment within the framework of current legislation and good industry practice. A reasonable time of transition shall be allowed for measures requiring larger economic investments like rebuilding and replacement of machinery. Work environment- and health care work shall have a preventive purpose in order to remove health risks.
</t>
  </si>
  <si>
    <t>Arbetsmiljö
PEFC-certifierade företag ska verka för god och säker arbetsmiljö inom ramen för lagstiftning och god branschpraxis. Rimlig övergångstid ska tillämpas för åtgärder som kräver större ekonomiska insatser, exempelvis maskinombyggnader och maskinbyte. Arbetsmiljö- och hälsovårdsarbetet ska ha ett förebyggande syfte för att undanröja hälsorisker.</t>
  </si>
  <si>
    <t>Employer and employees shall collaborate and systematically work to improve the work environment (SAM) in a way that encompasses all employees of the forest-related business.</t>
  </si>
  <si>
    <t>Arbetsgivare och arbetstagare ska samverka och bedriva systematiskt arbetsmiljöarbete (SAM) där alla anställda i den skogliga verksamheten omfattas.</t>
  </si>
  <si>
    <t>4.8.2</t>
  </si>
  <si>
    <t xml:space="preserve">Safety- and emergency routines shall be in place at the workplace and be established in a way ensuring that they are understood by everyone concerned.  </t>
  </si>
  <si>
    <t>Säkerhets- och nödlägesrutiner ska finnas på arbetsplatsen och upprättas på ett sätt som säkerställer att alla berörda förstår dem.</t>
  </si>
  <si>
    <t>Staff shall have access to staff facilities in accordance with Swedish legislation on work environment and applicable collective agreement.</t>
  </si>
  <si>
    <t>Tillgång till personalutrymme ska finnas i enlighet med svensk arbetsmiljölagstiftning och tillämpligt kollektivavtal.</t>
  </si>
  <si>
    <t>4.8.4</t>
  </si>
  <si>
    <t>A safety committee shall be in place at any workplace where at least 50 workers are employed at a regular basis, or if the employees so require. A local agreement may be reached which allows these issues to be handled by a body which also handles other issues.</t>
  </si>
  <si>
    <t>Det ska finnas en skyddskommitté på arbetsställe där minst 50 arbetstagare regelbundet sysselsätts, annars om arbetstagarna begär det. Lokal överenskommelse kan träffas om att frågorna hanteras i ett organ som även behandlar andra frågor.</t>
  </si>
  <si>
    <t>4.8.5</t>
  </si>
  <si>
    <t>Companies with five or more employees shall have a safety representative. Regional safety representatives and/or the occupational health service are appropriate partners in safety work.</t>
  </si>
  <si>
    <t>Skyddsombud ska finnas på företag med fem eller fler anställda. Regionala skyddsombud och/eller företagshälsovården är lämpliga partners i skyddsarbetet.</t>
  </si>
  <si>
    <t>4.8.6</t>
  </si>
  <si>
    <t>The employer is responsible for seeing to it that appropriate occupational health services with regard to the work conditions are at hand. Occupational health service refers to an independent expert resource within the areas of work environment and rehabilitation. The occupational health service shall in particular work to prevent and set aside health risks at workplaces as well as be competent to identify and describe the relations between work environment, organization, productivity, and health. The occupational health service shall also be able to provide support in crisis management.</t>
  </si>
  <si>
    <t>Arbetsgivaren svarar för att den företagshälsovård som arbetsförhållandena kräver finns att tillgå. Med företagshälsovård avses en oberoende expertresurs inom områdena arbetsmiljö och rehabilitering. Företagshälsovården ska särskilt arbeta för att förebygga och undanröja hälsorisker på arbetsplatser samt ha kompetens att identifiera och beskriva sambanden mellan arbetsmiljö, organisation, produktivitet och hälsa. Företagshälsovården ska också kunna ge stöd i krishantering.</t>
  </si>
  <si>
    <t>4.8.7</t>
  </si>
  <si>
    <t>If the work entails the use of chemicals, routines shall be in place ensuring that these are used in accordance with laws and ordinances and follow the instructions given by the producer. A list of chemicals and safety data sheets shall be available. Staff shall have the necessary competence, training, and equipment.</t>
  </si>
  <si>
    <t>Vid användning av kemikalier ska rutiner finnas som säkerställer att dessa används i enlighet med lagar och förordningar samt tillverkarens instruktioner. Kemikalielista och säkerhetsdatablad ska finnas. Personal ska ha erforderlig kunskap, utbildning och utrustning.</t>
  </si>
  <si>
    <t xml:space="preserve">Equal rights and opportunities
PEFC wants to promote equal rights and opportunities and counteract every form of discrimination so that everyone feels welcome in the forestry sector. It shall for example be possible to combine employment and parenthood. </t>
  </si>
  <si>
    <t>Jämställdhet och jämlikhet
PEFC vill främja lika rättigheter och möjligheter och motverka varje form av diskriminering så att alla känner sig välkomna i skogsbruket. Förvärvsarbete och föräldraskap ska kunna kombineras.</t>
  </si>
  <si>
    <t>4.9.1</t>
  </si>
  <si>
    <r>
      <t xml:space="preserve">Employer and employee shall collaborate to achieve equality in working life and the employer shall be able to demonstrate how this is done. </t>
    </r>
    <r>
      <rPr>
        <strike/>
        <sz val="10"/>
        <color theme="1"/>
        <rFont val="Calibri"/>
        <family val="2"/>
        <scheme val="minor"/>
      </rPr>
      <t>For organizations with more than 25 employees this is made by means of a plan for equality at the workplace.</t>
    </r>
  </si>
  <si>
    <t xml:space="preserve">Arbetsgivare och arbetstagare ska samverka för att jämställdhet och jämlikhet i arbetslivet ska uppnås och arbetsgivaren ska kunna redovisa hur detta görs. </t>
  </si>
  <si>
    <r>
      <t xml:space="preserve">Competence in forestry
Staff that are well qualified for the work performed is an important component in implementation of the PEFC-standard. For further definition of the standard’s competence requirements, reference is made to SYN (Skogsbrukets yrkessnämnd), or another representative of the sector, chosen by the PEFC. SYN is a collaboration body composed of sector stakeholders that promotes provision of competence and skills development within the forestry sector. 
</t>
    </r>
    <r>
      <rPr>
        <i/>
        <sz val="9"/>
        <color rgb="FFFF0000"/>
        <rFont val="Calibri"/>
        <family val="2"/>
        <scheme val="minor"/>
      </rPr>
      <t xml:space="preserve">Staff that are planning, supervising, or performing forestry work, and in their role have a substantial influence on how measures are implemented in the forest, shall have required qualifications, in accordance with the standard. For any additional professional categories, qualification requirements may be specified by the PEFC Sweden in collaboration with SYN. Staff performing forestry work shall have a good understanding of the PEFC-standard.  
Competence can be obtained via courses according to SYN or the equivalent. Courses may include theoretical parts (e.g., web-based courses) as well as/or fieldwork-parts and the standard’s competence requirements may be met through several part-courses/courses. </t>
    </r>
  </si>
  <si>
    <r>
      <t xml:space="preserve">Skoglig kompetens
Personal med god kompetens för de arbeten som utförs är en viktig del av PEFC-standardens tillämpning. Personal som utför skogliga arbeten ska ha god kunskap om PEFC-standarden. För eventuellt tillkommande yrkeskategorier kan krav på kompetens specificeras av Svenska PEFC i samverkan med SYN.
</t>
    </r>
    <r>
      <rPr>
        <i/>
        <sz val="9"/>
        <rFont val="Calibri"/>
        <family val="2"/>
        <scheme val="minor"/>
      </rPr>
      <t xml:space="preserve">Personal som planerar, leder eller utför skogliga arbeten och i sin roll har ett väsentligt inflytande över hur åtgärderna genomförs i skogen ska ha för arbetet erforderlig kompetens i enlighet med standarden. För eventuellt tillkommande yrkeskategorier kan krav på kompetens specificeras av Svenska PEFC i samverkan med SYN eller med annan, av PEFC utsedd, branschföreträdare. Personal som utför skogliga arbeten ska även ha god kunskap om PEFC-standarden.  </t>
    </r>
    <r>
      <rPr>
        <b/>
        <sz val="9"/>
        <rFont val="Calibri"/>
        <family val="2"/>
        <scheme val="minor"/>
      </rPr>
      <t xml:space="preserve">
</t>
    </r>
    <r>
      <rPr>
        <i/>
        <sz val="9"/>
        <rFont val="Calibri"/>
        <family val="2"/>
        <scheme val="minor"/>
      </rPr>
      <t xml:space="preserve">Kompetens kan erhållas via kurser enligt SYN eller motsvarande. Kurser kan innefatta såväl teoretiska moment (t.ex.  webb-kurser) och/eller fältmoment och standardens kompetenskrav kan tillgodoses genom en eller flera delmoment/kurser.  </t>
    </r>
  </si>
  <si>
    <t>4.10.1</t>
  </si>
  <si>
    <t xml:space="preserve">Staff that are planning, supervising, or performing forestry work shall have for the purpose adequate competence in nature- and cultural environment conservation through a SYN-course on the subject or equivalent. </t>
  </si>
  <si>
    <t>Personal, som planerar, leder eller utför skogliga arbeten ska ha för ändamålet adekvat natur‐ och kulturmiljövårdskompetens genom SYN-kurs i ämnet eller motsvarande.</t>
  </si>
  <si>
    <t>4.10.2</t>
  </si>
  <si>
    <r>
      <t>Staff that are planning, supervising, or performing precautionary ditching or cleaning of ditches shall have qualifications</t>
    </r>
    <r>
      <rPr>
        <sz val="10"/>
        <color rgb="FFFF0000"/>
        <rFont val="Calibri"/>
        <family val="2"/>
        <scheme val="minor"/>
      </rPr>
      <t xml:space="preserve"> in accordance with </t>
    </r>
    <r>
      <rPr>
        <sz val="10"/>
        <color theme="1"/>
        <rFont val="Calibri"/>
        <family val="2"/>
        <scheme val="minor"/>
      </rPr>
      <t>SYN or equivalent.</t>
    </r>
  </si>
  <si>
    <r>
      <t xml:space="preserve">Personal som planerar, leder och utför </t>
    </r>
    <r>
      <rPr>
        <sz val="10"/>
        <color rgb="FFFF0000"/>
        <rFont val="Calibri"/>
        <family val="2"/>
        <scheme val="minor"/>
      </rPr>
      <t xml:space="preserve">skyddsdikning eller </t>
    </r>
    <r>
      <rPr>
        <sz val="10"/>
        <rFont val="Calibri"/>
        <family val="2"/>
        <scheme val="minor"/>
      </rPr>
      <t xml:space="preserve">skogsdikning ska ha kompetens </t>
    </r>
    <r>
      <rPr>
        <sz val="10"/>
        <color rgb="FFFF0000"/>
        <rFont val="Calibri"/>
        <family val="2"/>
        <scheme val="minor"/>
      </rPr>
      <t>i enlighet med</t>
    </r>
    <r>
      <rPr>
        <sz val="10"/>
        <rFont val="Calibri"/>
        <family val="2"/>
        <scheme val="minor"/>
      </rPr>
      <t xml:space="preserve"> SYN eller motsvarande.</t>
    </r>
  </si>
  <si>
    <t>4.10.3</t>
  </si>
  <si>
    <t>Staff that are planning, supervising, or performing soil scarification shall have qualifications in soil scarification/soil preparation equivalent to the SYN-course.</t>
  </si>
  <si>
    <t>Personal som planerar, leder och utför markberedning ska ha kompetens i markberedning/markbehandling i enlighet med SYN eller motsvarande.</t>
  </si>
  <si>
    <t>4.10.4</t>
  </si>
  <si>
    <t>Staff responsible for planning and classification of an area into forestry objectives prior to an operation  shall have qualifications in forest-related assessment of nature conservation values in accordance with SYN or equivalent.</t>
  </si>
  <si>
    <t>Personal som ansvarar för planering och målklassning av ett område inför åtgärd ska ha kompetens i skoglig naturvärdesbedömning i enlighet med SYN eller motsvarande.</t>
  </si>
  <si>
    <t>4.10.5</t>
  </si>
  <si>
    <r>
      <t xml:space="preserve">Forest management planners shall have qualifications equivalent to higher education in forest management planning, in </t>
    </r>
    <r>
      <rPr>
        <sz val="10"/>
        <color rgb="FFFF0000"/>
        <rFont val="Calibri"/>
        <family val="2"/>
        <scheme val="minor"/>
      </rPr>
      <t xml:space="preserve">forest-related conservation value assessment in accordance with </t>
    </r>
    <r>
      <rPr>
        <sz val="10"/>
        <color theme="1"/>
        <rFont val="Calibri"/>
        <family val="2"/>
        <scheme val="minor"/>
      </rPr>
      <t xml:space="preserve">SYN or equivalent, and according to requirements established by the plan producer. </t>
    </r>
  </si>
  <si>
    <r>
      <t xml:space="preserve">Skogsbruksplanläggare skall ha kompetens i skogsindelning motsvarande skoglig högskoleutbildning, </t>
    </r>
    <r>
      <rPr>
        <sz val="10"/>
        <color rgb="FFFF0000"/>
        <rFont val="Calibri"/>
        <family val="2"/>
        <scheme val="minor"/>
      </rPr>
      <t xml:space="preserve">i naturvärdesbedömning i enligthet med </t>
    </r>
    <r>
      <rPr>
        <sz val="10"/>
        <rFont val="Calibri"/>
        <family val="2"/>
        <scheme val="minor"/>
      </rPr>
      <t>SYN eller motsvarande og enligt de krav planproducenten fastställer.</t>
    </r>
  </si>
  <si>
    <t>4.10.6</t>
  </si>
  <si>
    <t xml:space="preserve">Staff operating a forestry harvester or skidder shall have qualifications in efficient driving techniques, including: 
• minimization of fuel consumption, and 
• minimization of soil damages. </t>
  </si>
  <si>
    <t xml:space="preserve">Personal som kör skördare eller skotare ska ha kompetens i effektiva körsätt innefattande: 
• minimering av bränsleåtgång 
• minimering av körskador. </t>
  </si>
  <si>
    <t>4.10.7</t>
  </si>
  <si>
    <t xml:space="preserve">In the case of gaps in the level of education, adequate management and supervision shall be applied during a transition period until competence requirements are met. </t>
  </si>
  <si>
    <t>Vid brister i utbildningsnivå ska under en övergångsperiod tills kompetenskraven är uppfyllda, adekvat ledning och tillsyn tillämpas.</t>
  </si>
  <si>
    <t>4.10.8</t>
  </si>
  <si>
    <t>For staff employed at a seasonal basis which lacks competence in forestry, the quality of the work and compliance with the PEFC-requirements shall be ensured by management, supervision, training, or by other means.</t>
  </si>
  <si>
    <t>För säsongsanställd personal utan skoglig kompetens ska arbetets kvalitet och PEFC-kravens efterlevnad säkerställas genom ledning, tillsyn, utbildning eller på annat sätt.</t>
  </si>
  <si>
    <t>4.10.9</t>
  </si>
  <si>
    <t xml:space="preserve">When school classes or organizations with youth activities are hired, the competence in forestry, quality of the work, and observance of the PEFC-requirements shall be ensured through management and supervision by a person that meets the PEFC competence requirements for the forestry operation in question. Conditions for hiring are laid down in PEFC SWE 004 Direct Certification and Group Certification, 3.2.1.7 and 4.4.1.7. </t>
  </si>
  <si>
    <t xml:space="preserve">Vid anlitande av skolklasser eller organisationer med ungdomsverksamhet ska den skogliga kompetensen, arbetets kvalitet och PEFC-kravens efterlevnad säkerställas genom ledning och tillsyn av person som uppfyller PEFC:s kompetenskrav för den aktuella skogsbruksåtgärden. 
Villkor för anlitande anges i PEFC SWE 004 Direktcertifiering och gruppcertifiering, 3.2.1.7 och  4.4.1.7. </t>
  </si>
  <si>
    <t>4.10.10</t>
  </si>
  <si>
    <t xml:space="preserve">Recurrent seasonal workers, except from planters, shall after three months meet applicable competence requirements.
</t>
  </si>
  <si>
    <t>Regelbundet återkommande säsongsanställd personal förutom plantörer ska efter tre månader uppfylla tillämpliga kompetenskrav.</t>
  </si>
  <si>
    <r>
      <t xml:space="preserve">Skills development
Systematic skills development shall be included as an important component of the certified company’s staff policy.
</t>
    </r>
    <r>
      <rPr>
        <b/>
        <sz val="10"/>
        <color rgb="FFFF0000"/>
        <rFont val="Calibri"/>
        <family val="2"/>
        <scheme val="minor"/>
      </rPr>
      <t xml:space="preserve">Skills development may be obtained through courses according to SYN or equivalent and shall be made with specified intervals or through running training sessions with equivalent content during the period. 
The skills development shall focus on up-dates and news, but also raise topics where shortcomings have been identified, locally or generally, e.g., via an overall assessment of audits or in other ways. </t>
    </r>
  </si>
  <si>
    <r>
      <t xml:space="preserve">Kompetensutveckling
Systematisk kompetensutveckling ska ingå som en viktig del i det certifierade företagets personalpolitik. 
</t>
    </r>
    <r>
      <rPr>
        <b/>
        <sz val="10"/>
        <color rgb="FFFF0000"/>
        <rFont val="Calibri"/>
        <family val="2"/>
        <scheme val="minor"/>
      </rPr>
      <t xml:space="preserve">Kompetensutveckling kan erhållas via kurser enligt SYN eller motsvarande och ska ske med specificerade intervall eller via löpande utbildningstillfällen med motsvarande innehåll under perioden.  Kompetensutvecklingen ska fokusera på uppdateringar och nyheter men även lyfta ämnen där utvecklingsområden identifierats, lokalt eller generellt, t.ex. via en samlad bedömning av revisioner 
eller på annat sätt.  
</t>
    </r>
  </si>
  <si>
    <t>Training needs for all staff shall be identified through dialogue with the employees.</t>
  </si>
  <si>
    <t>All personals utbildningsbehov ska identifieras genom dialog med de anställda.</t>
  </si>
  <si>
    <t xml:space="preserve">Competence in nature- and cultural environment conservation shall be refreshed at least every fifth year in accordance with SYN or equivalent. </t>
  </si>
  <si>
    <t xml:space="preserve">Kompetens i natur- och kulturmiljövård ska uppdateras minst var femte år i enlighet med SYN eller motsvarande.  </t>
  </si>
  <si>
    <t>4.11.3</t>
  </si>
  <si>
    <t xml:space="preserve">Competence in precautionary ditching/cleaning of ditches shall be refreshed at least every fifth year in accordance with SYN or equivalent. </t>
  </si>
  <si>
    <t xml:space="preserve">Kompetens i skyddsdikning/dikesrensning ska uppdateras minst var femte år i enlighet med SYN eller motsvarande. </t>
  </si>
  <si>
    <t>4.11.4</t>
  </si>
  <si>
    <t xml:space="preserve">Competence in soil scarification/soil management shall be refreshed at least every fifth year in accordance with SYN or equivalent.  </t>
  </si>
  <si>
    <t xml:space="preserve">Kompetens i markberedning/markbehandling ska uppdateras minst var femte år i enlighet med SYN eller motsvarande. </t>
  </si>
  <si>
    <t>4.11.5</t>
  </si>
  <si>
    <t xml:space="preserve">Competence in forest management planning shall be refreshed at least every fifth year in accordance with SYN or equivalent.  
 </t>
  </si>
  <si>
    <t xml:space="preserve">Kompetens i skogsbruksplanläggning ska uppdateras minst vart femte år i enlighet med SYN eller motsvarande. </t>
  </si>
  <si>
    <t>4.11.6</t>
  </si>
  <si>
    <t xml:space="preserve">Competence in conservation value assessment shall be refreshed at least every fifth year in accordance with SYN or equivalent. </t>
  </si>
  <si>
    <t xml:space="preserve">Kompetens i naturvärdesbedömning ska uppdateras minst var femte år i enlighet med SYN eller motsvarande. </t>
  </si>
  <si>
    <t>4.11.7</t>
  </si>
  <si>
    <t>Completed and planned courses shall be documented.</t>
  </si>
  <si>
    <t>Genomförda utbildningar ska dokumenteras.</t>
  </si>
  <si>
    <t>Family enterprises
In a family enterprise on own forest holding (which have no external employees) or in cases where individual landowners are collaborating on any of the land owners’ forest holdings, the criteria 4.5.1 – 4.5.3, 4.6-4.11 need not be applied.</t>
  </si>
  <si>
    <t xml:space="preserve">Familjeföretag
I familjeföretag på egen fastighet (utan externa anställda) eller i samverkan mellan enskilda markägare på någon av markägarnas fastigheter, behöver kraven i 4.5.1-4.5.3 och 4.6-4.11 (utöver lagkrav) inte tillämpas.  </t>
  </si>
  <si>
    <t>Performers of forestry operations shall have a good understanding of applicable PEFC-requirements.</t>
  </si>
  <si>
    <t>Utförare av skogsbruksåtgärder ska ha god kännedom om tillämpliga PEFC-krav.</t>
  </si>
  <si>
    <t xml:space="preserve">Self-employed forest owners shall, for saw chain lubrication, meet the requirement 4.7.3 in PEFC SWE 003 Forestry Contractor Standard. Exemption can be made for powered hand tools that are only used a few days a year. </t>
  </si>
  <si>
    <t xml:space="preserve">Självverksamma skogsägare ska för sågkedjesmörjning uppfylla 4.7.3 i PEFC SWE 003 Entreprenörsstandard. Undantag kan ges för motormanuella redskap som används endast ett fåtal dagar per år. </t>
  </si>
  <si>
    <t>App. 1</t>
  </si>
  <si>
    <r>
      <rPr>
        <b/>
        <i/>
        <sz val="10"/>
        <color theme="1"/>
        <rFont val="Calibri"/>
        <family val="2"/>
        <scheme val="minor"/>
      </rPr>
      <t xml:space="preserve">PEFC-adapted forest management plan
</t>
    </r>
    <r>
      <rPr>
        <i/>
        <sz val="9"/>
        <rFont val="Calibri"/>
        <family val="2"/>
        <scheme val="minor"/>
      </rPr>
      <t xml:space="preserve">NOTE: For currently certified forest owners with valid plans, these requirements are applied when the plan is to be renewed. </t>
    </r>
    <r>
      <rPr>
        <i/>
        <sz val="9"/>
        <color rgb="FFFF0000"/>
        <rFont val="Calibri"/>
        <family val="2"/>
        <scheme val="minor"/>
      </rPr>
      <t xml:space="preserve">
A forest management plan shall contain a detailed description of the forest holding as a whole. Each compartment shall be assigned a forestry objective that indicates the long-term management objective. The area set aside for nature- and/or social consideration shall be indicated in the forest management plan.   
The forest owner’s objectives and knowledge about the forest and the local conditions shall be collected and used when making the forest management plan. When the forest management plan is established, consideration shall be given to regional objectives for handling of nature consideration and/or a landscape-ecological perspective. 
A certified forest owner shall within 2 years from the date of certification demonstrate or submit to the umbrella organization or the certification body an approved forest management plan encompassing the entire forest holding under the same ownership. In case of any changes in the property under the same ownership, the forest owner shall have revised the plan to accommodate to the new situation within 2 years at the latest. 
At the establishment of the forest management plan, the classification into forestry objectives shall be based on conservation value assessment in the field. The forest management plan shall be developed with consideration to a landscape-ecological perspective. The information in the plan shall be quality assured. 
A forest management plan may be valid over time if it is continuously updated with current information regarding e.g., stand data, ancient remains, and other cultural heritage sites.   
In case of significantly changed conditions (e.g., storm, fire, insect infestation, changed conservation values), and/or significantly changed management, a new field assessment is required for the plan to be considered valid. In the case of larger additional purchases or division of forest land, a new prioritization of nature conservation set-asides may be required. Changed requirements within the PEFC-standard that affects the forest management plan shall be introduced in the plan at the nearest plan update, and 10 years after the standard has entered into force at the latest. 
A forest management plan that is not continuously updated is not valid if 10 years has passed and updating is not made. For forest holdings with average site class lower than 2,5 m3 forest cubic metres/ha and year, 15 years apply. </t>
    </r>
  </si>
  <si>
    <r>
      <rPr>
        <b/>
        <i/>
        <sz val="10"/>
        <rFont val="Calibri"/>
        <family val="2"/>
        <scheme val="minor"/>
      </rPr>
      <t xml:space="preserve">PEFC-anpassad skogbruksplan
</t>
    </r>
    <r>
      <rPr>
        <i/>
        <sz val="9"/>
        <rFont val="Calibri"/>
        <family val="2"/>
        <scheme val="minor"/>
      </rPr>
      <t xml:space="preserve">NOT: För befintliga certifierade skogsägare med giltiga planer tillämpas dessa krav då planen ska förnyas.
</t>
    </r>
    <r>
      <rPr>
        <i/>
        <sz val="9"/>
        <color rgb="FFFF0000"/>
        <rFont val="Calibri"/>
        <family val="2"/>
        <scheme val="minor"/>
      </rPr>
      <t xml:space="preserve">En skogsbruksplan ska innehålla en beskrivning av fastigheten som helhet. Varje avdelning ska tilldelas en målklass som anger det långsiktiga skötselmålet. Av skogsbruksplanen ska fastighetens avsättningar för natur‐ och/eller social hänsyn framgå.  
Skogsägarens mål för skogsinnehavet ska beaktas i skogsbruksplanen. Vid upprättande av skogsbruksplanen ska hänsyn tas till regionala mål för hantering av naturhänsyn och/eller ett landskapsekologiskt perspektiv.  
En certifierad skogsägare ska senast 2 år efter certifieringstillfället för paraplyorganisationen alternativt certifieringsorganisationen uppvisa godkänd skogsbruksplan som omfattar hela fastighetsinnehavet med enhetligt ägande. Vid förändring i fastighetsinnehav med enhetligt ägande ska skogsägaren senast inom 2 år ha reviderat planen till ny omfattning.  
Vid upprättande av skogsbruksplan ska målklassning bygga på naturvärdesbedömning i fält. Skogsbruksplanen ska tas fram med beaktande av ett landskapsekologiskt perspektiv. Den information som finns i planen ska vara kvalitetssäkrad. 
En skogsbruksplan kan vara giltig över tid, om den kontinuerligt uppdateras med aktuell information avseende t.ex. beståndsdata, fornlämningar och övriga kulturhistoriska lämningar. 
Väsentligt förändrade förutsättningar (t.ex. storm, brand, insektsangrepp, förändrade naturvärden) och/eller väsentligt ändrad skötsel kräver en ny bedömning i fält för att skogsbruksplanen ska anses som giltig. Vid större tillköp eller avstyckningar av skogsmark kan ny prioritering av naturvårdsavsättningar krävas. Förändrade krav i PEFC-standarden som rör skogsbruksplanen ska införas i planen vid närmaste planuppdatering, senast 10 år efter standardens ikraftträdande. 
En skogsbruksplan som inte kontinuerligt uppdateras är inte aktuell om 10 år passerat och uppdatering inte är gjord. För fastigheter med medelbonitet under 2,5 m3sk/ha och år, gäller 15 år. 
 </t>
    </r>
  </si>
  <si>
    <t>1.a</t>
  </si>
  <si>
    <r>
      <t xml:space="preserve">Requirements for general information in the forest management plan:
1. plan producer 
2. the forest owner’s objective of the forest management
3. information on what forest holdings are part of the plan
4. time for undertaking of the inventory
5. Commentaries to the holding including information on ancient remains, other </t>
    </r>
    <r>
      <rPr>
        <sz val="10"/>
        <color rgb="FFFF0000"/>
        <rFont val="Calibri"/>
        <family val="2"/>
        <scheme val="minor"/>
      </rPr>
      <t>cultural heritage sites</t>
    </r>
    <r>
      <rPr>
        <sz val="10"/>
        <color theme="1"/>
        <rFont val="Calibri"/>
        <family val="2"/>
        <scheme val="minor"/>
      </rPr>
      <t>, registered key-habitats, formally protected areas, and water protection areas   
6. map showing a) property lines and land use class boundaries, b) forestry objectives
7. distribution of area on land use classes
8. Tree-covered low-productive forest land may be described separately 
9. age class distribution
10. distribution of tree species
11. summary of proportion of productive forest land consisting of:
a. mesic and moisture soil
b. c</t>
    </r>
    <r>
      <rPr>
        <sz val="10"/>
        <color rgb="FFFF0000"/>
        <rFont val="Calibri"/>
        <family val="2"/>
        <scheme val="minor"/>
      </rPr>
      <t xml:space="preserve">urrent and future stands dominated by deciduous trees, or: 
In those cases where conditions are lacking for 5% of stands dominated by 
deciduous trees, current existence of deciduous trees and objective for increased 
volume of deciduous timber shall be described. </t>
    </r>
    <r>
      <rPr>
        <sz val="10"/>
        <color theme="1"/>
        <rFont val="Calibri"/>
        <family val="2"/>
        <scheme val="minor"/>
      </rPr>
      <t xml:space="preserve">
12. summary of forestry objectives
13. Growth and proposed harvesting level. 
</t>
    </r>
  </si>
  <si>
    <r>
      <rPr>
        <b/>
        <sz val="10"/>
        <rFont val="Calibri"/>
        <family val="2"/>
        <scheme val="minor"/>
      </rPr>
      <t>Krav på allmänna uppgifter i skogsbruksplanen:</t>
    </r>
    <r>
      <rPr>
        <sz val="10"/>
        <rFont val="Calibri"/>
        <family val="2"/>
        <scheme val="minor"/>
      </rPr>
      <t xml:space="preserve">
1. planproducent 
2. skogsägarens målsättning för skogsbruket
3. uppgifter om vilka fastigheter som ingår i planen
4. tidpunkt för inventeringstillfället
5. fastighetskommentarer med uppgifter om fornlämningar och övriga </t>
    </r>
    <r>
      <rPr>
        <sz val="10"/>
        <color rgb="FFFF0000"/>
        <rFont val="Calibri"/>
        <family val="2"/>
        <scheme val="minor"/>
      </rPr>
      <t xml:space="preserve">kulturhistoriska </t>
    </r>
    <r>
      <rPr>
        <sz val="10"/>
        <rFont val="Calibri"/>
        <family val="2"/>
        <scheme val="minor"/>
      </rPr>
      <t xml:space="preserve">lämningar, </t>
    </r>
    <r>
      <rPr>
        <sz val="10"/>
        <color rgb="FFFF0000"/>
        <rFont val="Calibri"/>
        <family val="2"/>
        <scheme val="minor"/>
      </rPr>
      <t>registrerade</t>
    </r>
    <r>
      <rPr>
        <sz val="10"/>
        <rFont val="Calibri"/>
        <family val="2"/>
        <scheme val="minor"/>
      </rPr>
      <t xml:space="preserve"> nyckelbiotoper, områden med formellt skydd (biotopskydd, naturvårdsavtal, naturreservat, Natura 2000-områden) och vattenskyddsområden
6. karta med a) fastighets- och ägoslagsgränser, och b) målklasser
7. arealfördelning på ägoslagsklasser
8. </t>
    </r>
    <r>
      <rPr>
        <sz val="10"/>
        <color rgb="FFFF0000"/>
        <rFont val="Calibri"/>
        <family val="2"/>
        <scheme val="minor"/>
      </rPr>
      <t xml:space="preserve">Trädbevuxna impediment kan särredovisas 
9. </t>
    </r>
    <r>
      <rPr>
        <sz val="10"/>
        <rFont val="Calibri"/>
        <family val="2"/>
        <scheme val="minor"/>
      </rPr>
      <t xml:space="preserve">åldersfördelning
10. trädslagsfördelning
11. sammanställning av andelen produktiv skogsmarksareal som utgörs av: a) frisk och fuktig mark, och b) befintliga och framtida lövdominerade bestånd, </t>
    </r>
    <r>
      <rPr>
        <sz val="10"/>
        <color rgb="FFFF0000"/>
        <rFont val="Calibri"/>
        <family val="2"/>
        <scheme val="minor"/>
      </rPr>
      <t xml:space="preserve">eller: I de fall betingelser för 5 % lövdominerade bestånd saknas ska befintlig lövförekomst och målsättning för ökad virkesvolym löv beskrivas. 
</t>
    </r>
    <r>
      <rPr>
        <sz val="10"/>
        <rFont val="Calibri"/>
        <family val="2"/>
        <scheme val="minor"/>
      </rPr>
      <t>12. sammanställning av målklasser</t>
    </r>
    <r>
      <rPr>
        <sz val="10"/>
        <color rgb="FFFF0000"/>
        <rFont val="Calibri"/>
        <family val="2"/>
        <scheme val="minor"/>
      </rPr>
      <t xml:space="preserve">
</t>
    </r>
    <r>
      <rPr>
        <sz val="10"/>
        <rFont val="Calibri"/>
        <family val="2"/>
        <scheme val="minor"/>
      </rPr>
      <t xml:space="preserve">13. </t>
    </r>
    <r>
      <rPr>
        <sz val="10"/>
        <color rgb="FFFF0000"/>
        <rFont val="Calibri"/>
        <family val="2"/>
        <scheme val="minor"/>
      </rPr>
      <t>Tillväxt och föreslagen avverkningsnivå</t>
    </r>
  </si>
  <si>
    <t>1.b</t>
  </si>
  <si>
    <r>
      <rPr>
        <b/>
        <sz val="10"/>
        <color rgb="FFFF0000"/>
        <rFont val="Calibri"/>
        <family val="2"/>
        <scheme val="minor"/>
      </rPr>
      <t xml:space="preserve">Stand-specific information in the forest management plan:  </t>
    </r>
    <r>
      <rPr>
        <sz val="10"/>
        <color rgb="FFFF0000"/>
        <rFont val="Calibri"/>
        <family val="2"/>
        <scheme val="minor"/>
      </rPr>
      <t xml:space="preserve">
The stand-specific information shall be adapted to the prerequisites of the chosen management method. In the case of alternative management methods, other parameters may be relevant. 
</t>
    </r>
    <r>
      <rPr>
        <sz val="10"/>
        <color theme="1"/>
        <rFont val="Calibri"/>
        <family val="2"/>
        <scheme val="minor"/>
      </rPr>
      <t xml:space="preserve">1. Area
2. Age
3. Forestry objective
4. Distribution of tree species
5. Site index
6. Maturity class
7. Volume
8. Classification of soil moisture
9. Proposals for action
10. Information on measures to preserve or create dominance of broad-leaf in identified stands
11. For stands classified as NO, NS and K/PF:
a. Reason behind the classification
b. Actions to preserve and reinforce existing values
12. Information on ancient remains and other cultural heritage sites
13. Areas of special significance to outdoor life and recreation
</t>
    </r>
  </si>
  <si>
    <r>
      <rPr>
        <b/>
        <sz val="10"/>
        <color rgb="FFFF0000"/>
        <rFont val="Calibri"/>
        <family val="2"/>
        <scheme val="minor"/>
      </rPr>
      <t xml:space="preserve">Beståndsvisa uppgifter i skogsbruksplanen </t>
    </r>
    <r>
      <rPr>
        <sz val="10"/>
        <color rgb="FFFF0000"/>
        <rFont val="Calibri"/>
        <family val="2"/>
        <scheme val="minor"/>
      </rPr>
      <t xml:space="preserve">
Beståndsuppgifterna ska anpassas efter den valda brukningsmetodens förutsättningar. Vid alternativa brukningsmetoder kan andra parametrar vara relevanta. </t>
    </r>
    <r>
      <rPr>
        <sz val="10"/>
        <rFont val="Calibri"/>
        <family val="2"/>
        <scheme val="minor"/>
      </rPr>
      <t xml:space="preserve">
1. Areal
2. Ålder
3. Målklass
4. Trädslagsfördelning
5. Ståndortsindex
6. Huggningsklass
7. Volym
8. Markfuktighetsklass
9. Åtgärdsförslag
10. Uppgifter om åtgärder för att bevara eller skapa lövdominans i identifierade bestånd
11. För bestånd med målklass NO, NS och K/PF: a) Orsak till vald målklass, och b) Åtgärder för att bevara och förstärka befintliga värden
12. Uppgifter om fornminnen och övriga kulturhistoriska lämningar.
13. Områden med särskild vikt för friluftsliv och rekreation,</t>
    </r>
  </si>
  <si>
    <t>App. 2</t>
  </si>
  <si>
    <t xml:space="preserve">Directions for site-specific work instructions 
The site-specific work instruction shall include all information necessary to implement the operation in line with the PEFC-requirements, other applicable requirements, and current contracts. Important map information shall be indicated on the instruction’s map. The site-specific work instruction shall be given to the operator in good time for this person to plan and implement agreed measures within the agreed period. The information of the site-specific work instruction may be mediated via different media or techniques.  </t>
  </si>
  <si>
    <t xml:space="preserve">Anvisningar för traktdirektiv 
Traktdirektivet ska innehålla all information som är nödvändig för att utföra åtgärden enligt PEFC-kraven, övriga tillämpliga krav och aktuella avtal. Väsentlig kartinformation ska finnas utmärkt på direktivets karta. Traktdirektivet ska tillställas uppdragstagaren i så god tid att denna kan planera och utföra avtalade åtgärder inom överenskommen tid. Traktdirektivets information kan förmedlas via olika media eller tekniker.  </t>
  </si>
  <si>
    <t>2.a</t>
  </si>
  <si>
    <t xml:space="preserve">The points below (of relevance for the operation) shall be included or be ensured according to agreed routine with the contractor: 
1. Workplace coordinates 
2. Information on PEFC-certification 
3. Contact information to the client and the forest owner 
4. Map of current area 
5. Planned consideration for natural and cultural environments 
6. Planned main hauling roads and landings 
7. Known cables (water, fiber, telecommunication, electricity) 
8. Instructions for water passage 
9. Forestry objective for the area 
10. Known conservation- and cultural values in or close to the working area that may be affected by the operation. 
If working instructions are referred to, these shall be available. </t>
  </si>
  <si>
    <t xml:space="preserve">Nedanstående punkter (relevanta för åtgärden) ska finnas med eller säkerställas enligt avtalad rutin med uppdragstagare: 
1. Larmkoordinater 
2. Uppgift om PEFC-certifiering 
3. Kontaktuppgifter till uppdragsgivaren och skogsägaren 
4. Karta över aktuellt område 
5. Planerad natur- och kulturmiljöhänsyn 
6. Planerade basvägar och avlägg 
7. Kända ledningar (vatten, fiber, tele, el) 
8. Anvisning för vattenöverfart 
9. Områdets målklass 
10. Kända natur- och kulturvärden i eller nära arbetsområdet som kan påverkas av 
verksamheten. 
Vid hänvisning till arbetsinstruktioner ska dessa finnas tillgängliga. </t>
  </si>
  <si>
    <t>004:5</t>
  </si>
  <si>
    <t>PEFC SWE 004:5</t>
  </si>
  <si>
    <t xml:space="preserve">Direct certification 
Certified forest owners and wood procurement organizations performing operations on forest land of certified forest owners shall comply with PEFC SWE 002 Forestry Standard and applicable parts of PEFC SWE 003 Forestry Contractor Standard. 
Certified contractors shall comply with the requirements in PEFC SWE 003 Forestry Contractor Standard and applicable parts of chapter 4 in PEFC SWE 002 Forestry Standard. At work on forest land of certified forest owners, applicable parts of PEFC SWE 002 Forestry Standard shall be complied with. </t>
  </si>
  <si>
    <t xml:space="preserve">Direktcertifiering 
Certifierade skogsägare och avverkningsorganisationer som utför arbeten på skogsmark hos certifierade skogsägare ska uppfylla PEFC SWE 002 Skogsbruksstandard och tillämpliga delar av PEFC SWE 003 Entreprenörsstandard. 
Certifierade entreprenörer ska uppfylla kraven i PEFC SWE 003 Entreprenörsstandard och tillämpliga delar av kapitel 4 i PEFC SWE 002 Skogsbruksstandard. Vid arbeten på skogsmark hos certifierade skogsägare ska tillämpliga delar i PEFC SWE 002 Skogsbruksstandard följas. </t>
  </si>
  <si>
    <t xml:space="preserve">Basic requirements at direct certification 
Directly certified organizations shall: </t>
  </si>
  <si>
    <t xml:space="preserve">Grundkrav vid direktcertifiering 
Direktcertifierade organisationer ska: </t>
  </si>
  <si>
    <t>Conclude an agreement with an accredited certification body on certification and on continuing to maintain the certificate.</t>
  </si>
  <si>
    <t>Sluta avtal med ackrediterad certifieringsorganisation om certifiering och om att fortsätta upprätthålla certifieringen.</t>
  </si>
  <si>
    <t>3.1.2</t>
  </si>
  <si>
    <t xml:space="preserve">Comply with Swedish legislation relevant to forestry. Have access to relevant legislation, e.g., through “Regelrätt skogsbruk”. </t>
  </si>
  <si>
    <t xml:space="preserve">Följa svensk lagstiftning med betydelse för skogsbruket. Ha tillgång till relevant lagstiftning genom t.ex. ”Regelrätt skogsbruk”. </t>
  </si>
  <si>
    <t>3.1.3</t>
  </si>
  <si>
    <t xml:space="preserve">For own forest management/contracted forest management, commit to conform to applicable parts of the PEFC-standard and continuously work for a sustainable forest management. The commitment shall be public on the website of the certificate holder. </t>
  </si>
  <si>
    <t xml:space="preserve">För egen skogsbruksverksamhet/entreprenadverksamhet åta sig att följa tillämpliga delar i PEFC-standarden och kontinuerligt verka för ett hållbart skogsbruk och ständiga förbättringar. Åtagandet ska vara offentligt på certifikatsinnehavarens webbplats.  </t>
  </si>
  <si>
    <t>3.1.4</t>
  </si>
  <si>
    <t xml:space="preserve">Appoint internal auditors that shall be well versed in the Swedish PEFC certification system for sustainable forest management. The auditors shall conduct an independent and impartial audit of the forestry forest management/contracted forest management. </t>
  </si>
  <si>
    <t xml:space="preserve">Utse internrevisorer som ska vara väl förtrogna med Svenska PEFC:s certifieringssystem för hållbart skogsbruk. Revisorerna ska genomföra en oberoende och opartisk revision av skogsbruksverksamheten/ entreprenadverksamheten. </t>
  </si>
  <si>
    <t>3.1.5</t>
  </si>
  <si>
    <t xml:space="preserve">Annually implement and document the management review. The management review shall review and ensure the system’s continued suitability, adequacy, and effectiveness.   </t>
  </si>
  <si>
    <t xml:space="preserve">Årligen genomföra och dokumentera ledningens genomgång. Ledningens genomgång ska granska och säkerställa systemets fortsatta lämplighet, tillräcklighet och verkan. </t>
  </si>
  <si>
    <t>3.1.6</t>
  </si>
  <si>
    <t xml:space="preserve">After every completed certification audit that leads to a decision on certification according to PEFC, as well as after every re-certification when the certificate is prolonged, a public summary made by the certification body shall be published on the website of the certificate holder. </t>
  </si>
  <si>
    <t xml:space="preserve">Efter varje utförd certifieringsrevision som leder till beslut om certifiering enligt PEFC, samt efter varje omcertifiering då certifikatet förlängs, ska en offentlig sammanfattning framtagen av certifieringsorganisationen publiceras på certifikatsinnehavarens webbplats.  </t>
  </si>
  <si>
    <t>3.1.7</t>
  </si>
  <si>
    <t xml:space="preserve">Certified organizations shall make public what PEFC-certificates that have been issued to the organization, as well as which certification body that has issued the certificates. </t>
  </si>
  <si>
    <t xml:space="preserve">Certifierade organisationer ska offentligt redovisa vilka PEFC-certifikat som utfärdats för organisationen samt vilken certifieringsorganisation som utfärdat certifikaten. </t>
  </si>
  <si>
    <t>3.1.8</t>
  </si>
  <si>
    <t xml:space="preserve">In cases where certified organizations have information which indicates major nonconformities with the standard on the part of another party, they shall inform the other party. A routine for the handling of such cases shall be in place. </t>
  </si>
  <si>
    <t xml:space="preserve">Certifierade organisationer ska, då man har uppgifter som tyder på större avvikelser från standarden hos annan part, meddela denna. En rutin för denna hantering ska finnas. </t>
  </si>
  <si>
    <t xml:space="preserve">Direct certification of forestry
Forestry certification is confirmed by means of a certificate issued by an accredited certification body after independent third party audit. The forest owner/wood procurement organization is responsible for: 
</t>
  </si>
  <si>
    <t xml:space="preserve">Direktcertifiering av skogsbruk
Skogsbrukscertifiering bekräftas med ett certifikat som utfärdas av en ackrediterad certifieringsorganisation efter oberoende tredjepartsrevision. Skogsägaren/avverkningsorganisationen ansvarar för att: </t>
  </si>
  <si>
    <t>3.2.1.1</t>
  </si>
  <si>
    <t>Undertaking an assessment of conservation values, in line with evaluated and described method, in stands scheduled for felling on all certified holdings for which a forest management plan is not yet established. In cases where the assessment of conservation values indicate that the area may fall within the framework of requirements for voluntary set-aside, any planned operations shall be discontinued until it is ensured that this is not the case.</t>
  </si>
  <si>
    <t>Utföra en naturvärdesbedömning enligt utvärderad och beskriven metod vid planerad avverkning på alla certifierade fastigheter där skogsbruksplan ännu inte är framtagen. I de fall naturvärdesbedömningen tyder på att området kan falla inom ramen för kravet på frivillig avsättning ska planerade åtgärder avbrytas till dess man säkerställt att så inte är fallet.</t>
  </si>
  <si>
    <t>3.2.1.2</t>
  </si>
  <si>
    <t xml:space="preserve">For own forestry organization, apply the Swedish PEFC requirements for management systems in accordance with appendix 2 and to comply with applicable parts of the Swedish PEFC forest standard.  </t>
  </si>
  <si>
    <t xml:space="preserve">För egen skogsbruksverksamhet tillämpa Svenska PEFC:s krav på ledningssystem i enlighet med Bilaga 2 och uppfylla tillämpliga krav i PEFC SWE 002 Skogsbruksstandard. </t>
  </si>
  <si>
    <t>3.2.1.3</t>
  </si>
  <si>
    <t xml:space="preserve">For own forestry organization, meet applicable requirements for contractor certification.  </t>
  </si>
  <si>
    <t xml:space="preserve">För egen skogsbruksorganisation uppfylla tillämpliga krav i PEFC SWE 003 
Entreprenörsstandard. </t>
  </si>
  <si>
    <t>3.2.1.4</t>
  </si>
  <si>
    <t xml:space="preserve">Provide all the information needed to meet the Swedish PEFC requirements to contractor or others engaged for a job, by means of an operational site directive </t>
  </si>
  <si>
    <t xml:space="preserve">Till anlitad entreprenör eller övriga uppdragstagare ge all information för PEFC-kravens uppfyllande genom att upprätta traktdirektiv i enlighet med Bilaga 2 i PEFC SWE 002 Skogsbruksstandard. </t>
  </si>
  <si>
    <t>3.2.1.5</t>
  </si>
  <si>
    <t>Verify that engaged wood procurement organizations and contractors are in possession of a valid Swedish PEFC forestry certificate</t>
  </si>
  <si>
    <t xml:space="preserve">Kontrollera att avverkningsorganisationer som anlitas innehar, eller omfattas 
av, giltigt PEFC-skogsbrukscertifikat. </t>
  </si>
  <si>
    <t>3.2.1.6</t>
  </si>
  <si>
    <t xml:space="preserve">Verify that engaged contractors have or are covered by PEFC-contractor certificate </t>
  </si>
  <si>
    <t xml:space="preserve">Kontrollera att entreprenörer som anlitas innehar, eller omfattas av, giltigt PEFC-
entreprenörscertifikat. </t>
  </si>
  <si>
    <t>3.2.1.7</t>
  </si>
  <si>
    <t xml:space="preserve">For the purpose of promoting youths’ interest in the forest sector, school classes, or organizations with youth activities, may be hired for forestry measures. The measures shall meet the requirements regarding young peoples’ work environment according to the Work Environment Authority’s provisions. The compensation may amount to a maximum of one price base amount per client for each respective contractor and year. The compensation shall follow market conditions in relation to the specific measure. 
The client shall ensure that current legislation and provisions for hiring young people, as well as the PEFC-standard, is complied with. </t>
  </si>
  <si>
    <t xml:space="preserve"> I syfte att främja ungdomars intresse för skogsnäringen får skolklasser och organisationer med ungdomsverksamhet anlitas för skogliga åtgärder. Åtgärderna ska uppfylla kraven gällande minderårigas arbetsmiljö enligt Arbetsmiljöverkets författningssamling. Ersättningen får uppgå till maximalt ett prisbasbelopp per beställare för respektive uppdragstagare och år. Ersättningen skall vara marknadsmässig sett till den specifika åtgärden. 
Beställaren skall säkerställa att gällande lagar och föreskrifter för anlitande av minderåriga samt PEFC-standarden följs. </t>
  </si>
  <si>
    <t>3.2.1.8</t>
  </si>
  <si>
    <t>In the case of external request about the certification, make available information on forest land set aside for conservation purposes/ actions taken within requested specific local geographic area. Information on the holding’s economic conditions such as growth and timber volumes is not public, neither are results from assessments of conservation values or information on vulnerable species.</t>
  </si>
  <si>
    <t xml:space="preserve">Vid en extern förfrågan om certifieringen ska uppgifter om naturvårdsavsättningar/utförda naturvårdsåtgärder inom fastigheten eller efterfrågat lokalt geografiskt område göras tillgängliga. Uppgifter om fastighetens ekonomiska förutsättningar så som tillväxt och virkesvolymer är inte offentliga, inte heller resultat av utförda naturvärdesbedömningar eller uppgifter om känsliga arter. </t>
  </si>
  <si>
    <t>3.2.1.9</t>
  </si>
  <si>
    <t xml:space="preserve">Forest owners with more than 5 000 hectares of productive forest land shall at external request make available information within requested local geographic area concerning the following:
o Description of state of the art, objectives and management including a map/register. 
o Areas with special nature values.
o Excerpt from existing register on ancient remains on the holding.
o Sites of special significance for reindeer husbandry that have been identified in collaboration with concerned Sami community.
o Areas that have been subject to burning and areas where burning is planned.
o Areas where forest fertilization is planned.
o Areas of special significance to outdoor life and recreation in accordance with 4.1.1 in PEFC SWE 002.
</t>
  </si>
  <si>
    <t xml:space="preserve">Skogsägare med ≥ 5 000 hektar produktiv skogsmark ska vid extern förfrågan redovisa uppgifter inom efterfrågat lokalt geografiskt område rörande följande punkter:  
• Beskrivning över utgångsläge, mål och skötsel samt karta/register 
• Områden med särskilda naturvärden 
• Utdrag ur befintligt fornminnesregister för markinnehavet 
• Särskilt viktiga platser för renskötsel som identifierats i samverkan med berörd 
sameby   
• Områden som varit föremål för bränning och områden där bränning planeras 
• Områden planerade för att gödslas 
• Områden på fastigheten som har stor betydelse för rekreation och friluftsliv enligt 
4.1.1 i PEFC SWE 002 Skogsbruksstandard. </t>
  </si>
  <si>
    <t>3.2.1.10</t>
  </si>
  <si>
    <t xml:space="preserve">The organization shall identify what interested stakeholders that are relevant to the forest management and determine the interested stakeholders’ relevant expectations on the forest management.  </t>
  </si>
  <si>
    <t xml:space="preserve">Organisationen ska identifiera vilka intressenter som är relevanta för verksamheten samt bedöma intressenternas relevanta förväntningar på verksamheten.  </t>
  </si>
  <si>
    <t>3.2.2</t>
  </si>
  <si>
    <t xml:space="preserve">Direct certification of forest owners 
A forestry certificate is issued to the forest owner. </t>
  </si>
  <si>
    <t xml:space="preserve">Direktcertifiering för skogsägare 
Skogsbrukscertifikat utfärdas till skogsägaren. </t>
  </si>
  <si>
    <t>3.2.2.1</t>
  </si>
  <si>
    <r>
      <t xml:space="preserve">The company’s/forest owner’s total forest holding under the same ownership, as well as any forest management, shall form the basis for certification.   
</t>
    </r>
    <r>
      <rPr>
        <i/>
        <sz val="9"/>
        <color rgb="FFFF0000"/>
        <rFont val="Calibri"/>
        <family val="2"/>
        <scheme val="minor"/>
      </rPr>
      <t>Note: An area which is subject to imperative conversion may be taken out of the certified area.</t>
    </r>
  </si>
  <si>
    <t xml:space="preserve">Företagets/skogsägarens totala skogsinnehav med enhetligt ägande samt eventuell skogsbruksverksamhet ska utgöra grund för certifiering.  </t>
  </si>
  <si>
    <t>3.2.2.2</t>
  </si>
  <si>
    <t xml:space="preserve">A forest management plan adapted to certification shall be in place within two years from the certification at the latest. The plan shall be designed and updated as appropriate to the scale, scope, and intensity of the forest management (Appendix 1, PEFC SWE 002 Forestry Standard).    </t>
  </si>
  <si>
    <t xml:space="preserve">En certifieringsanpassad skogsbruksplan ska finnas senast inom två år efter certifieringen. Planen ska utformas och uppdateras i förhållande till verksamhetens storlek, omfattning och intensitet (Bilaga 1, PEFC SWE 002 Skogsbruksstandard). </t>
  </si>
  <si>
    <t>3.2.2.3</t>
  </si>
  <si>
    <t xml:space="preserve">The forest owner shall formulate general objectives and forest management principles for its forest management which is published on the certificate holder’s web site. This commitment may be combined with 3.1.3.  </t>
  </si>
  <si>
    <t>3.2.3</t>
  </si>
  <si>
    <t xml:space="preserve">Direct certification of wood procurement organizations 
Concerns wood procurement organizations that are performing forestry operations on forest land of certified forest owners. A forestry certificate is issued to the wood procurement organization. The certification shall cover the entire wood procurement organization’s forest management.  </t>
  </si>
  <si>
    <t xml:space="preserve">Direktcertifiering för avverkningsorganisationer 
Avser avverkningsorganisationer som utför arbete på skogsmark hos certifierade skogsägare. Skogsbrukscertifikat utfärdas till avverkningsorganisationen. Certifieringen ska omfatta hela avverkningsorganisations skogsbruksverksamhet.  </t>
  </si>
  <si>
    <t>3.2.3.1</t>
  </si>
  <si>
    <t xml:space="preserve">The procurement organisation must have a valid certificate according to PEFC ST 2002:2020 (or be included in a group certificate for PEFC ST 2002:2020) and is responsible for ensuring that the necessary information (PEFC ST 2002:2020 5.1.1) is retrieved from the certified forest owner and that the claim 100% PEFC certified is used for communicating the origin. Only products from PEFC certified forest owners and areas covered by a valid PEFC SFM certificate can be traded with a PEFC certified claim. </t>
  </si>
  <si>
    <t xml:space="preserve">Avverkningsorganisationen måste ha ett giltigt certifikat enligt PEFC ST 2002:2020 (eller vara anslutna till ett gruppcertifikat för PEFC ST 2002:2020) och ansvarar för att nödvändig information (PEFC ST 2002:2020 5.1.1.) erhålles från den certifierade skogsägaren och att anspråket 100 % PEFC-certifierad används. Endast produkter från PEFC-certifierade skogsägare och skogsmark som omfattas av ett giltigt PEFC-certifikat kan handlas med anspråket ”PEFC-certifierad”.  </t>
  </si>
  <si>
    <t>3.2.3.2</t>
  </si>
  <si>
    <t xml:space="preserve">A basis for a systematic work to reduce fossil carbon dioxide emissions is knowledge about current state. Wood procurement organizations shall therefore establish goals and action plan for the reduction of climate impact and establish a yearly calculation of fossil carbon dioxide emissions from completed harvesting. The calculation shall cover the total fossil emissions from harvester and skidder from own machinery and from contractors hired by the organization. The organization shall establish its own routine for the emissions calculation. The routine shall include the calculation model, as well as any templates and assumptions. </t>
  </si>
  <si>
    <t xml:space="preserve">En grund för ett systematiskt arbete för att minska fossila koldioxidutsläpp är kunskap om nuläge. Avverkningsorganisationer ska därför upprätta mål och handlingsplan för minskad klimatpåverkan och upprätta en årlig beräkning över fossila koldioxidutsläpp från utförd avverkning. Beräkningen ska omfatta de totala fossila utsläppen från skördare och skotare från egna maskiner och från av organisationen anlitade entreprenörer. Organisationen ska upprätta en egen dokumenterad rutin för utsläppsberäkningen. Rutinen ska innefatta beräkningsmodellen samt eventuella schabloner och antaganden. </t>
  </si>
  <si>
    <t xml:space="preserve">Direct certification of contractors 
Concerns contracted forest management or parts of contracted forest management that are performing forestry operations on forest land of certified forest owners. The contractor is responsible for complying with the requirements of PEFC SWE 003 Forestry Contractor Standard and applicable parts of chapter 4 Social requirements in PEFC SWE 002 Forestry Standard.  
At work on forest land of certified forest owners, applicable parts of PEFC SWE 002 Forestry Standard shall be complied with. Contractor certification is confirmed by means of a certificate which is issued by an accredited certification body after independent third-party audit. The certificate is issued to the contractor. Contractor certification requires that all employees and/or machinery used in the contracted forest management form the basis for the certification. </t>
  </si>
  <si>
    <t xml:space="preserve">Direktcertifiering för av entreprenörer 
Avser entreprenadverksamheter eller del av entreprenadverksamheter som utför arbete på skogsmark hos certifierade skogsägare. Entreprenören ansvarar för att kraven PEFC SWE 003 Entreprenörsstandard och tillämpliga delar av kapitel 4 Sociala krav i PEFC SWE 002 Skogsbruksstandard uppfylls. 
Vid arbeten på skogsmark hos certifierade skogsägare ska tillämpliga delar av PEFC SWE 002 Skogsbruksstandard följas. Entreprenörscertifiering bekräftas med ett certifikat som utfärdas av en ackrediterad certifieringsorganisation efter oberoende tredjepartsrevision. Certifikatet utfärdas till entreprenadverksamheten. För entreprenörscertifiering krävs att samtliga anställda och/eller maskiner i den skogliga verksamheten utgör grund för certifieringen. </t>
  </si>
  <si>
    <t>3.3.1.1</t>
  </si>
  <si>
    <t xml:space="preserve">For own contracted forest management, apply PEFC Sweden’s requirements on management system in accordance with Appendix 2. </t>
  </si>
  <si>
    <t xml:space="preserve">För egen entreprenadverksamhet tillämpa Svenska PEFC:s krav på ledningssystem i 
enlighet med Bilaga 2.   </t>
  </si>
  <si>
    <r>
      <t xml:space="preserve">Requirements on management systems of certified organizations 
</t>
    </r>
    <r>
      <rPr>
        <i/>
        <sz val="10"/>
        <color rgb="FFFF0000"/>
        <rFont val="Calibri"/>
        <family val="2"/>
        <scheme val="minor"/>
      </rPr>
      <t>Definitions for the Swedish PEFC-standard in PEFC SWE 001 PEFC’s Certification System for Sustainable Forest Management in Sweden, Appendix B. 
See Appendix 2 for requirements on management systems</t>
    </r>
  </si>
  <si>
    <r>
      <t xml:space="preserve">Krav för certifierade organisationers ledningssystem:
Ledningssystemkrav direkt
</t>
    </r>
    <r>
      <rPr>
        <i/>
        <sz val="10"/>
        <color rgb="FFFF0000"/>
        <rFont val="Calibri"/>
        <family val="2"/>
        <scheme val="minor"/>
      </rPr>
      <t xml:space="preserve">Definitioner för den svenska PEFC-standarden i Svenska PEFC:s certifieringssystem för hållbart skogsbruk (PEFC SWE 001) bilaga B. </t>
    </r>
  </si>
  <si>
    <t>See Appendix 2.</t>
  </si>
  <si>
    <r>
      <t xml:space="preserve">Organisationens förutsättningar: Omfattning 
Tillämplighet och avgränsningar av organisationens ledningssystem ska 
fastställas och dokumenteras.  
</t>
    </r>
    <r>
      <rPr>
        <i/>
        <sz val="10"/>
        <color rgb="FFFF0000"/>
        <rFont val="Calibri"/>
        <family val="2"/>
        <scheme val="minor"/>
      </rPr>
      <t xml:space="preserve">
Krav för direktcertifiering i PEFC SWE 004 kapitel 3 och definitioner i PEFC SWE 001 
bilaga 1.</t>
    </r>
  </si>
  <si>
    <r>
      <t xml:space="preserve">Ledarskap: 
Organisationen ska definiera roller och ansvar som har betydelse för verksamhetens efterlevnad av kraven i PEFC-standarden. 
</t>
    </r>
    <r>
      <rPr>
        <i/>
        <sz val="10"/>
        <color rgb="FFFF0000"/>
        <rFont val="Calibri"/>
        <family val="2"/>
        <scheme val="minor"/>
      </rPr>
      <t xml:space="preserve">Krav för direktcertifiering i PEFC SWE 004 kapitel 3. </t>
    </r>
  </si>
  <si>
    <t xml:space="preserve">Planering: Risker och möjligheter: 
Organisationen ska, i relation till åtgärdernas frekvens och omfattning, beakta risker och möjligheter för PEFC-standardens uppfyllnad.  </t>
  </si>
  <si>
    <t xml:space="preserve">Planering: Legalitet, Hälsa och säkerhet 
Krav avseende legalitet, hälsa och säkerhet finns i kapitel 4 i PEFC SWE 002. </t>
  </si>
  <si>
    <t xml:space="preserve">Stöd: Resurser:
Organisationen ska fastställa och tillhandahålla de resurser som krävs för att införa, underhålla och ständigt förbättra den certifierade verksamheten. </t>
  </si>
  <si>
    <t xml:space="preserve">Stöd: Extern kommunikation 
Organisationen ska ha rutiner för:
• information om certifieringsstatus, 
• varumärkesanvändning, 
• offentlig sammanfattning av utfärdade revisionsrapporter, 
• hantering av synpunkter/klagomål och 
• relevanta mottagare av den externa kommunikationen  </t>
  </si>
  <si>
    <t xml:space="preserve">Stöd: Dokumenthantering 
Organisationen ska upprätthålla rutiner för identifiering, underhåll, förvaring, 
användande samt skydd avseende integritet och sekretess av de styrande och 
redovisande dokument som är nödvändiga för den certifierade verksamheten.  </t>
  </si>
  <si>
    <r>
      <t xml:space="preserve">Stöd: Tvister 
</t>
    </r>
    <r>
      <rPr>
        <i/>
        <sz val="10"/>
        <color rgb="FFFF0000"/>
        <rFont val="Calibri"/>
        <family val="2"/>
        <scheme val="minor"/>
      </rPr>
      <t xml:space="preserve">Hantering av tvister och klagomål i kapitel 13 PEFC SWE 001.  </t>
    </r>
  </si>
  <si>
    <r>
      <t xml:space="preserve">Stöd: Kompetens 
Organisationen ska säkerställa att personalen som arbetar med ledningssystemet har nödvändig kompetens och insikt i PEFC-systemet och skogssektorn.  
</t>
    </r>
    <r>
      <rPr>
        <i/>
        <sz val="10"/>
        <color rgb="FFFF0000"/>
        <rFont val="Calibri"/>
        <family val="2"/>
        <scheme val="minor"/>
      </rPr>
      <t xml:space="preserve">Krav på kompetens för skogsbruksåtgärder i PEFC SWE 002.  </t>
    </r>
  </si>
  <si>
    <t>Verksamhet: 
PEFC-certifierat skogsbruk Organisationen ska tillämpa de krav för 
skogsbruket som finns i PEFC SWE 002 Skogsbruksstandard och i PEFC SWE 003 
Entreprenörsstandard.</t>
  </si>
  <si>
    <r>
      <t xml:space="preserve">Utvärdering av prestanda: Intern revision:
Organisationen ska årligen genomföra en intern revision av skogsbruksverksamheten och tillhörande ledningssystem för att mäta och utvärdera efterlevnaden av PEFC-standarden, ledningssystemets lämplighet, tillräcklighet och verkan. Organisationen ska definiera processen för internrevisionen och, där det förekommer, tillhörande stickprov. Resultat från den interna revisionen ska analyseras och utvärderas för att ge underlag till styrning av verksamheten. 
</t>
    </r>
    <r>
      <rPr>
        <i/>
        <sz val="10"/>
        <color rgb="FFFF0000"/>
        <rFont val="Calibri"/>
        <family val="2"/>
        <scheme val="minor"/>
      </rPr>
      <t xml:space="preserve">Grundkrav för direktcertifiering i PEFC SWE 004 kapitel 3.1.  </t>
    </r>
  </si>
  <si>
    <t xml:space="preserve">Utvärdering av prestanda:  
Planering av den interna revisionen ska omfatta metoder, ansvar, planeringskrav och rapportering. Resultat från tidigare revisioner och processernas betydelse ska beaktas. Revisionskriterier och omfattning av revisionen ska definieras. I detta ingår att definiera hur den interna revisionen planeras, genomförs och utvärderas liksom relevant dokumentation av den genomförda revisionen.  </t>
  </si>
  <si>
    <t xml:space="preserve">Utvärdering av prestanda: Ledningens genomgång 
Ledningens genomgång ska utföras årligen och syftar till att granska och trygga paraplyorganisationens/organisationens arbete med att revidera och kontinuerligt förbättra verksamheten och tillhörande ledningssystem. Vid ledningens genomgång ska följande frågor ingå: 
• Uppföljning av föregående års ledningens genomgång 
• Förändringar av betydelse för verksamheten och tillhörande ledningssystem 
• Resultat från intern och extern revision samt tillhörande analys 
• Resultat av övervakningen 
• Hantering av avvikelser inom verksamheten 
• Korrigerande åtgärder för att verksamheten ska bedrivas i enlighet med krav i PEFC-standarden. 
Vid ledningens genomgång ska ledningen säkerställa systemets fortsatta lämplighet, tillräcklighet och verkan samt att nödvändiga ändringar genomförs. Ledningens genomgång ska dokumenteras. </t>
  </si>
  <si>
    <t xml:space="preserve">Förbättringar: Avvikelser och korrigerande åtgärder 
När en avvikelse inträffar ska organisationen:  
a) reagera på avvikelsen och i tillämplig utsträckning:  
i. vidta åtgärder för att hantera och korrigera den;  
ii, hantera konsekvenserna  
b) utvärdera behovet av åtgärder för att eliminera orsakerna till avvikelsen så att den inte inträffar på nytt eller på annat håll, genom att  
i. granska avvikelsen 
ii. fastställa orsaken till avvikelsen 
iii. undersöka om liknande avvikelser finns eller skulle kunna inträffa  
c) vidta nödvändiga åtgärder 
d) granska vilken verkan genomförda korrigerande åtgärder har haft 
e) göra ändringar i ledningssystemet om det är nödvändigt.  Korrigerande åtgärder ska vara lämpliga i förhållande till betydelsen av effekterna av de påträffade avvikelserna. 
Organisationen ska bevara dokumenterad information som visar:   
a) arten av avvikelser och åtgärder som vidtagits i efterhand 
b) resultaten av korrigerande åtgärder  </t>
  </si>
  <si>
    <t xml:space="preserve">Förbättringar: Ständig förbättring: 
Organisationen ska för att förbättra det hållbara skogsbruket ständigt förbättra lämpligheten, tillräckligheten och verkan av sitt ledningssystem.  </t>
  </si>
  <si>
    <t>Annex 1c Swedish PEFC Forestry Contractor Std and Checklist</t>
  </si>
  <si>
    <t>Adapted Standard version:</t>
  </si>
  <si>
    <t>Godkänt Standard version:</t>
  </si>
  <si>
    <t>Swedish PEFC Forestry contractor standard PEFC SWE 003:5</t>
  </si>
  <si>
    <t>Svensk PEFC Entreprenörsstandard PEFC SWE 003:5</t>
  </si>
  <si>
    <t>Ny PEFC standard 2024</t>
  </si>
  <si>
    <t>NB - this checklist shall be used in conjunction with the guidance in the Swedish PEFC Standard</t>
  </si>
  <si>
    <t>NB. Denna checklista skall användas tillsammans med vejledningen i den svenska PEFC skogstandarden</t>
  </si>
  <si>
    <t>003:5</t>
  </si>
  <si>
    <t>PEFC SWE 003:5</t>
  </si>
  <si>
    <r>
      <rPr>
        <b/>
        <sz val="10"/>
        <rFont val="Calibri"/>
        <family val="2"/>
        <scheme val="minor"/>
      </rPr>
      <t>Forestry contractor certification</t>
    </r>
    <r>
      <rPr>
        <sz val="10"/>
        <rFont val="Calibri"/>
        <family val="2"/>
        <scheme val="minor"/>
      </rPr>
      <t xml:space="preserve">
Forestry contractor that is hired by directly certified or group-certified wood procurement organization, by contractor or by forest owner, shall be in possession of a contractor certificate or proof of group certification. Direct certification or group certification of forestry contractors is made in accordance with PEFC SWE 004. For contractor certification applies that all employees and/or machinery in the forest-related business form the basis for certification. In the PEFC-system, contractors are divided into the categories:       
• </t>
    </r>
    <r>
      <rPr>
        <b/>
        <sz val="10"/>
        <rFont val="Calibri"/>
        <family val="2"/>
        <scheme val="minor"/>
      </rPr>
      <t>Felling operations contractor</t>
    </r>
    <r>
      <rPr>
        <sz val="10"/>
        <rFont val="Calibri"/>
        <family val="2"/>
        <scheme val="minor"/>
      </rPr>
      <t xml:space="preserve">, registered company which undertakes forest-related felling operations, for example thinning, final felling, and extraction of forest fuel, on forest land. 
• </t>
    </r>
    <r>
      <rPr>
        <b/>
        <sz val="10"/>
        <rFont val="Calibri"/>
        <family val="2"/>
        <scheme val="minor"/>
      </rPr>
      <t>Silvicultural contractor</t>
    </r>
    <r>
      <rPr>
        <sz val="10"/>
        <rFont val="Calibri"/>
        <family val="2"/>
        <scheme val="minor"/>
      </rPr>
      <t xml:space="preserve">, registered company that undertakes silvicultural commissions, for example soil scarification, planting, pre-commercial thinning, or ditching, on forest land. 
• </t>
    </r>
    <r>
      <rPr>
        <b/>
        <sz val="10"/>
        <rFont val="Calibri"/>
        <family val="2"/>
        <scheme val="minor"/>
      </rPr>
      <t>Forest management planning contractor</t>
    </r>
    <r>
      <rPr>
        <sz val="10"/>
        <rFont val="Calibri"/>
        <family val="2"/>
        <scheme val="minor"/>
      </rPr>
      <t xml:space="preserve">, registered company that undertakes forest management planning, other type of planning and/or inventories of significance for compliance with PEFC requirements.  </t>
    </r>
  </si>
  <si>
    <r>
      <rPr>
        <b/>
        <sz val="10"/>
        <rFont val="Calibri"/>
        <family val="2"/>
        <scheme val="minor"/>
      </rPr>
      <t>Entreprenörscertifiering</t>
    </r>
    <r>
      <rPr>
        <sz val="10"/>
        <rFont val="Calibri"/>
        <family val="2"/>
        <scheme val="minor"/>
      </rPr>
      <t xml:space="preserve">
Entreprenör, anlitad av direktcertifierad eller gruppcertifierad avverkningsorganisation, entreprenör eller skogsägare, ska ha entreprenörscertifikat eller bevis om gruppcertifiering. Direktcertifiering eller gruppcertifiering av entreprenörer sker enligt PEFC SWE 004. För entreprenörscertifiering gäller att företagets samtliga anställda och/eller maskiner i den skogliga verksamheten utgör grund för certifiering. Entreprenörer delas i PEFC-systemet in i kategorierna:  
• </t>
    </r>
    <r>
      <rPr>
        <b/>
        <sz val="10"/>
        <rFont val="Calibri"/>
        <family val="2"/>
        <scheme val="minor"/>
      </rPr>
      <t>Avverkningsentreprenör</t>
    </r>
    <r>
      <rPr>
        <sz val="10"/>
        <rFont val="Calibri"/>
        <family val="2"/>
        <scheme val="minor"/>
      </rPr>
      <t xml:space="preserve">, registrerat företag som utför skogliga avverkningsarbeten, t.ex. gallring, slutavverkning och skörd av skogsbränslen, på skogsmark. 
• </t>
    </r>
    <r>
      <rPr>
        <b/>
        <sz val="10"/>
        <rFont val="Calibri"/>
        <family val="2"/>
        <scheme val="minor"/>
      </rPr>
      <t>Skogsvårdsentreprenör</t>
    </r>
    <r>
      <rPr>
        <sz val="10"/>
        <rFont val="Calibri"/>
        <family val="2"/>
        <scheme val="minor"/>
      </rPr>
      <t xml:space="preserve">, registrerat företag som utför skogsvårdsuppdrag, t.ex. markberedning, plantering, röjning eller dikning, på skogsmark. 
• </t>
    </r>
    <r>
      <rPr>
        <b/>
        <sz val="10"/>
        <rFont val="Calibri"/>
        <family val="2"/>
        <scheme val="minor"/>
      </rPr>
      <t>Planläggningsentreprenör</t>
    </r>
    <r>
      <rPr>
        <sz val="10"/>
        <rFont val="Calibri"/>
        <family val="2"/>
        <scheme val="minor"/>
      </rPr>
      <t xml:space="preserve">, registrerat företag som utför skogsbruksplanläggning, annan planering och/eller inventeringsverksamhet med betydelse för PEFC-kravens efterlevnad. 
</t>
    </r>
    <r>
      <rPr>
        <i/>
        <sz val="10"/>
        <rFont val="Calibri"/>
        <family val="2"/>
        <scheme val="minor"/>
      </rPr>
      <t xml:space="preserve">Enklare skogliga inventeringar som t.ex. uppföljning av skogsvård är undantagna från kravet på PEFC-entreprenörscertifiering. Undantaget gäller däremot inte uppföljningar av naturvårdsåtgärder eller naturvärdesinventeringar. </t>
    </r>
  </si>
  <si>
    <t>PEFC’s requirements on contractors
Contractors are responsible for complying with Swedish legislation and the requirements of this standard.</t>
  </si>
  <si>
    <t xml:space="preserve">PEFC:s krav for entreprenorer 
Entreprenör ansvarar för att följa svensk lagstiftning och kraven i denna standard.  </t>
  </si>
  <si>
    <r>
      <rPr>
        <b/>
        <sz val="10"/>
        <rFont val="Calibri"/>
        <family val="2"/>
        <scheme val="minor"/>
      </rPr>
      <t>Applicable requirements of PEFC SWE 002, chapter 4</t>
    </r>
    <r>
      <rPr>
        <sz val="10"/>
        <rFont val="Calibri"/>
        <family val="2"/>
        <scheme val="minor"/>
      </rPr>
      <t xml:space="preserve">
PEFC-certified contractor shall, in addition to the requirements of this standard, comply with the following paragraphs in PEFC SWE 002:
o 4.4 Company responsibilities
o 4.5 Employer responsibilities
o 4.6 Insurances
o 4.7 Organization of work
o 4.8 Work environment
o 4.9 Equal rights and opportunities
o 4.10 Competence in forestry
o 4.11 Skills development</t>
    </r>
  </si>
  <si>
    <r>
      <rPr>
        <b/>
        <sz val="10"/>
        <rFont val="Calibri"/>
        <family val="2"/>
        <scheme val="minor"/>
      </rPr>
      <t xml:space="preserve">Tillämpliga krav i PEFC SWE 002, kapitel 4, </t>
    </r>
    <r>
      <rPr>
        <sz val="10"/>
        <rFont val="Calibri"/>
        <family val="2"/>
        <scheme val="minor"/>
      </rPr>
      <t xml:space="preserve">
PEFC-certifierad entreprenör ska förutom kraven i denna standard uppfylla tillämpliga krav i följande kapitel i PEFC SWE 002: 
o 4.4 Företagaransvar 
o 4.5 Arbetsgivaransvar 
o 4.6 Försäkringar 
o 4.7 Arbetsorganisation 
o 4.8 Arbetsmiljö 
o 4.9 Jämställdhet och jämlikhet 
o 4.10 Skoglig kompetens 
o 4.11 Kompetensutveckling </t>
    </r>
  </si>
  <si>
    <t>Family businesses</t>
  </si>
  <si>
    <t xml:space="preserve">Familjeföretag </t>
  </si>
  <si>
    <t xml:space="preserve">4.2.1  </t>
  </si>
  <si>
    <t>Family businesses that have employees for which LAS (Employment Protection Act) is not applicable (family members) need not comply with PEFC SWE 002:4.5.1-4.5.3, 4.7 and 4.9.</t>
  </si>
  <si>
    <t xml:space="preserve">Familjeföretag som har arbetstagare där LAS inte gäller (familjemedlemmar) behöver inte uppfylla PEFC SWE 002: 4.5.1-4.5.3, 4.7 och 4.9. </t>
  </si>
  <si>
    <t>PEFC certification</t>
  </si>
  <si>
    <t xml:space="preserve">PEFC-certifiering </t>
  </si>
  <si>
    <t>At work on forest land of certified forest owners, applicable parts of the PEFC forest standard (PEFC SWE 002) shall be complied with.</t>
  </si>
  <si>
    <t xml:space="preserve">Vid arbeten på skogsmark hos certifierade skogsägare ska tillämpliga delar PEFC SWE 002 Skogsbrukstandard följas. </t>
  </si>
  <si>
    <t>At work on forest land of non-certified forest owners, applicable parts of PEFC SWE 003 and PEFC SWE 002 chapter 4 for the own company, shall be complied with.</t>
  </si>
  <si>
    <t xml:space="preserve">Vid arbeten hos icke certifierade skogsägare ska tillämpliga krav i PEFC SWE 003 och PEFC SWE 002 kapitel 4 för det egna företaget uppfyllas. </t>
  </si>
  <si>
    <t>4.3.3</t>
  </si>
  <si>
    <t xml:space="preserve">Gruppcertifierade entreprenörer ska tillämpa rutiner enligt anvisningar från paraplyorganisationen. </t>
  </si>
  <si>
    <t>4.3.4</t>
  </si>
  <si>
    <t xml:space="preserve">Gruppcertifierade entreprenörer ska genom egenkontroll årligen redovisa till paraplyorganisationen att tillämpliga PEFC-krav följs i verksamheten. </t>
  </si>
  <si>
    <t>4.3.5</t>
  </si>
  <si>
    <t xml:space="preserve">Gruppcertifierade entreprenörer ska informera paraplyorganisationen om förändringar i verksamheten som har betydelse för certifieringen. </t>
  </si>
  <si>
    <t>4.3.6</t>
  </si>
  <si>
    <t xml:space="preserve">Acceptera att paraplyorganisationen och certifieringsorganisationen utför kontroller av att kraven i PEFC-standarden följs. Paraplyorganisationen, certifieringsorganisationen och i förekommande fall Svenska PEFC eller internationella PEFC ska ges tillgång till relevant dokumentation och information samt få tillträde till relevanta inrättningar (exempelvis bokslut som ej är offentlig handling eller verifikat på kemikalieinköp). 
</t>
  </si>
  <si>
    <t>4.3.7</t>
  </si>
  <si>
    <t xml:space="preserve">Gruppcertifierade entreprenörer ska hantera avvikelser och vidta korrigerande och förebyggande åtgärder i enlighet med anvisningar från paraplyorganisationen (PEFC SWE 004 Direktcertifiering och gruppcertifiering, Bilaga 1). </t>
  </si>
  <si>
    <t>Forest management planning</t>
  </si>
  <si>
    <t xml:space="preserve">Skogsbruksplanläggning </t>
  </si>
  <si>
    <t>A plan-producing company shall establish and document procedures for the production of forest management plans which comply with the requirements of PEFC SWE 002, appendix 1. The documentation shall include field-work and quality assurance.</t>
  </si>
  <si>
    <t xml:space="preserve">Ett planproducerande företag ska upprätta och dokumentera rutiner för framtagande av skogsbruksplaner som uppfyller kraven i PEFC SWE 002, bilaga 1. Dokumentationen ska innefatta fältarbete och kvalitetssäkring. </t>
  </si>
  <si>
    <t>Regarding forest management planners, the company shall document: - That the qualifications of planners meet the requirements of PEFC SWE 002, - Routines for calibration and adjustment of technical equipment and measurements.</t>
  </si>
  <si>
    <t xml:space="preserve">För skogsbruksplanläggare ska företaget dokumentera att planläggarnas kompetens motsvarar kraven i PEFC SWE 002 Skogsbruksstandard.  </t>
  </si>
  <si>
    <t>Operational site directive</t>
  </si>
  <si>
    <t xml:space="preserve">Traktdirektiv </t>
  </si>
  <si>
    <t>The client’s operational site directive (including map) concerning agreed operation shall be observed.</t>
  </si>
  <si>
    <r>
      <t xml:space="preserve">Beställarens traktdirektiv, inklusive karta, för avtalad åtgärd ska följas. 
</t>
    </r>
    <r>
      <rPr>
        <sz val="10"/>
        <color rgb="FFFF0000"/>
        <rFont val="Calibri"/>
        <family val="2"/>
        <scheme val="minor"/>
      </rPr>
      <t xml:space="preserve">
</t>
    </r>
    <r>
      <rPr>
        <i/>
        <sz val="10"/>
        <color rgb="FFFF0000"/>
        <rFont val="Calibri"/>
        <family val="2"/>
        <scheme val="minor"/>
      </rPr>
      <t xml:space="preserve">Oförutsedda händelser av betydelse i samband med åtgärden ska kommuniceras till beställaren. Uppstår, i samband med åtgärd, behov av anpassningar av betydelse ska dessa överenskommas med beställaren. </t>
    </r>
  </si>
  <si>
    <t>When an operational site directive is lacking or is insufficient, a non-compliance report shall be made in accordance with the client’s non-compliance routines.</t>
  </si>
  <si>
    <r>
      <t xml:space="preserve">Vid avsaknad av eller brister i beställarens traktdirektiv ska avvikelserapport enligt beställarens avvikelserutiner göras. 
</t>
    </r>
    <r>
      <rPr>
        <i/>
        <sz val="10"/>
        <color rgb="FFFF0000"/>
        <rFont val="Calibri"/>
        <family val="2"/>
        <scheme val="minor"/>
      </rPr>
      <t xml:space="preserve">Vad ett traktdirektiv ska innehålla anges i PEFC SWE 002 Skogsbruksstandard, Bilaga 2. </t>
    </r>
  </si>
  <si>
    <t>In the case of repeated non-compliances according to 4.5.2, or if corrective actions are not taken, the non-compliance shall be notified to the client’s certification body or conveyed via the contractor’s umbrella for group-certification.</t>
  </si>
  <si>
    <t xml:space="preserve">Vid upprepade avvikelser enligt 4.5.2 , eller om ingen åtgärd vidtas, ska avvikelse anmälas till beställarens certifieringsorganisation eller förmedlas via skogsentreprenörens gruppcertifieringsparaply. </t>
  </si>
  <si>
    <t>Sub-contractors</t>
  </si>
  <si>
    <t xml:space="preserve">Underentreprenörer </t>
  </si>
  <si>
    <t xml:space="preserve">Contractor may only have sub-contractor in one step, unless a written agreement is made with the client. </t>
  </si>
  <si>
    <r>
      <t xml:space="preserve">Anlitade underentreprenörer ska vara PEFC-certifierade eller anslutna till certifierad paraplyorganisation.  
</t>
    </r>
    <r>
      <rPr>
        <sz val="10"/>
        <color rgb="FFFF0000"/>
        <rFont val="Calibri"/>
        <family val="2"/>
        <scheme val="minor"/>
      </rPr>
      <t xml:space="preserve">Huvudentreprenör har ansvar att kontrollera att anlitad underentreprenör är PEFC-certifierad. </t>
    </r>
  </si>
  <si>
    <t>Hired sub-contractors shall be PEFC-certified or affiliated to certified umbrella organization.</t>
  </si>
  <si>
    <t xml:space="preserve">Entreprenör får endast ha underentreprenör i ett led utan skriftlig överenskommelse med beställaren. </t>
  </si>
  <si>
    <t>Preventive environmental requirements
Environmental awareness shall permeate the whole business. At the procurement of equipment and supplies, environmentally labeled products shall be chosen when this is practically and economically feasible.</t>
  </si>
  <si>
    <t xml:space="preserve">Förebyggande miljökrav 
Miljömedvetenhet ska genomsyra hela verksamheten. Vid inköp av utrustning och förbrukningsmaterial ska miljömärkta produkter, då så är praktiskt och ekonomiskt rimligt, väljas. </t>
  </si>
  <si>
    <t>For two-stroke engines, alkylate gasoline which at least meet the requirements of the Swedish standard SS 15 54 61 shall be used.</t>
  </si>
  <si>
    <t xml:space="preserve">Alkylatbensin som lägst uppfyller svensk standard SS 15 54 61 ska användas i tvåtaktsmotorer.  </t>
  </si>
  <si>
    <t>All machinery performing work on forest land shall use hydraulic oils which at least meet the requirements for environmentally approved hydraulic oil according to Swedish standard SS 15 54 34.</t>
  </si>
  <si>
    <r>
      <t xml:space="preserve">I alla maskiner som används för arbete på skogsmark ska hydrauloljor som lägst uppfyller de krav som gäller för miljöanpassad hydraulolja enligt svensk standard </t>
    </r>
    <r>
      <rPr>
        <sz val="10"/>
        <color rgb="FFFF0000"/>
        <rFont val="Calibri"/>
        <family val="2"/>
        <scheme val="minor"/>
      </rPr>
      <t xml:space="preserve">SS 155434:2020 användas. Oljorna granskas enligt standarden av RISE och listas på den s.k. ”SP-listan” vilken nås via deras hemsida https://www.ri.se/sv. Om produkten som ska användas inte är listad där ska entreprenören kunna visa att hydrauloljan uppfyller miljöegenskaper enligt SS 
155434:2020. </t>
    </r>
  </si>
  <si>
    <t>For lubrication of chain saws, vegetable chain saw oil, other environmentally approved chain saw oil, or other lubricant for chain saws according to SS 15 54 70, environmental class B at the lowest, shall be used.</t>
  </si>
  <si>
    <r>
      <t xml:space="preserve">För sågkedjesmörjning ska vegetabilisk sågkedjeolja, annan miljögodkänd sågkedjeolja eller smörjfett för sågkedjesmörjning enligt </t>
    </r>
    <r>
      <rPr>
        <sz val="10"/>
        <color rgb="FFFF0000"/>
        <rFont val="Calibri"/>
        <family val="2"/>
        <scheme val="minor"/>
      </rPr>
      <t xml:space="preserve">SS 155470:2020, lägst miljöklass B användas. Smörjfetter granskas enligt standarden av RISE och listas på den s.k. ”SP-listan” vilken nås via deras hemsida https://www.ri.se/sv. Om smörjfett som ska användas inte är listat där ska entreprenören kunna visa att den uppfyller miljöegenskaper enligt SS 155470:2020. </t>
    </r>
  </si>
  <si>
    <t>4.7.4</t>
  </si>
  <si>
    <t xml:space="preserve">Ethylene glycol may not be used in machine cooling systems in machinery performing work on forest land. </t>
  </si>
  <si>
    <t xml:space="preserve">Etylenglykol får inte användas i kylsystemen i maskiner som används för arbeten på skogsmark. </t>
  </si>
  <si>
    <t>4.7.5</t>
  </si>
  <si>
    <t xml:space="preserve">Lämplig metodik och teknik ska användas för att förebygga körskador vid drivning, speciellt där transporter korsar vattendrag. Åtgärder ska planeras och utföras enligt tillämpliga krav i PEFC SWE 002 Skogsbruksstandard, avsnitt 3.10. </t>
  </si>
  <si>
    <t>4.7.6</t>
  </si>
  <si>
    <t xml:space="preserve">Skördare och skotare med &gt; 100 timmar årlig körtid ska ha motorer som minst uppfyller steg 1 enligt EU-direktiv 97/68/EC och EU-förordningen (EU) 2016/1628. </t>
  </si>
  <si>
    <t>Dangerous goods</t>
  </si>
  <si>
    <t xml:space="preserve">Farligt gods </t>
  </si>
  <si>
    <t>Any person carrying dangerous goods, and who are not covered by requirements concerning training of vehicle crew according to ADR-S chapter 8.2, shall have training in accordance with chapter 1.3 in ADR-S. Any person carrying fuels for vehicles or equipment equivalent to 60 liters per transport unit at the most, shall have appropriate competence for the handling, e.g. in the form of an adapted ADR-S 1.3 training course.</t>
  </si>
  <si>
    <t xml:space="preserve">Den som transporterar farligt gods men inte omfattas av krav på fordonsutbildning enligt ADR-S kapitel 8.2, ska ha utbildning i enlighet med kapitel 1.3 i ADR-S. Den som transporterar drivmedel till fordon eller utrustning motsvarande högst 60 liter per transportenhet ska ha tillämplig kompetens för hanteringen, t.ex. i form av en anpassad ADR-S 1.3-utbildning.  </t>
  </si>
  <si>
    <t xml:space="preserve">Dangerous goods may only be carried in packaging that has undergone type examination. This applies to bottles, cans, barrels, as well as IBC-containers. </t>
  </si>
  <si>
    <t xml:space="preserve">Farligt gods får endast transporteras i typgodkända förpackningar. Detta gäller såväl flaskor, dunkar, fat som IBC-behållare.  </t>
  </si>
  <si>
    <t>The dangerous goods shall be carried in a ventilated space.</t>
  </si>
  <si>
    <t xml:space="preserve">Det farliga godset ska transporteras i ventilerat utrymme. </t>
  </si>
  <si>
    <t>Tanks and/or IBC-containers shall be inspected and this shall be clear from labelling on the tank/IBC-container and from inspection protocol.</t>
  </si>
  <si>
    <t xml:space="preserve">Tankar och IBC-behållare ska vara besiktade och detta ska framgå av märkning på tanken/IBC-behållaren och besiktningsprotokoll.  </t>
  </si>
  <si>
    <t>Hazardous waste
Hazardous waste is also dangerous goods (see therefore also 4.8).</t>
  </si>
  <si>
    <t xml:space="preserve">Farligt avfall 
Farligt avfall är också farligt gods (se därför även 4.8). </t>
  </si>
  <si>
    <t>Contractor which has a business in which hazardous waste arises shall, for every sort of waste, keep notes on quantity of waste and where the waste is transported. The notes shall be kept.</t>
  </si>
  <si>
    <t xml:space="preserve">Den, som har verksamhet i vilken farligt avfall uppkommer, ska för varje slag av avfall föra anteckningar om mängd avfall och vart avfallet transporteras. Anteckningarna ska sparas. </t>
  </si>
  <si>
    <t>4.9.2</t>
  </si>
  <si>
    <t>When hazardous waste is returned to service provider, recycling plant, or other receiver licensed for handling of hazardous waste, control of license (or notification) shall be undertaken. This control is not necessary if the receiver is the municipality or the person engaged by the municipality.</t>
  </si>
  <si>
    <t xml:space="preserve">När farligt avfall lämnas till servicelämnare, återvinningsstation eller annan mottagare med tillstånd att hantera farligt avfall, ska kontroll av tillstånd (eller anmälan) genomföras. Detta är inte nödvändigt om mottagaren är kommunen eller den som kommunen anlitar. </t>
  </si>
  <si>
    <t>4.9.3</t>
  </si>
  <si>
    <t>Contractor which carries hazardous waste by his-/herself shall notify this and, where applicable, obtain permission from responsible authority.</t>
  </si>
  <si>
    <t xml:space="preserve">Entreprenör, som själv transporterar farligt avfall för återvinning eller destruktion, ska anmäla detta och i tillämpliga fall få tillstånd för detta från ansvarig myndighet. </t>
  </si>
  <si>
    <t>4.9.4</t>
  </si>
  <si>
    <t>Contractor which hands over hazardous waste for carriage or other handling to somebody else (e.g. service provider) shall make sure that this person has the necessary permissions for the handling. This control is not necessary if the receiver is the municipality or the person engaged by the municipality.</t>
  </si>
  <si>
    <t xml:space="preserve">Den, som överlämnar farligt avfall för transport eller annan hantering till någon annan (t.ex. servicelämnare), ska kontrollera att denne har de tillstånd som krävs för hanteringen. Kontrollen är inte nödvändig om mottagaren är kommunen eller den som kommunen har anlitat. </t>
  </si>
  <si>
    <t>4.9.5</t>
  </si>
  <si>
    <t>Contractor which hands over hazardous waste for carriage shall, together with the transporter (the receiver), establish a transport document which includes information on sort of waste, quantity of waste, and who leaves and receives the waste respectively. The transport document shall be signed by the supplier (the contractor).</t>
  </si>
  <si>
    <t xml:space="preserve">den, som lämnar farligt avfall för att transporteras, ska tillsammans med transportören (mottagaren) se till att det upprättas ett transportdokument som innehåller uppgifter om avfallsslag, avfallsmängd och vem som är lämnare respektive mottagare. Transportdokumentet ska undertecknas av lämnaren (entreprenören). </t>
  </si>
  <si>
    <t>4.9.6</t>
  </si>
  <si>
    <t xml:space="preserve">Övrigt restprodukter ska tas med ut ur skogen och hanteras på lämpligt sätt. </t>
  </si>
  <si>
    <t>Emergency preparedness and preventive measures</t>
  </si>
  <si>
    <t xml:space="preserve">Nödlägesberedskap och förebyggande åtgärder </t>
  </si>
  <si>
    <t>The emergency preparedness shall be documented and available in a way ensuring that all persons concerned understands it. It shall include necessary first aid equipment and preparedness for personal injuries.</t>
  </si>
  <si>
    <t xml:space="preserve">Nödlägesberedskapen ska vara dokumenterad och tillgänglig på ett sätt som säkerställer att samtliga berörda förstår den. Den ska innefatta nödvändig första hjälpen-utrustning och beredskap för personskada. </t>
  </si>
  <si>
    <t>Clearing equipment shall always be carried and used when needed.</t>
  </si>
  <si>
    <t xml:space="preserve">För ändamålet särskilt framtagen saneringsutrustning ska alltid medföras och användas vid behov. Saneringsutrustningen ska innehålla jordspade, absorberingsmedel (exv. Absol eller Zugol), spilldukar samt ett för ändamålet lämpligt uppsamlingskärl. </t>
  </si>
  <si>
    <t xml:space="preserve">Equipment for collection of spillage shall be used at service and maintenance work. </t>
  </si>
  <si>
    <t xml:space="preserve">Vid service och underhållsarbeten ska utrustning för uppsamling av spill användas. </t>
  </si>
  <si>
    <t>Insurance company’s requirements on fire preparedness shall be complied with.</t>
  </si>
  <si>
    <t xml:space="preserve">Försäkringsbolagets krav på brandberedskap ska följas. </t>
  </si>
  <si>
    <t>Preventive measures against forest fire shall be taken when fire risk is at hand, in accordance with documented routines and specified responsibilities that have been established together with the client.</t>
  </si>
  <si>
    <t xml:space="preserve">Förebyggande åtgärder mot skogsbrand ska vidtas då brandrisk föreligger enligt gemensamt med beställaren upprättade och dokumenterade rutiner och angiven ansvarsfördelning.  </t>
  </si>
  <si>
    <t>See the forest management standard for other requirements.</t>
  </si>
  <si>
    <t>se skogsbrukstandard for övriga krav.</t>
  </si>
  <si>
    <t xml:space="preserve">The Swedish PEFC Forest Standard PEFC SWE 002:5 </t>
  </si>
  <si>
    <t xml:space="preserve">Svensk PEFC Skogsstandard PEFC SWE 002:5 </t>
  </si>
  <si>
    <t>Miljö och produktion</t>
  </si>
  <si>
    <t xml:space="preserve">Social standard </t>
  </si>
  <si>
    <t>Sociala krav</t>
  </si>
  <si>
    <t>App. 1: PEFC-adapted forest management plan</t>
  </si>
  <si>
    <t>Bilaga 1. PEFC-anpassad skogbruksplan</t>
  </si>
  <si>
    <t xml:space="preserve">App. 2: </t>
  </si>
  <si>
    <t>Bilaga 2. Anvisningar för traktdirektiv</t>
  </si>
  <si>
    <t xml:space="preserve">PEFC SWE 003:5 </t>
  </si>
  <si>
    <t>Certification of contractors</t>
  </si>
  <si>
    <t>Entreprenörscertifiering</t>
  </si>
  <si>
    <t>PEFC requirements for contractors</t>
  </si>
  <si>
    <t>PEFC:s krav för entreprenörer</t>
  </si>
  <si>
    <t xml:space="preserve">PEFC SWE 004:5 </t>
  </si>
  <si>
    <t>Direct certification</t>
  </si>
  <si>
    <t>Direktcertifiering</t>
  </si>
  <si>
    <t>Group certification</t>
  </si>
  <si>
    <t>Gruppcertifiering</t>
  </si>
  <si>
    <t xml:space="preserve">NCs </t>
  </si>
  <si>
    <t>Bilaga 1: Avvikelser, korrigerande åtgärder och uppsägningar avseende gruppanslutna</t>
  </si>
  <si>
    <t>Management system, single-site</t>
  </si>
  <si>
    <t>Bilaga 2: Krav för certifierade organisationers ledningssystem: Ledningssystemkrav direkt</t>
  </si>
  <si>
    <t>Management system, groups</t>
  </si>
  <si>
    <t>Bilaga 2: Krav för certifierade organisationers ledningssystem: Ledningssystemkrav grupp</t>
  </si>
  <si>
    <t xml:space="preserve">Swedish requirements for certification in group PEFC SWE 004:5 </t>
  </si>
  <si>
    <t xml:space="preserve">Svenska PEFC:s krav för certifiering i grupp PEFC SWE 004:5 </t>
  </si>
  <si>
    <t xml:space="preserve">Group certification
Half of the Swedish forest land is owned by private individuals (family forestry). Characteristic to family forestry is that the size of forest holdings is generally small, which means that they have limited possibilities to take on 
the increased administration and increased costs which is associated with direct certification. The same is valid for smaller wood procurement organizations and contractors. To make it possible for forest owners, 
contractors, and wood procurement organizations to become certified, group certification through umbrella organizations has been elaborated within the framework of the Swedish system for PEFC-certification.  </t>
  </si>
  <si>
    <t xml:space="preserve">Gruppcertifiering  
Hälften av den svenska skogsmarken ägs av enskilda privatpersoner (familjeskogsbruk). Utmärkande faktorer för familjeskogsbruket är att det stora flertalet fastigheter är relativt små och har begränsade möjligheter att ta på sig den ökade administration och de ökade kostnader som är förknippade med en direktcertifiering. Detsamma gäller för mindre avverkningsorganisationer och 
entreprenörer. För att möjliggöra för skogsägare, entreprenörer och avverkningsorganisationer att certifiera sig, har gruppcertifiering genom paraplyorganisationer tillskapats inom ramen för det svenska systemet för PEFC-certifiering.  </t>
  </si>
  <si>
    <t xml:space="preserve">The certificate for the group is held by an umbrella organization which provides the groups’ members with information and routines in order to ensure that the certification requirements are complied with. The certificate is issued by an accredited certification body after independent third party audit. 
The umbrella organization conducts annually an internal audit of the umbrella administration and the participants in accordance with the requirements of this standard. A certified umbrella organization which holds a group certificate for forest owners, contractors, and/or wood procurement organizations, shall comply with the following requirements: </t>
  </si>
  <si>
    <t xml:space="preserve">Grundkrav för paraplyorganisation:
Certifikatet för gruppen innehas av en paraplyorganisation som förser gruppens medlemmar med information och rutiner för att säkerställa att certifieringskraven följs. Paraplyorganisationen förbinder sig å sina medlemmars vägnar att uppfylla kraven i PEFC-standarden. Certifikatet utfärdas av en ackrediterad certifieringsorganisation efter oberoende tredjepartsrevision. 
Paraplyorganisationen utför årligen intern revision av paraplyadministrationen och av gruppmedlemmarna enligt kraven i denna standard. En certifierad paraplyorganisation som innehar gruppcertifikat för skogsägare, entreprenörer och/eller avverkningsorganisationer ska uppfylla följande krav: </t>
  </si>
  <si>
    <t>4.2.1.1; 4.2.1.2; 4.2.1.3</t>
  </si>
  <si>
    <t>Approved registration of the company as legal person
Responsible board of directors and executive management
Statutes/articles of association with business area specified</t>
  </si>
  <si>
    <t>Godkänd företagsregistrering som juridisk person
Ansvarig styrelse och verkställande ledning
Stadgar/bolagsordning med angivande av verksamhetsområde</t>
  </si>
  <si>
    <t>4.2.1.4</t>
  </si>
  <si>
    <t>Agreement with accredited and notified certification body regarding certification and upholding of the certification.</t>
  </si>
  <si>
    <t xml:space="preserve">Avtal med ackrediterad och notifierad certifieringsorganisation om certifiering och om att fortsätta upprätthålla certifieringen.
</t>
  </si>
  <si>
    <t>4.2.1.5</t>
  </si>
  <si>
    <r>
      <rPr>
        <strike/>
        <sz val="10"/>
        <color rgb="FFC00000"/>
        <rFont val="Calibri"/>
        <family val="2"/>
        <scheme val="minor"/>
      </rPr>
      <t>Certification and management system in accordance with SS-EN ISO 14001.</t>
    </r>
    <r>
      <rPr>
        <strike/>
        <sz val="10"/>
        <color theme="1"/>
        <rFont val="Calibri"/>
        <family val="2"/>
        <scheme val="minor"/>
      </rPr>
      <t xml:space="preserve">
</t>
    </r>
    <r>
      <rPr>
        <sz val="10"/>
        <color theme="1"/>
        <rFont val="Calibri"/>
        <family val="2"/>
        <scheme val="minor"/>
      </rPr>
      <t xml:space="preserve">Provide assistance and co-operation to the certification body, the accreditation body, PEFC International and PEFC Sweden for relevant data, documentation and other necessary information as well as access to any relevant facilities in relation to implementation of the PEFC Standard. </t>
    </r>
  </si>
  <si>
    <t xml:space="preserve">Assistera certifieringsorganisationen, ackrediteringsorganisationen och i förekommande fall Svenska PEFC eller internationella PEFC och ge tillgång till relevant dokumentation och information samt ge tillträde till, för PEFC-standardens tillämpning, relevanta inrättningar. </t>
  </si>
  <si>
    <t>4.2.1.6</t>
  </si>
  <si>
    <t xml:space="preserve">Comply with Swedish legislation of relevance to forestry. Have access to relevant legislation, e.g., through “Regelrätt skogsbruk”. </t>
  </si>
  <si>
    <t>Följa svensk lagstiftning med betydelse för skogsbruket. Ha tillgång till relevant lagstiftning genom t.ex. ”Regelrätt skogsbruk”.</t>
  </si>
  <si>
    <t>4.2.1.7</t>
  </si>
  <si>
    <t xml:space="preserve">Management system in accordance with Appendix 2, including necessary routines for handling and improvement of the group. </t>
  </si>
  <si>
    <t>Ledningssystem enligt Bilaga 2 innefattande nödvändiga rutiner för hantering och förbättring av gruppen.</t>
  </si>
  <si>
    <t>4.2.1.8</t>
  </si>
  <si>
    <t xml:space="preserve">Commitment to comply with applicable parts of the PEFC-standard, to comply with 4.2.1.6, as well as that the umbrella organization and its members continuously work for a sustainable forest management. The umbrella organization shall publish this commitment on their web page. </t>
  </si>
  <si>
    <t>Åtagande att följa tillämpliga delar i PEFC-standarden, att följa 4.2.1.6, samt att paraplyorganisationen och dess medlemmar kontinuerligt verkar för ett hållbart skogsbruk. Paraplyorganisationen ska på förfrågan tillhandahålla detta åtagande.</t>
  </si>
  <si>
    <t>4.2.1.9</t>
  </si>
  <si>
    <t xml:space="preserve">Umbrella organizations shall, upon request, provide information on whether a named group-affiliated forest owner, wood procurement organization or contractor possesses proof of certification or not. Entire records of group-certified forest owners are however not provided. </t>
  </si>
  <si>
    <t>Paraplyorganisationer ska på förfrågan lämna upplysning om en namngiven gruppansluten skogsägare, avverkningsorganisation eller entreprenör innehar bevis om certifiering eller inte. Hela förteckningar över gruppcertifierade skogsägare lämnas däremot inte ut.</t>
  </si>
  <si>
    <t>4.2.1.10</t>
  </si>
  <si>
    <t xml:space="preserve">After every completed certification audit that leads to a decision on forestry certification or contractor certification according to PEFC, as well as after every re-certification when the certificate is prolonged, a public summary made by the certification body shall be published on the website of the certificate holder (umbrella organization). </t>
  </si>
  <si>
    <t>Efter varje utförd certifieringsrevision som leder till beslut om skogsbrukscertifiering eller entreprenörscertifiering enligt PEFC, samt efter varje omcertifiering då certifikatet förlängs, ska en offentlig sammanfattning framtagen av certifieringsorganisationen publiceras på certifikatsinnehavarens (paraplyorganisationens) webbplats.</t>
  </si>
  <si>
    <t>4.2.1.11</t>
  </si>
  <si>
    <t xml:space="preserve">Certified organizations shall make public what PEFC-certificates that have been issued to the organization as well as which certification body that has issued the certificates. </t>
  </si>
  <si>
    <t>Certifierade organisationer ska redovisa offentligt vilka PEFC-certifikat som utfärdats för organisationen samt vilken certifieringsorganisation som utfärdat certifikaten.</t>
  </si>
  <si>
    <t>4.2.1.12</t>
  </si>
  <si>
    <t xml:space="preserve">In cases where certified organisations have information which indicates major nonconformities with the standard on the part of another party, they shall inform the other party. A routine for the handling of such cases shall be in place. </t>
  </si>
  <si>
    <t>Certifierade organisationer ska, då man har uppgifter som tyder på större avvikelser från standarden hos annan part, meddela denna. En rutin för denna hantering ska finnas.</t>
  </si>
  <si>
    <t>4.2.1.13</t>
  </si>
  <si>
    <t xml:space="preserve">The umbrella organization shall have a routine for the handling of participants’ feedback on application of the PEFC-standard, and the routine shall include how the umbrella organization informs participants of this possibility. </t>
  </si>
  <si>
    <t>Paraplyorganisationen ska ha en rutin för att hantera anslutna gruppmedlemmars synpunkter på PEFC-standardens tillämpning och i rutinen ska ingå hur paraplyorganisationen informerar anslutna medlemmar om denna möjlighet.</t>
  </si>
  <si>
    <t>4.2.1.14</t>
  </si>
  <si>
    <t>The umbrella organization shall identify what interested stakeholders that are relevant to the forest management and determine the interested stakeholders’ relevant needs and expectations on the forest management.</t>
  </si>
  <si>
    <t>Paraplyorganisationen ska identifiera vilka intressenter som är relevanta för verksamheten samt bedöma intressenternas relevanta behov och förväntningar på verksamheten.</t>
  </si>
  <si>
    <t xml:space="preserve">Responsibility of umbrella at group certification of forest owners
The umbrella organization is responsible for:
</t>
  </si>
  <si>
    <t>Paraplyorganisationens ansvar vid skogsbrukscertifiering i grupp Paraplyorganisationen har ansvar för att:</t>
  </si>
  <si>
    <t>4.3.1.1</t>
  </si>
  <si>
    <t>Handling applications from forest owners/wood procurement organizations regarding forest certification in accordance with Swedish PEFC. The applications shall be examined and approved, and affiliation shall be confirmed by means of a written agreement between the umbrella organization and the forest owner. All co-owners, or qualified representative with authorization or other verification, shall sign the agreement.</t>
  </si>
  <si>
    <t xml:space="preserve">Handlägga ansökningar från skogsägare/avverkningsorganisation om skogsbrukscertifiering enligt Svenska PEFC. Ansökningarna ska granskas, godkännas och anslutning bekräftas genom signerat avtal mellan paraplyorganisationen och skogsägaren/avverkningsorganisation. Avtalet ska innehålla ett tydligt åtagande från den anslutne skogsägaren/avverkningsorganisationen att följa tillämpliga krav i PEFC-standarden och alla rutiner och instruktioner från paraplyorganisationen inklusive förebyggande och korrigerande åtgärder. Samtliga delägare eller behörig representant med fullmakt eller annat verifikat ska signera avtalet. </t>
  </si>
  <si>
    <t>4.3.1.2</t>
  </si>
  <si>
    <t>Making sure, prior to making an agreement and through personal contact, that the forest owner, or a qualified representative for the forest owner/wood procurement organization, is well informed of the contents of the agreement and what it takes to meet the requirements of the Swedish PEFC forest standard. Routines for this control shall be elaborated by the umbrella organization.</t>
  </si>
  <si>
    <t>Innan avtal tecknas kontrollera att skogsägaren eller behörig representant för skogsägaren/avverkningsorganisationen har god kännedom om avtalets innehåll och att verksamheten uppfyller tillämpliga krav enligt PEFC-standarden. Rutiner för denna kontroll ska utformas av paraplyorganisationen.</t>
  </si>
  <si>
    <t>4.3.1.3</t>
  </si>
  <si>
    <t>Issuing proof of forest certification, with a period of validity of at least one year, to affiliated forest owners/wood procurement organizations.</t>
  </si>
  <si>
    <t>Utfärda bevis, med en giltighetstid av minst ett år, om skogsbrukscertifiering till anslutna skogsägare/ avverkningsorganisationer.</t>
  </si>
  <si>
    <t>4.3.1.4</t>
  </si>
  <si>
    <t>Refer forest owners/wood procurement organizations to information and training in order to ensure Swedish PEFC forest certification.</t>
  </si>
  <si>
    <t xml:space="preserve">Löpande informera skogsägaren/avverkningsorganisationen och/eller behörig representant om: 
• tillämpliga krav och lämpliga utbildningar, för att dessa ska kunna upprätthålla sin skogsbrukscertifiering,  
• paraplyorganisationen och dess medlemmars åtagande att följa PEFC-standarden och arbeta med ständiga förbättringar samt vikten av att alla bidrar till gruppens standardefterlevnad.  </t>
  </si>
  <si>
    <t>4.3.1.5</t>
  </si>
  <si>
    <t>Controlling annually through internal audit that the business meets the requirements of the Swedish PEFC forest standard. The arrangement of the audit for group certified forest owners and wood procurement organizations is described in the paragraphs 4.3.2 and 4.3.3.</t>
  </si>
  <si>
    <t xml:space="preserve">Paraplyorganisation ska årligen genomföra en intern revision av ledningssystemet för att mäta och utvärdera efterlevnaden av PEFC-standarden och lämpligheten, tillräckligheten och effektiviteten av ledningssystemet. Revisionen ska omfatta både paraplyorganisationen och dess medlemmar. Revisionens upplägg för gruppcertifiering av skogsägare respektive avverkningsorganisationer framgår under paragraferna 4.3.2 och 4.3.3. </t>
  </si>
  <si>
    <t>4.3.1.6</t>
  </si>
  <si>
    <t xml:space="preserve">Appointing internal auditors which shall be:
o well versed in the management system ISO 14001 and the Swedish PEFC certification system for sustainable forest management
o independent of the business subject to audit
o familiar with the conditions of forest owners’/wood procurement organizations’ business
o qualified as regards environmental-, social and forestry-related issues
o have appropriate basic competence, e.g. via course approved by MIS (Environmental auditors in Sweden) 
</t>
  </si>
  <si>
    <t xml:space="preserve">För att säkerställa opartiska och oberoende revisioner ska paraplyorganisationen ha rutiner för att säkerställa att utsedda internrevisorer:   
• är väl förtrogna med Svenska PEFC:s certifieringssystem för hållbart skogsbruk 
• är oberoende av den verksamhet som revideras 
• är insatta i villkoren för skogsägares/ avverkningsorganisationers verksamhet 
• är kompetenta i miljö‐, sociala och skogliga frågor 
• har lämplig grundkompetens t.ex. via en av MIS (Miljörevisorer i Sverige) godkänd utbildning. </t>
  </si>
  <si>
    <t>4.3.1.7</t>
  </si>
  <si>
    <t xml:space="preserve">The umbrella organization shall analyze and document the result of the internal audit and ensure that necessary measures are taken. Analysis and measures shall encompass the entire group.
</t>
  </si>
  <si>
    <t>Paraplyorganisationen ska analysera resultat från intern och extern revision, inklusive orsaker till avvikelser och utifrån det formulera erforderliga korrigerande åtgärder. Analysen ska fastställa om avvikelsen kan uppstå någon annanstans och åtgärder ska avse hela gruppen och dokumenteras. Paraplyorganisationen ska utvärdera åtgärdernas effektivitet.</t>
  </si>
  <si>
    <t>4.3.1.8</t>
  </si>
  <si>
    <t>The report shall include any corrective measures. The report shall be evaluated and approved by the management.</t>
  </si>
  <si>
    <t>Årlig genomgång av paraplyorganisationens ledningssystem med ledningen för att säkerställa systemets fortsatta lämplighet, tillräcklighet och verkan. Ledningens genomgång ska granska och godkänna paraplyorganisationens arbete i enlighet med 4.3.1.7. Ledningens genomgång ska dokumenteras.</t>
  </si>
  <si>
    <t>4.3.1.9</t>
  </si>
  <si>
    <t>Issuing non-compliances to group-certified forest owners/wood procurement organizations which do not comply with the requirements of the forest standard, and inform and advise in order to remedy the shortcomings. (See appendix 1. Non-compliances and corrective measures)</t>
  </si>
  <si>
    <t>Utfärda avvikelser till gruppcertifierade skogsägare/ avverkningsorganisationer som inte uppfyller kraven i PEFC-standarden och informera och ge råd för att avhjälpa bristerna (Se Bilaga 1)</t>
  </si>
  <si>
    <t>4.3.1.10</t>
  </si>
  <si>
    <t>In the case of non-compliances according to the above, and if the forest owner is affiliated to more than one umbrella organization and/or other forest certification system, declared non-compliances shall without delay be communicated to such other party.</t>
  </si>
  <si>
    <t>Vid hantering av avvikelser kan paraplyorganisationen, baserat på observationer som berör annan certifierad part, lämna externa synpunkter till denna. Detta för att förebygga avvikelser och för att stärka PEFC som certifieringssystem.</t>
  </si>
  <si>
    <t>4.3.1.11</t>
  </si>
  <si>
    <t xml:space="preserve">In the case of major nonconformities, and if the forest owner/wood procurement organization is affiliated to more than one umbrella organization, observed nonconformity shall without delay be communicated to such other party. </t>
  </si>
  <si>
    <t>Vid större avvikelser och om skogsägaren/avverkningsorganisationen är ansluten till mer än en paraplyorganisation ska konstaterad avvikelse utan dröjsmål meddelas sådan annan part.</t>
  </si>
  <si>
    <t>4.3.1.12</t>
  </si>
  <si>
    <t xml:space="preserve">Handling nonconformities identified in other umbrella organization for forest owners/wood procurement organizations that are affiliated to more than one umbrella organization. </t>
  </si>
  <si>
    <t>Hantera avvikelser som identifierats i annan paraplyorganisation för skogsägare/avverkningsorganisation anslutna till mer än en paraplyorganisation.</t>
  </si>
  <si>
    <t>4.3.1.13</t>
  </si>
  <si>
    <t>The umbrella organization shall publish a summary of the results from the internal audit on its web-site.</t>
  </si>
  <si>
    <t>Paraplyorganisationen ska redovisa en sammanfattning av resultatet från den interna revisionen på sin webbplats.</t>
  </si>
  <si>
    <t>Special requirements at group certification of forest owners
The umbrella organization shall at group certification of forest owners, in addition to the requirements in 4.3.1.1 – 4.3.1.12, also comply with the following:</t>
  </si>
  <si>
    <t>Särskilda krav vid gruppcertifiering av skogsägare
Paraplyorganisationen ska vid gruppcertifiering av skogsägare utöver kraven i 4.3.1.1 - 4.3.1.12 även uppfylla följande:</t>
  </si>
  <si>
    <t>4.3.2.1</t>
  </si>
  <si>
    <t xml:space="preserve">Offer group-certified forest owners the possibility to order a forest management plan and to have an assessment of nature conservation values undertaken while awaiting the completion of a forest management plan. A forest management plan shall be in place within two years at the latest from the date a proof of certification was issued.  </t>
  </si>
  <si>
    <t>Erbjuda gruppcertifierade skogsägare möjlighet att beställa en skogsbruksplan och i avvaktan på planens färdigställande att utföra naturvärdesbedömning. Senast inom två år från det att bevis om certifiering utfärdats ska en skogsbruksplan vara upprättad.</t>
  </si>
  <si>
    <t>4.3.2.2</t>
  </si>
  <si>
    <t xml:space="preserve">Inform affiliated forest owners about their responsibility to make sure that hired forestry contractors and/or wood procurement organizations are holders of contractor certificates and forestry certificates respectively. </t>
  </si>
  <si>
    <t>Informera anslutna skogsägare om deras ansvar för att kontrollera att anlitade entreprenörer och/eller avverkningsorganisationer innehar giltigt entreprenörscertifikat/bevis respektive skogsbrukscertifikat/ bevis.</t>
  </si>
  <si>
    <t>4.3.2.3</t>
  </si>
  <si>
    <t xml:space="preserve">Register and keep up to date relevant information on every affiliated forest owner, specified by: 
o Property designations/s
o Name and address to forest owner/representative of the forest holding/s
o Date of entering into the agreement
o Area of forest land
o Compliance with the requirements of the forest standard, preventive and/or corrective actions taken.
</t>
  </si>
  <si>
    <t>Registrera och ajourhålla relevant information om varje ansluten skogsägare med:
o Fastighetsbeteckning/-ar
o Namn och adress till skogsägare/ställföreträdare för fastigheten/-erna
o Avtalsdatum
o Skogsmarksareal
o Överensstämmelse med Skogsstandardens krav, vidtagna förebyggande och/eller korrigerande åtgärder</t>
  </si>
  <si>
    <t>4.3.2.4</t>
  </si>
  <si>
    <t xml:space="preserve">Control that every forest holding under the same ownership of an affiliated forest owner, and associated forest management, are covered by certification according to the PEFC-standard.   </t>
  </si>
  <si>
    <t>Kontrollera att en ansluten skogsägares samtliga fastigheter med enhetligt ägande och tillhörande skogsbruksverksamhet omfattas av certifiering enligt PEFC-standarden.</t>
  </si>
  <si>
    <t>4.3.2.5</t>
  </si>
  <si>
    <t>Reporting, on a regular basis, statistics to the Swedish PEFC in accordance with specific instructions.</t>
  </si>
  <si>
    <t>Löpande inrapportera statistik till Svenska PEFC enligt särskild anvisning.</t>
  </si>
  <si>
    <t>4.3.2.6</t>
  </si>
  <si>
    <r>
      <t xml:space="preserve">Routines for internal audit shall be elaborated and documented by the umbrella organization. The design shall be risk-based with regard to the scope and complexity of the business. Previous results and experiences from completed internal audits shall be given special consideration.
In the case of internal audits based on random sample, the following risk-based sampling categories apply: 
</t>
    </r>
    <r>
      <rPr>
        <sz val="10"/>
        <color rgb="FFFF0000"/>
        <rFont val="Calibri"/>
        <family val="2"/>
        <scheme val="minor"/>
      </rPr>
      <t xml:space="preserve">• Participants with ≥ 50 000 ha of productive forest land shall be subject to internal audit every year. 
• Participants with ≥ 5000 ha, &lt; 50 000 ha of productive forest land shall be subject to internal audit at least once every fifth year. 
• Among participants with &lt; 5000 ha of productive forest land, at least 25% of the total sample shall be randomly chosen. 
The total sample shall at least include numbers according to Table 1 and Figure 1 below. 
</t>
    </r>
  </si>
  <si>
    <r>
      <t xml:space="preserve">Rutiner för intern revision ska utformas och dokumenteras av paraplyorganisationen. Utformningen ska vara riskbaserad med avseende på verksamhetens omfattning och komplexitet. Tidigare resultat och erfarenheter av genomförda internrevisioner ska särskilt beaktas.
Vid stickprovsbaserad internrevision gäller följande riskbaserade stickprovskategorier:
</t>
    </r>
    <r>
      <rPr>
        <sz val="10"/>
        <color rgb="FFFF0000"/>
        <rFont val="Calibri"/>
        <family val="2"/>
        <scheme val="minor"/>
      </rPr>
      <t>• Gruppmedlemmar med ≥ 50  000 ha produktiv skogsmark ska internrevideras varje år.
• Gruppmedlemmar med ≥ 5 000 ha ,&lt; 50 000 ha produktiv skogsmark ska internrevideras minst en gång var 5:e år.
• Bland gruppmedlemmar med &lt; 5000 ha produktiv skogsmark ska minst 25 % av det totala stickprovet väljas slumpmässigt.
Det totala stickprovet ska minst omfatta antal enligt Tabell 1 och Figur 1 nedan.</t>
    </r>
  </si>
  <si>
    <t xml:space="preserve">Special requirements at group certification of wood procurement organizations
The umbrella organization shall at group certification of wood procurement organizations, in addition to the requirements in 4.3.1.1 -4.3.1.12, also comply with the following: 
</t>
  </si>
  <si>
    <t>Särskilda krav vid gruppcertifiering av avverkningsorganisationer
Paraplyorganisationen ska vid gruppcertifiering av avverkningsorganisationer utöver kraven i 4.3.1.1-4.3.1.12 även uppfylla följande:</t>
  </si>
  <si>
    <t>4.3.3.1</t>
  </si>
  <si>
    <t xml:space="preserve">Offer group-certified wood procurement organizations training in undertaking assessments of nature conservation values. </t>
  </si>
  <si>
    <t>Erbjuda gruppcertifierade avverkningsorganisationer utbildning i att utföra naturvärdesbedömning.</t>
  </si>
  <si>
    <t>4.3.3.2</t>
  </si>
  <si>
    <t xml:space="preserve">Offer, and/or refer affiliated wood procurement organizations to, management systems in order to ensure forest certification according to PEFC. </t>
  </si>
  <si>
    <t>Erbjuda och/eller anvisa anslutna avverkningsorganisationer ledningssystem för att säkerställa skogsbrukscertifiering enligt PEFC.</t>
  </si>
  <si>
    <t>4.3.3.3</t>
  </si>
  <si>
    <t xml:space="preserve">Inform affiliated wood procurement organizations about their responsibility to make sure that hired forestry contractors are holders of contractor certificates or proof of contractor certification.  </t>
  </si>
  <si>
    <t>Informera anslutna avverkningsorganisationer om ansvar för kontroll av
entreprenörscertifikat eller bevis om gruppcertifiering för anlitade entreprenörer.</t>
  </si>
  <si>
    <t>4.3.3.4</t>
  </si>
  <si>
    <t xml:space="preserve">Register and keep up to date relevant information on every affiliated wood procurement organization, specified by: 
o Name of company
o Organization-number
o Contact person
o Address
o Date of entering into the agreement
</t>
  </si>
  <si>
    <t>Registrera och ajourhålla relevant information om varje ansluten avverkningsorganisation med:
o Företagsnamn
o Organisationsnummer
o Kontaktperson
o Adress
o Avtalsdatum</t>
  </si>
  <si>
    <t>4.3.3.5</t>
  </si>
  <si>
    <t xml:space="preserve">The umbrella organization shall show affiliated wood procurement organizations on its website. </t>
  </si>
  <si>
    <t xml:space="preserve">Paraplyorganisationen ska redovisa anslutna avverkningsorganisationer på sin webbplats. </t>
  </si>
  <si>
    <t>4.3.3.6</t>
  </si>
  <si>
    <t xml:space="preserve">Routines for internal audit shall be elaborated and documented by the umbrella organization. The design shall be risk-based with regard to the scope and complexity of the business. Previous results and experiences from completed internal audits shall be given special consideration.
o At least 30 % of affiliated wood procurement organizations shall be visited annually and during a three-year period, all affiliated organization shall have been subject to audit at least once. 
</t>
  </si>
  <si>
    <t>Rutiner för intern revision ska utformas och dokumenteras av paraplyorganisationen. Utformningen ska vara riskbaserad med avseende på verksamhetens omfattning och komplexitet. Tidigare resultat och erfarenheter av genomförda internrevisioner ska särskilt beaktas.
o Minst 30 % av anslutna avverkningsorganisationer ska besökas per år och under en treårsperiod ska samtliga anslutna organisationer ha reviderats minst en gång.</t>
  </si>
  <si>
    <t xml:space="preserve">Responsibility of affiliated forestry- and wood procurement organizations at group certification. Through the agreement, the affiliated forest owner or wood procurement organization is responsible for:
</t>
  </si>
  <si>
    <t>Anslutna skogsägares och avverkningsorganisationers ansvar vid gruppcertifiering
Den anslutne skogsägaren eller avverkningsorganisationen har genom avtalet ansvar för att:</t>
  </si>
  <si>
    <t>4.4.1.1</t>
  </si>
  <si>
    <r>
      <rPr>
        <sz val="10"/>
        <color rgb="FFFF0000"/>
        <rFont val="Calibri"/>
        <family val="2"/>
        <scheme val="minor"/>
      </rPr>
      <t>Complying with</t>
    </r>
    <r>
      <rPr>
        <sz val="10"/>
        <color theme="1"/>
        <rFont val="Calibri"/>
        <family val="2"/>
        <scheme val="minor"/>
      </rPr>
      <t xml:space="preserve"> Swedish legislation of relevance to the forestry sector.</t>
    </r>
  </si>
  <si>
    <t>Följa svensk lagstiftning med betydelse för skogsbruket.</t>
  </si>
  <si>
    <t>4.4.1.2</t>
  </si>
  <si>
    <r>
      <t>Complying with applicable parts of PEFC SWE 002 Forestry Standard a</t>
    </r>
    <r>
      <rPr>
        <sz val="10"/>
        <color rgb="FFFF0000"/>
        <rFont val="Calibri"/>
        <family val="2"/>
        <scheme val="minor"/>
      </rPr>
      <t xml:space="preserve">nd PEFC SWE 003 Forestry Contractor Standard and apply routines assigned by the umbrella organization.  </t>
    </r>
  </si>
  <si>
    <r>
      <t xml:space="preserve">Uppfylla tillämpliga delar av PEFC SWE 002 Skogsbruksstandard </t>
    </r>
    <r>
      <rPr>
        <sz val="10"/>
        <color rgb="FFFF0000"/>
        <rFont val="Calibri"/>
        <family val="2"/>
        <scheme val="minor"/>
      </rPr>
      <t xml:space="preserve">och PEFC SWE 003 Entreprenörsstandard och tillämpa rutiner som anvisats av paraplyorganisationen.  </t>
    </r>
  </si>
  <si>
    <t>4.4.1.3</t>
  </si>
  <si>
    <t xml:space="preserve">At application, inform about any memberships in, and/or exclusions from other PEFC-group certificates. </t>
  </si>
  <si>
    <t xml:space="preserve">Vid ansökan informera om eventuella medlemskap i och/eller uteslutningar ur andra PEFC-gruppcertifikat. </t>
  </si>
  <si>
    <t>4.4.1.4</t>
  </si>
  <si>
    <t>On forest holdings where a forest management plan is lacking, an assessment of nature conservation values made in accordance with evaluated and described method, shall form the basis for planned thinning and final felling, and a plan for consideration to be shown shall precede all other measures. In cases where the assessment of conservation values indicate that the area may fall within the requirements for voluntary set-aside, any planned operations shall be discontinued until it is ensured that this is not the case.</t>
  </si>
  <si>
    <t>På fastigheter där skogsbruksplan saknas ska en naturvärdesbedömning enligt utvärderad och beskriven metod ligga till grund för planerade gallringar och slutavverkningar och en hänsynsplanering ska föregå alla övriga åtgärder. I de fall naturvärdesbedömningen tyder på att området kan falla inom ramen för kravet på frivillig avsättning ska planerade åtgärder avbrytas till dess man säkerställt att så inte är fallet.</t>
  </si>
  <si>
    <t>4.4.1.5</t>
  </si>
  <si>
    <t>Only hire wood procurement organizations which hold a valid forestry certificate.</t>
  </si>
  <si>
    <t xml:space="preserve">Endast anlita avverkningsorganisationer som innehar, eller omfattas av, giltigt PEFC-skogsbrukscertifikat.  </t>
  </si>
  <si>
    <t>4.4.1.6</t>
  </si>
  <si>
    <t xml:space="preserve">Only hire contractors which hold a valid contractor certificate </t>
  </si>
  <si>
    <t xml:space="preserve">Endast anlita entreprenörer som innehar, eller omfattas av, giltigt PEFC-
entreprenörscertifikat. </t>
  </si>
  <si>
    <t>4.4.1.7</t>
  </si>
  <si>
    <t xml:space="preserve">For the purpose of promoting youths’ interest in the forest sector, school classes, or organizations with youth activities, may be hired for forestry measures. The measures shall meet the requirements regarding young peoples’ work environment according to the Work Environment Authority’s 
provisions. The compensation may amount to a maximum of one price base amount per client for each respective contractor and year. The compensation shall follow market conditions in relation to the specific measure. </t>
  </si>
  <si>
    <t xml:space="preserve">I syfte att främja ungdomars intresse för skogsnäringen får skolklasser och organisationer med ungdomsverksamhet anlitas för skogliga åtgärder. Åtgärderna ska uppfylla kraven gällande minderårigas arbetsmiljö enligt Arbetsmiljöverkets författningssamling. Ersättningen får uppgå till maximal ett prisbasbelopp per beställare för respektive uppdragstagare och år. Ersättningen skall vara marknadsmässig sett till den specifika åtgärden. Beställaren skall säkerställa att gällande lagar och föreskrifter för anlitande av minderåriga samt PEFC-standarden följs. </t>
  </si>
  <si>
    <t>4.4.1.8</t>
  </si>
  <si>
    <t>Providing all information to hired wood procurement organization or forestry contractor or other contractors for work on forest land, for the Swedish PEFC requirements to be met, by means of establishing an operational site directive</t>
  </si>
  <si>
    <t>Till anlitad avverkningsorganisation, entreprenör eller övrig uppdragstagare för arbeten på skogsmark ge all information för PEFC-kravens uppfyllande genom att upprätta traktdirektiv (i enlighet med Bilaga 2 i PEFC SWE 002 Skogsbruksstandard).</t>
  </si>
  <si>
    <t>4.4.1.9</t>
  </si>
  <si>
    <t>For own forestry organization, meet applicable requirements for contractor certification. Exceptions are made for family businesses which have no employees in forestry activities.</t>
  </si>
  <si>
    <t>För egen skogsbruksverksamhet uppfylla tillämpliga delar av PEFC SWE 003 Entreprenörsstandard. Undantag gäller för familjeföretag utan anställda I skogsbruksverksamhet.</t>
  </si>
  <si>
    <t>4.4.1.10</t>
  </si>
  <si>
    <t>In the case of collaboration between individual landowners on any of the landowners’ holdings, provide special information, guidance and surveillance in order to ensure that applicable parts of the standard requirements are met, as well as to follow up and document this.</t>
  </si>
  <si>
    <t>Vid samverkan mellan enskilda markägare på någon av markägarnas fastigheter ge särskild information, ledning och tillsyn för att säkra att tillämpliga delar av standardkraven följs samt följa upp och dokumentera detta.</t>
  </si>
  <si>
    <t>4.4.1.11</t>
  </si>
  <si>
    <t xml:space="preserve">Accepting that the umbrella organization, as well as the certification body at audits of the umbrella organization, performs inspections of compliance with the forest standard. This includes the demonstration of relevant documentation and information as well as allowing access to relevant facilities. </t>
  </si>
  <si>
    <t>Acceptera att paraplyorganisationen och certifieringsorganisationen utför kontroller av att kraven i PEFC-standarden följs. Paraplyorganisationen, certifieringsorganisationen och i förekommande fall Svenska PEFC eller internationella PEFC ska ges tillgång till relevant dokumentation och information samt få tillträde till relevanta inrättningar.</t>
  </si>
  <si>
    <t>4.4.1.12</t>
  </si>
  <si>
    <t>Handling non-compliances and take corrective and preventive measures in accordance with instructions from the umbrella organization (see appendix 1)</t>
  </si>
  <si>
    <t>Hantera avvikelser och vidta korrigerande och förebyggande åtgärder i enlighet med anvisningar från paraplyorganisationen. (Se Bilaga 1.)</t>
  </si>
  <si>
    <t>4.4.1.13</t>
  </si>
  <si>
    <t xml:space="preserve">Inform the umbrella organisation about any major nonconformities with the PEFC-standard that have been issued by other umbrella organization. </t>
  </si>
  <si>
    <t>Informera paraplyorganisationen om eventuella större avvikelser mot PEFC-standarden som utfärdats av annan paraplyorganisation.</t>
  </si>
  <si>
    <t>4.4.1.14</t>
  </si>
  <si>
    <t>In the case of an external request about the certification, information on areas set aside for conservation purposes/actions taken within requested specific local geographic area, shall be made available, either directly or by the umbrella organization. Information on the holding’s economic conditions such as growth and timber volumes is not public, neither are results from assessments of conservation values or information on vulnerable species.</t>
  </si>
  <si>
    <t>Vid en extern förfrågan om certifieringen ska uppgifter om naturvårdsavsättningar/utförda naturvårdsåtgärder inom fastigheten eller efterfrågat lokalt geografiskt område göras tillgängliga antingen direkt eller via paraplyorganisationen. Uppgifter om fastighetens ekonomiska förutsättningar så som tillväxt och virkesvolymer är inte offentliga, inte heller resultat av utförda naturvärdesbedömningar eller uppgifter om känsliga arter.</t>
  </si>
  <si>
    <t>4.4.1.15</t>
  </si>
  <si>
    <t xml:space="preserve">Forest owners with more than 5 000 hectares of productive forest land shall at external request make available information within requested local geographic area concerning the following:
o Description of state of the art, objectives and management including a map/register. 
o Areas with special nature values.
o Excerpt from existing register over ancient remains on the holding.
o Sites of special significance to reindeer husbandry that have been identified in collaboration with concerned Sami community.
o Areas that have been subject to burning and areas where burning is planned.
o Areas where forest fertilization is planned.
o Areas of special significance to outdoor life and recreation in accordance with 4.1.1 in PEFC SWE 002.
</t>
  </si>
  <si>
    <t xml:space="preserve"> Skogsägare med ≥ 5 000 hektar produktiv skogsmark ska vid extern förfrågan redovisa uppgifter inom efterfrågat lokalt geografiskt område rörande följande punkter: 
• Beskrivning över utgångsläge, mål och skötsel samt karta/register. 
• Områden med särskilda naturvärden. 
• Utdrag ur befintligt fornminnesregister för markinnehavet. 
• Särskilt viktiga platser för renskötsel som identifierats i samverkan med berörd sameby.   
• Områden som varit föremål för bränning och områden där bränning planeras. 
• Områden planerade för att gödslas. 
• Områden på fastigheten som har stor betydelse för rekreation och friluftsliv enligt 4.1.1 i PEFC SWE 002 Skogsbruksstandard.  </t>
  </si>
  <si>
    <t xml:space="preserve">Responsibilities of affiliated forest owners
For group-certified forest owners, in addition to the requirements in 4.4.1, the following apply:
</t>
  </si>
  <si>
    <t>Anslutna skogsägares ansvar
För gruppcertifierade skogsägare tillkommer till kraven i 4.4.1.1-4.4.1.15 nedanstående krav:</t>
  </si>
  <si>
    <t>4.4.2.1</t>
  </si>
  <si>
    <t xml:space="preserve">All forest holdings of a forest owner with uniform ownership shall form the basis for certification. </t>
  </si>
  <si>
    <t>En skogsägares totala skogsinnehav med enhetligt ägande utgör grund för certifieringen.</t>
  </si>
  <si>
    <t>4.4.2.2</t>
  </si>
  <si>
    <t>For holdings of 20 ha productive forest land or more, a forest management plan shall be shown for the umbrella organization within two years.</t>
  </si>
  <si>
    <t>För fastighetsinnehav på 20 ha produktiv skogsmark eller mer ska en skogsbruksplan visas upp för paraplyorganisationen inom två år.</t>
  </si>
  <si>
    <t>4.4.2.3</t>
  </si>
  <si>
    <t>For holdings smaller than 20 ha productive forest land, an overview map of protected areas, key-habitats and sites with conservation values, and ancient- and cultural remains registered by concerned authority, shall be demonstrated.</t>
  </si>
  <si>
    <t>För fastighetsinnehav under 20 ha produktiv skogsmark ska kartöversikt med områdesskydd, nyckelbiotoper och objekt med naturvärden och forn- och kulturlämningar registrerade av berörd myndighet redovisas.</t>
  </si>
  <si>
    <t>4.4.2.4</t>
  </si>
  <si>
    <t>Inform the umbrella organization in case of any changes in area or ownership of the management unit.</t>
  </si>
  <si>
    <t>Informera paraplyorganisationen vid areal- eller ägarförändringar på brukningsenheten.</t>
  </si>
  <si>
    <t>4.4.2.5</t>
  </si>
  <si>
    <t>Make a special agreement about the Swedish PEFC requirements at the selling of standing timber or at felling commissions.</t>
  </si>
  <si>
    <t>Särskilt avtala om de svenska PEFC-kraven vid virkesförsäljning på rot eller avverkningsuppdrag.</t>
  </si>
  <si>
    <t>Responsibilities of wood procurement organizations</t>
  </si>
  <si>
    <t>Anslutna avverkningsorganisationers ansvar</t>
  </si>
  <si>
    <t>4.4.3.1</t>
  </si>
  <si>
    <t>The certification shall encompass the entire wood procurement organization.</t>
  </si>
  <si>
    <t>Hela avverkningsorganisationen ska omfattas av certifieringen.</t>
  </si>
  <si>
    <t>4.4.3.2</t>
  </si>
  <si>
    <t>Inform the umbrella organization about changes in the forest management that are of relevance to the certification.</t>
  </si>
  <si>
    <t xml:space="preserve">Informera paraplyorganisationen om förändringar i verksamheten som har betydelse för certifieringen. </t>
  </si>
  <si>
    <t>4.4.3.3</t>
  </si>
  <si>
    <t>Group-certified wood procurement organization shall in addition to the requirements in 4.4.1.1-4.4.1.15 meet the requirements on management system as specified by the umbrella organization.</t>
  </si>
  <si>
    <t>Gruppcertifierade avverkningsorganisationer ska förutom kraven i 4.4.1.1-4.4.1.15 uppfylla krav om ledningssystem specificerat av paraplyorganisationen.</t>
  </si>
  <si>
    <t>4.4.3.4</t>
  </si>
  <si>
    <t xml:space="preserve">A basis for a systematic work to reduce fossil carbon dioxide emissions is knowledge about current state. Wood procurement organizations shall therefore establish goals and action plan for the reduction of climate impact and establish a yearly calculation of fossil carbon dioxide emissions from 
completed harvesting. The calculation shall cover the total fossil emissions from harvester and skidder from own machinery and from contractors hired by the organization. The organization shall establish its own documented routine for the emissions calculation. The routine shall include the calculation model, as well as any templates and assumptions. </t>
  </si>
  <si>
    <t>4.4.3.5</t>
  </si>
  <si>
    <t xml:space="preserve">Avverkningsorganisationen måste ha ett giltigt certifikat enligt PEFC ST 2002:2020 (eller vara anslutna till ett gruppcertifikat för PEFC ST 2002:2020) och ansvarar för att nödvändig information (PEFC ST 2002:2020 5.1.1.) erhålles från den certifierade skogsägaren och att anspråket 100 % PEFC-certifierad används. Endast produkter från PEFC-certifierade skogsägare och skogsmark som omfattas av ett giltigt PEFC-certifikat kan handlas med anspråket ”PEFC-certifierad”.   </t>
  </si>
  <si>
    <t xml:space="preserve">Responsibilities of the umbrella organization at group-certification of contractors
The umbrella organization is, within its business, responsible for:
</t>
  </si>
  <si>
    <t>Paraplyorganisationens ansvar vid gruppcertifiering av entreprenörer
Paraplyorganisationen har i sin verksamhet ansvar för att:</t>
  </si>
  <si>
    <t>4.5.1.1</t>
  </si>
  <si>
    <t>Handling applications for forestry contractor certification in accordance with PEFC.</t>
  </si>
  <si>
    <t>Handlägga ansökningar om entreprenörscertifiering enligt Svenska PEFC.</t>
  </si>
  <si>
    <t>4.5.1.2</t>
  </si>
  <si>
    <t>Making sure, prior to signing a contract and through personal contact, that the contractor is well informed about the contents of the contract and what it takes to meet the requirements of the Swedish PEFC standard.</t>
  </si>
  <si>
    <t>Innan avtal tecknas, genom personlig kontakt kontrollera att entreprenörsföretaget har god kännedom om avtalets innehåll och vad det innebär att följa svensk PEFC-standard.</t>
  </si>
  <si>
    <t>4.5.1.3</t>
  </si>
  <si>
    <t>Sign agreement on group certification. With at least one years validity.</t>
  </si>
  <si>
    <t>Teckna avtal om gruppcertifiering. Avtalet ska ha en giltighetstid om minst ett år.</t>
  </si>
  <si>
    <t>4.5.1.4</t>
  </si>
  <si>
    <t>Informing contractors on adequate training in order to meet the requirements for contractor certification.</t>
  </si>
  <si>
    <t xml:space="preserve">Löpande informera entreprenören om tillämpliga krav och lämpliga utbildningar, för att denna ska kunna upprätthålla sin entreprenörscertifiering. </t>
  </si>
  <si>
    <t>4.5.1.5</t>
  </si>
  <si>
    <t xml:space="preserve">Offering and/or directing affiliated contractors to routines in support of fulfilment of PEFC-requirements. </t>
  </si>
  <si>
    <t>Erbjuda och/eller anvisa anslutna entreprenörer rutiner till stöd för PEFC-kraven uppfyllande.</t>
  </si>
  <si>
    <t>4.5.1.6</t>
  </si>
  <si>
    <t>When the contractor complies with all requirements of the PEFC-standard that are applicable to the business, confirm this by issuing a proof of group certification according to PEFC.</t>
  </si>
  <si>
    <t>När entreprenören uppfyller alla för verksamheten tillämpliga krav i PEFC-standarden bekräfta detta genom att utfärda ett bevis om gruppcertifiering enligt PEFC.</t>
  </si>
  <si>
    <t>4.5.1.7</t>
  </si>
  <si>
    <t>A routine for the affiliation process shall be established by the umbrella organization.</t>
  </si>
  <si>
    <t>Rutin för anslutningsprocessen ska utformas av paraplyorganisationen.</t>
  </si>
  <si>
    <t>4.5.1.8</t>
  </si>
  <si>
    <t xml:space="preserve">Registering and keeping up to date information on affiliated contractors that form part of the group for contractor certification, specified by: 
o Name of company
o Organization number
o Contact person
o Address
o Date of entering into the agreement
o Information on what main category the contractor belongs to
</t>
  </si>
  <si>
    <t>Registrera och ajourhålla information om anslutna entreprenörer som ingår i gruppen för entreprenörscertifiering:
o Företagsnamn
o Organisationsnummer
o Kontaktperson
o Adress
o Avtalsdatum
o Information om vilken huvudsaklig kategori entreprenören tillhör</t>
  </si>
  <si>
    <t>4.5.1.9</t>
  </si>
  <si>
    <t xml:space="preserve">The umbrella organization shall show affiliated contractors, and information on what main category they belong to, on its website. Entire lists of group-certified contractors need not be handed out. </t>
  </si>
  <si>
    <t xml:space="preserve">Paraplyorganisationen ska redovisa anslutna entreprenörer och information om vilken huvudsaklig kategori entreprenören tillhör på sin webbplats. Hela förteckningar över gruppcertifierade entreprenörer behöver inte lämnas ut. </t>
  </si>
  <si>
    <t>4.5.1.10</t>
  </si>
  <si>
    <t>Requesting answers from the contractors’ annual self-assessment and following up of the results.</t>
  </si>
  <si>
    <t>Begära in svar på entreprenörernas årliga egenkontroll och följa upp resultaten.</t>
  </si>
  <si>
    <t>4.5.1.11</t>
  </si>
  <si>
    <t xml:space="preserve">Controlling annually through internal audit that the business meets the requirements of the Swedish PEFC forestry contractor standard. Routines for internal audit shall be elaborated and documented. The design shall be risk-based with regard to the scope and complexity of the business. Previous results and experiences from completed internal audits and evaluation of the annual self-assessment, shall be given special consideration. When random sampling is used, the following apply:
o The sample shall be chosen randomly to ensure that the result is valid for the group.
o At least 10 % of the certified contractor companies in each category shall be audited on an annual basis.  
</t>
  </si>
  <si>
    <t>Genom intern revision årligen kontrollera att verksamheten uppfyller kraven enligt Svenska PEFC:s entreprenörsstandard. Rutiner för intern revision ska utformas och dokumenteras. Utformningen ska vara riskbaserad med avseende på verksamhetens omfattning och komplexitet. Tidigare resultat och erfarenheter av genomförda internrevisioner och utvärdering av den årliga egenkontrollen ska särskilt beaktas. När stickprov används gäller:
o Stickprovet ska väljas slumpmässigt för att säkerställa att resultatet är giltigt för gruppen.
o Minst 10 % av de anslutna entreprenörsföretagen i varje ansluten kategori ska revideras årligen.</t>
  </si>
  <si>
    <t>4.5.1.12</t>
  </si>
  <si>
    <t xml:space="preserve">Appointing internal auditors which shall be:
o well versed in the management system ISO 14001 and the Swedish PEFC forest certification system for sustainable forest management. 
o independent of the area audited.
o familiar with the conditions of forestry contractors’ business.
o qualified with regard to environmental-, social and forestry-related issues.
o Adequate basic qualification is e.g. a course approved by MIS (Environmental auditors in Sweden).
</t>
  </si>
  <si>
    <t>Utse internrevisorer som ska:
o vara väl förtrogna med ledningssystemet ISO 14001 och Svenska PEFC:s certifieringssystem för uthålligt skogsbruk.
o vara oberoende av det område som revideras.
o vara insatta i villkoren för skogliga entreprenörers verksamhet.
o vara kompetenta i miljö‐, sociala och skogliga frågor.
o Lämplig grundkompetens är t.ex. en av MIS (Miljörevisorer i Sverige) godkänd utbildning</t>
  </si>
  <si>
    <t>4.5.1.13</t>
  </si>
  <si>
    <r>
      <t>The umbrella organization shall analyse the outcome from internal and external audit, and based on that, formulate necessary corrective actions. The analysis and actions shall include the entire group and be documented. T</t>
    </r>
    <r>
      <rPr>
        <sz val="10"/>
        <color rgb="FFFF0000"/>
        <rFont val="Calibri"/>
        <family val="2"/>
        <scheme val="minor"/>
      </rPr>
      <t xml:space="preserve">he umbrella organization shall review the effectiveness of the actions. </t>
    </r>
  </si>
  <si>
    <r>
      <t xml:space="preserve">Paraplyorganisationen ska analysera och dokumentera resultatet från den interna revisionen och säkerställa att erforderliga åtgärder genomförs. Analys och åtgärder ska avse hela gruppen. </t>
    </r>
    <r>
      <rPr>
        <sz val="10"/>
        <color rgb="FFFF0000"/>
        <rFont val="Calibri"/>
        <family val="2"/>
        <scheme val="minor"/>
      </rPr>
      <t xml:space="preserve">Paraplyorganisationen ska utvärdera åtgärdernas effektivitet. </t>
    </r>
  </si>
  <si>
    <t>4.5.1.14</t>
  </si>
  <si>
    <t xml:space="preserve">Annual review of the umbrella organization’s management system with the management to ensure the system’s continued suitability, adequacy, and effectiveness. The management review shall reviewand approve the work of the umbrella organization in accordance with 4.5.1.13. The management 
review shall be documented. </t>
  </si>
  <si>
    <t xml:space="preserve">Årlig genomgång av paraplyorganisationens ledningssystem med ledningen för att säkerställa systemets fortsatta lämplighet, tillräcklighet och verkan. Ledningens genomgång ska granska och godkänna paraplyorganisationens arbete i enlighet med 4.5.1.13. Ledningens genomgång ska dokumenteras.  </t>
  </si>
  <si>
    <t>4.5.1.15</t>
  </si>
  <si>
    <r>
      <t xml:space="preserve">Issuing non-compliances to contractors that are not meeting the requirements of the contractor standard, and inform and advise in order to remedy the shortcomings. (See appendix 1).
</t>
    </r>
    <r>
      <rPr>
        <sz val="10"/>
        <color rgb="FFFF0000"/>
        <rFont val="Calibri"/>
        <family val="2"/>
        <scheme val="minor"/>
      </rPr>
      <t xml:space="preserve">When handling nonconformities, the umbrella organization may, based on observations that affect other certified party, provide external feedback to that party. This is to prevent nonconformities within the umbrella organization and to strengthen PEFC as certification system. </t>
    </r>
  </si>
  <si>
    <r>
      <t xml:space="preserve">Utfärda avvikelser till entreprenörer som inte uppfyller kraven i entreprenörsstandarden och informera och ge råd för att avhjälpa bristerna. (Se bilaga 1).
</t>
    </r>
    <r>
      <rPr>
        <sz val="10"/>
        <color rgb="FFFF0000"/>
        <rFont val="Calibri"/>
        <family val="2"/>
        <scheme val="minor"/>
      </rPr>
      <t xml:space="preserve">Vid hantering av avvikelser kan paraplyorganisationen, baserat på observationer som berör annan certifierad part, lämna externa synpunkter till denna. Detta för att förebygga avvikelser inom paraplyorganisationen och för att stärka PEFC som certifieringssystem. </t>
    </r>
  </si>
  <si>
    <t>4.5.1.16</t>
  </si>
  <si>
    <t>The umbrella organization shall publish a summary of the result of the internal audit on its web-site.</t>
  </si>
  <si>
    <t xml:space="preserve">Responsibility of contractors at group certification of contractors
The affiliated contractor is through the agreement responsible for:
</t>
  </si>
  <si>
    <t>Anslutna entreprenörers ansvar vid entreprenörscertifiering i grupp
Den anslutne entreprenören har genom avtalet ansvar för att:</t>
  </si>
  <si>
    <t>4.6.1.1</t>
  </si>
  <si>
    <t xml:space="preserve">Meeting the requirements of PEFC SWE 003 Forestry Contractor Standard, as well as applicable parts of chapter 4 Social requirements in PEFC SWE 002 Forestry Standard. </t>
  </si>
  <si>
    <t xml:space="preserve">Uppfylla kraven i PEFC SWE 003 Entreprenörsstandard och tillämpliga delar av kapitel 4 Sociala krav i PEFC SWE 002 Skogsbruksstandard. </t>
  </si>
  <si>
    <t>4.6.1.2</t>
  </si>
  <si>
    <t xml:space="preserve">At work on forest land of certified forest owners, applicable parts of PEFC SWE 002 Forestry Standard shall be complied with. </t>
  </si>
  <si>
    <t xml:space="preserve">Vid arbeten på skogsmark hos certifierade skogsägare ska tillämpliga delar av PEFC SWE 002 Skogsbruksstandard följas. </t>
  </si>
  <si>
    <t>4.6.1.3</t>
  </si>
  <si>
    <t>Contractor certification requires that all employees and/or machinery in the forest-related business form the basis for certification.</t>
  </si>
  <si>
    <t>För entreprenörscertifiering krävs att samtliga anställda och/eller maskiner i den skogliga verksamheten utgör grund för certifieringen.</t>
  </si>
  <si>
    <t xml:space="preserve">Non-compliances and corrective measures regarding group affiliates
The instructions below describe what corrective measures that shall be taken at non-compliances with the PEFC forest standard and the PEFC forestry contractor standard regarding group-certified forest owners, wood procurement organizations and forestry contractors.
</t>
  </si>
  <si>
    <t xml:space="preserve">Avvikelser och korrigerande åtgärder avseende gruppanslutna
Nedanstående anvisningar beskriver hur avvikelser, korrigerande åtgärder och uppsägningar ska hanteras för gruppcertifierade skogsägare, avverkningsorganisationer och entreprenörer. 
Avvikelsehantering är en viktig del i förbättringsarbetet hos gruppanslutna medlemmar. Paraplyorganisationen fastställer att avvikelse från standarden föreligger. </t>
  </si>
  <si>
    <r>
      <rPr>
        <b/>
        <sz val="10"/>
        <color theme="1"/>
        <rFont val="Calibri"/>
        <family val="2"/>
        <scheme val="minor"/>
      </rPr>
      <t>Instructions</t>
    </r>
    <r>
      <rPr>
        <sz val="10"/>
        <color theme="1"/>
        <rFont val="Calibri"/>
        <family val="2"/>
        <scheme val="minor"/>
      </rPr>
      <t xml:space="preserve">
• Observation: Remark which if not corrected may lead to a non-compliance.
• Minor non-compliance: Non-compliance with applicable standard/management system routines which does not imply any significant risk of negative environmental- and/or effects on production, impairment of work environment, or function and efficiency of the management system. </t>
    </r>
    <r>
      <rPr>
        <i/>
        <sz val="10"/>
        <color theme="1"/>
        <rFont val="Calibri"/>
        <family val="2"/>
        <scheme val="minor"/>
      </rPr>
      <t>o Action: Written information to the affiliated party regarding the non-compliance with requirement for corrective action. The action is followed-up by the umbrella. Recurring minor non-compliances lead to major non-compliance.</t>
    </r>
    <r>
      <rPr>
        <sz val="10"/>
        <color theme="1"/>
        <rFont val="Calibri"/>
        <family val="2"/>
        <scheme val="minor"/>
      </rPr>
      <t xml:space="preserve">
• Major non-compliance: Non-compliance with applicable standard/management system routines which imply significant risk of negative environmental- and/or effects on production, impairment of work environment, or function and efficiency of the management system. </t>
    </r>
    <r>
      <rPr>
        <i/>
        <sz val="10"/>
        <color theme="1"/>
        <rFont val="Calibri"/>
        <family val="2"/>
        <scheme val="minor"/>
      </rPr>
      <t xml:space="preserve">o Action: Written information to the affiliated party regarding the non-compliance with requirement for corrective action. The affiliated party shall submit an analysis of causes and action plan within 3 months. The action is followed-up by the umbrella. If corrective action is not taken within the agreed period of time, there is ground for cancellation of the certification agreement.   </t>
    </r>
    <r>
      <rPr>
        <sz val="10"/>
        <color theme="1"/>
        <rFont val="Calibri"/>
        <family val="2"/>
        <scheme val="minor"/>
      </rPr>
      <t xml:space="preserve">
</t>
    </r>
  </si>
  <si>
    <r>
      <rPr>
        <b/>
        <sz val="10"/>
        <color theme="1"/>
        <rFont val="Calibri"/>
        <family val="2"/>
        <scheme val="minor"/>
      </rPr>
      <t>Anvisningar:</t>
    </r>
    <r>
      <rPr>
        <sz val="10"/>
        <color theme="1"/>
        <rFont val="Calibri"/>
        <family val="2"/>
        <scheme val="minor"/>
      </rPr>
      <t xml:space="preserve">
</t>
    </r>
    <r>
      <rPr>
        <b/>
        <sz val="10"/>
        <color theme="1"/>
        <rFont val="Calibri"/>
        <family val="2"/>
        <scheme val="minor"/>
      </rPr>
      <t xml:space="preserve">• Observation: </t>
    </r>
    <r>
      <rPr>
        <sz val="10"/>
        <color theme="1"/>
        <rFont val="Calibri"/>
        <family val="2"/>
        <scheme val="minor"/>
      </rPr>
      <t xml:space="preserve">Anmärkning som om den inte åtgärdas kan leda till en avvikelse.
</t>
    </r>
    <r>
      <rPr>
        <b/>
        <sz val="10"/>
        <color theme="1"/>
        <rFont val="Calibri"/>
        <family val="2"/>
        <scheme val="minor"/>
      </rPr>
      <t xml:space="preserve">• Mindre avvikelse: </t>
    </r>
    <r>
      <rPr>
        <sz val="10"/>
        <color theme="1"/>
        <rFont val="Calibri"/>
        <family val="2"/>
        <scheme val="minor"/>
      </rPr>
      <t xml:space="preserve">Avvikelse från gällande standardkrav/ ledningssystemrutiner som inte medför betydande risk för negativa miljö- och/eller produktionseffekter, försämrad arbetsmiljö eller funktion och effektivitet i ledningssystemet: </t>
    </r>
    <r>
      <rPr>
        <i/>
        <sz val="10"/>
        <color theme="1"/>
        <rFont val="Calibri"/>
        <family val="2"/>
        <scheme val="minor"/>
      </rPr>
      <t>o Åtgärd: Skriftlig information till den anslutne om avvikelsen med krav på korrigerande åtgärd. Åtgärden följs upp av paraplyet. Upprepad mindre avvikelse leder till större avvikelse.</t>
    </r>
    <r>
      <rPr>
        <sz val="10"/>
        <color theme="1"/>
        <rFont val="Calibri"/>
        <family val="2"/>
        <scheme val="minor"/>
      </rPr>
      <t xml:space="preserve">
</t>
    </r>
    <r>
      <rPr>
        <b/>
        <sz val="10"/>
        <color theme="1"/>
        <rFont val="Calibri"/>
        <family val="2"/>
        <scheme val="minor"/>
      </rPr>
      <t xml:space="preserve">• Större avvikelse: </t>
    </r>
    <r>
      <rPr>
        <sz val="10"/>
        <color theme="1"/>
        <rFont val="Calibri"/>
        <family val="2"/>
        <scheme val="minor"/>
      </rPr>
      <t xml:space="preserve">Avvikelse från gällande standardkrav/systemrutiner som medför betydande risk för negativa miljö- och/eller produktionseffekter, försämrad arbetsmiljö eller funktion och effektivitet i ledningssystemet </t>
    </r>
    <r>
      <rPr>
        <i/>
        <sz val="10"/>
        <color theme="1"/>
        <rFont val="Calibri"/>
        <family val="2"/>
        <scheme val="minor"/>
      </rPr>
      <t xml:space="preserve">o Åtgärd: Skriftlig information till den anslutne om avvikelsen med krav på korrigerande åtgärd. Den anslutne ska inkomma med orsaksanalys och åtgärdsplan inom 3 månader. Åtgärden följs upp av paraplyet. Om korrigerande åtgärd ej vidtagits inom överenskommen tid föreligger förutsättningar för uppsägning av certifieringsavtalet. </t>
    </r>
    <r>
      <rPr>
        <sz val="10"/>
        <color theme="1"/>
        <rFont val="Calibri"/>
        <family val="2"/>
        <scheme val="minor"/>
      </rPr>
      <t xml:space="preserve">
</t>
    </r>
  </si>
  <si>
    <t xml:space="preserve">The umbrella organization shall document the non-compliances. </t>
  </si>
  <si>
    <t>Paraplyorganisationen ska dokumentera avvikelserna.</t>
  </si>
  <si>
    <t xml:space="preserve">Cancellation
For cancellation of an agreement on group-certification, there has to be a major non-compliance with applicable PEFC rules for certification, in line with the above. Cancellation shall be approved by qualified chief within the umbrella organization, after probation of the grounds for cancellation. The affiliated party shall be informed in written form about cancellation of group certification. Any party whose agreement on group certification has been cancelled may request that probation is made in accordance with the Swedish PEFC procedures for dispute settlement (PEFC SWE 001).
</t>
  </si>
  <si>
    <t xml:space="preserve">Uppsägning
För uppsägning av bevis gällande gruppcertifiering krävs större avvikelse från gällande regler för PEFC-certifiering enligt ovan. Uppsägning ska fastställas av behörig chef inom paraplyorganisationen efter prövning av att förutsättningar för uppsägning föreligger. Uppsägning av gruppcertifiering ska meddelas den anslutne skriftligt. Den som fått gruppcertifiering uppsagd kan begära prövning enligt Svenska PEFC:s rutin för tvistehantering (kapitel 13, PEFC SWE 001 PEFC:s certifieringssystem för hållbart skogsbruk i Sverige). 
För uppsägning grundad på större avvikelse där verifikat för korrigerad avvikelse inte kan uppvisas, får en uppsagd skogsägare inte anslutas till någon paraplyorganisation för gruppcertifiering enligt PEFC inom 12 månader efter uppsägning.  
Paraplyorganisationen ska fastställa rutiner för avvikelser, uppsägningar och återanslutningar. Rutiner för återanslutning ska inkludera åtgärder för att uppfylla kraven i 4.3.1.1 – 4.3.1.3.   </t>
  </si>
  <si>
    <r>
      <t xml:space="preserve">Organisationens förutsättningar: Omfattning 
Tillämplighet och avgränsningar av paraplyorganisationens/organisationens ledningssystem ska fastställas och dokumenteras. 
</t>
    </r>
    <r>
      <rPr>
        <i/>
        <sz val="10"/>
        <color rgb="FFFF0000"/>
        <rFont val="Calibri"/>
        <family val="2"/>
        <scheme val="minor"/>
      </rPr>
      <t xml:space="preserve">Gruppcertifieringen och dess förutsättningar beskrivs i PEFC SWE 004 
kapitel 4 och definitioner i PEFC SWE 001 bilaga 1. </t>
    </r>
  </si>
  <si>
    <r>
      <t xml:space="preserve">Ledarskap: 
Paraplyorganisationen ska utforma sin verksamhet och förse gruppens 
medlemmar med information och rutiner för att trygga standardens efterlevnad. Om avvikelser uppstår ansvarar paraplyorganisationen för att avvikelsehantering sker. Mätning och utvärdering av standardens efterlevnad sker genom att paraplyorganisationen årligen utför intern revision av paraplyorganisationen och dess anslutna medlemmar.  
</t>
    </r>
    <r>
      <rPr>
        <i/>
        <sz val="10"/>
        <color rgb="FFFF0000"/>
        <rFont val="Calibri"/>
        <family val="2"/>
        <scheme val="minor"/>
      </rPr>
      <t xml:space="preserve">Paraplyorganisationen ska styra sin verksamhet i enlighet med PEFC SWE 004 (kapitel 4.2, 4.3 och 4.5). 
Anslutna gruppmedlemmars ansvar i  PEFC SWE 004 (kapitel 4.4, 4.6 samt för entreprenörer även i PEFC SWE 003). </t>
    </r>
  </si>
  <si>
    <t xml:space="preserve">Planering: 
Alla planerade ändringar i paraplyorganisationens ledningssystem ska dokumenteras och tillämpas.  </t>
  </si>
  <si>
    <t xml:space="preserve">Stöd: Dokumenthantering 
Organisationen ska upprätthålla rutiner för identifiering, underhåll, förvaring, användande samt skydd avseende integritet och sekretess av de styrande och redovisande dokument som är nödvändiga för den certifierade verksamheten.  </t>
  </si>
  <si>
    <r>
      <t xml:space="preserve">Verksamhet: PEFC-certifierat skogsbruk: 
Paraplyorganisationen ska definiera vilka processer och kriterier som är nödvändiga för att verksamheten ska bedrivas i enlighet med kraven i PEFC-standarden. Organisationen ska ansvara för att dessa processer planeras och införs i verksamheten. Organisationen 
ska kontrollera att processerna följs och att beslutade förändringar införlivas. Kontrollen ska anpassas för att kunna följa upp definierade processer och efterlevnad av kraven i PEFC-standarden. Processer och genomförd kontroll ska dokumenteras.  
</t>
    </r>
    <r>
      <rPr>
        <i/>
        <sz val="10"/>
        <color rgb="FFFF0000"/>
        <rFont val="Calibri"/>
        <family val="2"/>
        <scheme val="minor"/>
      </rPr>
      <t xml:space="preserve">Krav för skogsbruk och entreprenadverksamhet i PEFC SWE 002 och PEFC SWE 003.  </t>
    </r>
  </si>
  <si>
    <t xml:space="preserve">Utvärdering av prestanda: Övervakning: 
Paraplyorganisationen ska tillämpa ett övervakningsprogram som utvärderar efterlevnaden av PEFC-standarden. 
Organisationen ska fastställa:   
• vad som ska övervakas och mätas,  
• lämpliga metoder för övervakning, mätning, analys och utvärdering för att säkerställa tillförlitliga resultat  
• när övervakning och mätning ska utföras 
• när resultaten från övervakning och mätning ska analyseras och utvärderas. 
• vilken dokumenterad information av resultaten som ska bevaras </t>
  </si>
  <si>
    <r>
      <t xml:space="preserve">Utvärdering av prestanda: Intern revision:
Paraplyorganisationen ska årligen genomföra en intern revision av paraplyorganisationen och dess medlemmar för att mäta och utvärdera efterlevnaden av PEFC-standarden. Paraplyorganisationen ska definiera processen för internrevisionen.   
</t>
    </r>
    <r>
      <rPr>
        <i/>
        <sz val="10"/>
        <color rgb="FFFF0000"/>
        <rFont val="Calibri"/>
        <family val="2"/>
        <scheme val="minor"/>
      </rPr>
      <t xml:space="preserve">Mätning/övervakning och intern revision, ledningens genomgång beskrivs i PEFC SWE 004, kapitel 4. </t>
    </r>
  </si>
  <si>
    <t xml:space="preserve">Förbättringar:  Förbättringar beskrivs i PEFC SWE 004, kapitel 4. </t>
  </si>
  <si>
    <t>Sampling methodology for Sweden: PEFC</t>
  </si>
  <si>
    <t xml:space="preserve">PEFC SWE 005:5 Instruction for Certification Bodies (and PEFC SWE 004:5 sampling rules for group managers) </t>
  </si>
  <si>
    <t>Fill in yellow squares - rest will automatically calculate (delete numbers in not relevant sets)</t>
  </si>
  <si>
    <t>At audits of group certification (umbrella organizations), the audit shall also encompass the group-members. The number of controls of group-members shall, at the least, be equivalent to the square root of the number being subject to internal audit, according to instructions for internal audits specified in document PEFC SWE 004.</t>
  </si>
  <si>
    <t>Sampling should be random.</t>
  </si>
  <si>
    <t>Calculate no of group members and check which row to complete</t>
  </si>
  <si>
    <t>Put in calculator below</t>
  </si>
  <si>
    <t>Decide which group members to visit</t>
  </si>
  <si>
    <t>Umbrella with Group members</t>
  </si>
  <si>
    <t>Umbrella organisations and number of group members</t>
  </si>
  <si>
    <t>Rules</t>
  </si>
  <si>
    <t>No. group members</t>
  </si>
  <si>
    <t>Up to 100 group members: square root of (sampling 0,2*n)</t>
  </si>
  <si>
    <t>(total numbers to visit is only determined by relevant set)</t>
  </si>
  <si>
    <t>Up to 500 group members: square root of (sampling 16,25+0,0375*n)</t>
  </si>
  <si>
    <t>Up to 1000 group members: square root of (sampling 20+0,03*n)</t>
  </si>
  <si>
    <t>Up to 5000 group members: square root of (sampling 37,5+0,0125*n)</t>
  </si>
  <si>
    <t>Up to 10000 group members: square root of (sampling 100)</t>
  </si>
  <si>
    <t>More than 10000 group members: square root of (sampling of sqrt(n))</t>
  </si>
  <si>
    <t>The Umbrella organisation (Central office or group manager) must always be included in each element of the audit cycle (initial audit, surveillance and re-certification). If the umbrella organization affiliates different categories, each category shall be subject to control according to the above.</t>
  </si>
  <si>
    <t>The random sample shall be weighed against area, based on the size of forest holdings of affiliated forest owners, and chosen so that necessary significance of the result is obtained, with regard to prevailing conditions.</t>
  </si>
  <si>
    <t xml:space="preserve">CB calculates sampling size on the basis of the requirements of sampling by the group manager: </t>
  </si>
  <si>
    <t>Group Managers sampling rules:</t>
  </si>
  <si>
    <t xml:space="preserve">Vid stickprovsbaserad internrevision gäller följande riskbaserade stickprovskategorier:  
• Gruppmedlemmar med ≥ 50  000 ha produktiv skogsmark ska internrevideras varje år.
• Gruppmedlemmar med ≥ 5 000 ha ,&lt; 50 000 ha produktiv skogsmark ska internrevideras minst en gång var 5:e år. 
• Bland gruppmedlemmar med &lt; 5000 ha produktiv skogsmark ska minst 25 % av det totala stickprovet väljas slumpmässigt.   
 </t>
  </si>
  <si>
    <t>ANNEX 2 - STAKEHOLDER SUMMARY REPORT (note: similar issues may be grouped together)</t>
  </si>
  <si>
    <t>Audit (MA, S1 etc..)</t>
  </si>
  <si>
    <t>Relation / stakeholder type - eg. neighbour, NGO etc</t>
  </si>
  <si>
    <t>Stakeholder ref number</t>
  </si>
  <si>
    <t>Site name (if group multi-site)</t>
  </si>
  <si>
    <t>Issue category</t>
  </si>
  <si>
    <t>Positive / 
Negative/ Other</t>
  </si>
  <si>
    <t>Issue summary</t>
  </si>
  <si>
    <t>Soil Association response</t>
  </si>
  <si>
    <t>Kommentarer</t>
  </si>
  <si>
    <t>Soil Association svar</t>
  </si>
  <si>
    <t>No stakeholder comments received</t>
  </si>
  <si>
    <t>ANNEX 3 Species list</t>
  </si>
  <si>
    <t>edit species as necessary.</t>
  </si>
  <si>
    <r>
      <t xml:space="preserve">List of main </t>
    </r>
    <r>
      <rPr>
        <sz val="11"/>
        <color indexed="10"/>
        <rFont val="Cambria"/>
        <family val="1"/>
      </rPr>
      <t>commercial</t>
    </r>
    <r>
      <rPr>
        <sz val="11"/>
        <rFont val="Cambria"/>
        <family val="1"/>
      </rPr>
      <t xml:space="preserve"> timber and non-timber species included in the scope of certificate (botanical name and common name)</t>
    </r>
  </si>
  <si>
    <t>Common Name</t>
  </si>
  <si>
    <t>Latin Name</t>
  </si>
  <si>
    <t>Tick if within scope</t>
  </si>
  <si>
    <t>Conifer</t>
  </si>
  <si>
    <t>Grand fir</t>
  </si>
  <si>
    <t>Abies grandis</t>
  </si>
  <si>
    <t>x</t>
  </si>
  <si>
    <t>Noble fir</t>
  </si>
  <si>
    <t>Abies procera</t>
  </si>
  <si>
    <t>Lawson cypress</t>
  </si>
  <si>
    <t>Chamaecyparis lawsoniana</t>
  </si>
  <si>
    <t>Japanese larch</t>
  </si>
  <si>
    <t>Larix kaempferi</t>
  </si>
  <si>
    <t>Hybrid larch</t>
  </si>
  <si>
    <t>Larix x eurolepis</t>
  </si>
  <si>
    <t>Norway spruce</t>
  </si>
  <si>
    <t>Picea abies</t>
  </si>
  <si>
    <t>Sitka spruce</t>
  </si>
  <si>
    <t>Picea sitchensis</t>
  </si>
  <si>
    <t>Corsican pine</t>
  </si>
  <si>
    <t>Pinus nigra</t>
  </si>
  <si>
    <t>Scots pine</t>
  </si>
  <si>
    <t>Pinus sylvestris</t>
  </si>
  <si>
    <t>Douglas fir</t>
  </si>
  <si>
    <t>Pseudotsuga menziesii</t>
  </si>
  <si>
    <t>Giant sequoia</t>
  </si>
  <si>
    <t>Sequoiadendron giganteum</t>
  </si>
  <si>
    <t>Coast redwood</t>
  </si>
  <si>
    <t>Sequoia sempervirens</t>
  </si>
  <si>
    <t>Western red cedar</t>
  </si>
  <si>
    <t>Thuja plicata</t>
  </si>
  <si>
    <t>Western Hemlock</t>
  </si>
  <si>
    <t>Tsuga heterophylla</t>
  </si>
  <si>
    <t>Other (specify)</t>
  </si>
  <si>
    <t>Broadleaf</t>
  </si>
  <si>
    <t>Field maple</t>
  </si>
  <si>
    <t>Acer campestre</t>
  </si>
  <si>
    <t>Sycamore</t>
  </si>
  <si>
    <t>Acer pseudoplatanus</t>
  </si>
  <si>
    <t>Alder</t>
  </si>
  <si>
    <t>Alnus glutinosa</t>
  </si>
  <si>
    <t>Silver birch</t>
  </si>
  <si>
    <t>Betula pendula</t>
  </si>
  <si>
    <t>Hornbeam</t>
  </si>
  <si>
    <t>Carpinus betulus</t>
  </si>
  <si>
    <t>Sweet chestnut</t>
  </si>
  <si>
    <t>Castanea sativa</t>
  </si>
  <si>
    <t>Hawthorn</t>
  </si>
  <si>
    <t>Crataegus monogyna</t>
  </si>
  <si>
    <t>Hazel</t>
  </si>
  <si>
    <t>Corylus avellana</t>
  </si>
  <si>
    <t>Beech</t>
  </si>
  <si>
    <t>Fagus sylvatica</t>
  </si>
  <si>
    <t>Ash</t>
  </si>
  <si>
    <t>Fraxinus excelsior</t>
  </si>
  <si>
    <t>Wild cherry</t>
  </si>
  <si>
    <t>Prunus avium</t>
  </si>
  <si>
    <t>Blackthorn</t>
  </si>
  <si>
    <t>Prunus spinosa</t>
  </si>
  <si>
    <t>Common/English oak</t>
  </si>
  <si>
    <t>Quercus robur</t>
  </si>
  <si>
    <t>Sessile oak (and hybrids)</t>
  </si>
  <si>
    <t>Quercus petraea</t>
  </si>
  <si>
    <t>Willow</t>
  </si>
  <si>
    <t>Salix spp.</t>
  </si>
  <si>
    <t>Elm spp.</t>
  </si>
  <si>
    <t>Ulmus spp.</t>
  </si>
  <si>
    <t>DO NOT DELETE</t>
  </si>
  <si>
    <t>Data/Validation/list/select</t>
  </si>
  <si>
    <r>
      <t>FSC</t>
    </r>
    <r>
      <rPr>
        <vertAlign val="superscript"/>
        <sz val="10"/>
        <rFont val="Calibri"/>
        <family val="2"/>
        <scheme val="minor"/>
      </rPr>
      <t>®</t>
    </r>
    <r>
      <rPr>
        <sz val="10"/>
        <rFont val="Calibri"/>
        <family val="2"/>
        <scheme val="minor"/>
      </rPr>
      <t xml:space="preserve"> AAF category/ies</t>
    </r>
  </si>
  <si>
    <t>mostly plantation</t>
  </si>
  <si>
    <t>&gt;10000ha</t>
  </si>
  <si>
    <t>Natural Forest - Community Forestry</t>
  </si>
  <si>
    <t>mostly natural/semi-natural</t>
  </si>
  <si>
    <t>&gt;1000-10000ha</t>
  </si>
  <si>
    <t>Natural Forest- Conservation purposes</t>
  </si>
  <si>
    <t>intimate mix</t>
  </si>
  <si>
    <t>100-1000ha</t>
  </si>
  <si>
    <t>Natural Forest - Tropical</t>
  </si>
  <si>
    <t>SLIMF</t>
  </si>
  <si>
    <t>Natural Forest - Boreal</t>
  </si>
  <si>
    <t>Natural Forest Temperate</t>
  </si>
  <si>
    <t>Plantation</t>
  </si>
  <si>
    <t>Annex 7 Group member details/ FMU details (Group &amp; Multiple FMU)</t>
  </si>
  <si>
    <t>Please indicate clearly if there are any national legal restrictions which do not allow publication of this kind of information.</t>
  </si>
  <si>
    <t>FMU details</t>
  </si>
  <si>
    <t>GROUP CERTIFICATES (COMPLETE BLUE &amp; GREEN SECTIONS)</t>
  </si>
  <si>
    <t xml:space="preserve">Contact details of group member (not site location) 
</t>
  </si>
  <si>
    <t>FMU DETAILS - GROUPS AND MULTIPLE FMU</t>
  </si>
  <si>
    <t>Sub-code</t>
  </si>
  <si>
    <t>Group member Name</t>
  </si>
  <si>
    <t>Entry Date</t>
  </si>
  <si>
    <t xml:space="preserve">Exit date </t>
  </si>
  <si>
    <t>Street name</t>
  </si>
  <si>
    <t>nearest city/town</t>
  </si>
  <si>
    <t>Post code</t>
  </si>
  <si>
    <t>Number of FMU's</t>
  </si>
  <si>
    <t>FMU Names (create new line for each FMU)</t>
  </si>
  <si>
    <t xml:space="preserve">Geog. coordinates (non-SLIMFs) </t>
  </si>
  <si>
    <t>Area (ha)</t>
  </si>
  <si>
    <t>Size class</t>
  </si>
  <si>
    <t>Managed by</t>
  </si>
  <si>
    <t>Management category</t>
  </si>
  <si>
    <t>Main products</t>
  </si>
  <si>
    <t>HCV present?</t>
  </si>
  <si>
    <t>Year visited by SA</t>
  </si>
  <si>
    <t>AAF Category</t>
  </si>
  <si>
    <t>Sødringholm Gods</t>
  </si>
  <si>
    <t>Under bakken 26</t>
  </si>
  <si>
    <t>Havndal</t>
  </si>
  <si>
    <t>Sødringholm</t>
  </si>
  <si>
    <t>The Group Manager</t>
  </si>
  <si>
    <t>Round logs</t>
  </si>
  <si>
    <t>Yes</t>
  </si>
  <si>
    <t>Ravnborg Gods</t>
  </si>
  <si>
    <t>Hurupvej 30</t>
  </si>
  <si>
    <t>Bælum</t>
  </si>
  <si>
    <t xml:space="preserve">Ravnborg </t>
  </si>
  <si>
    <t>Nørlundfonden</t>
  </si>
  <si>
    <t xml:space="preserve">Conradsminde 30
</t>
  </si>
  <si>
    <t>Nørager</t>
  </si>
  <si>
    <t>Nørlund Skov</t>
  </si>
  <si>
    <t>2022; 2023;2025</t>
  </si>
  <si>
    <t>Thisted Nørreskov</t>
  </si>
  <si>
    <t>Tingskoven</t>
  </si>
  <si>
    <t>Stenalt Gods</t>
  </si>
  <si>
    <t>Stenaltvej 8</t>
  </si>
  <si>
    <t>Ørsted</t>
  </si>
  <si>
    <t>Stenalt</t>
  </si>
  <si>
    <t>Skaføgård Gods</t>
  </si>
  <si>
    <t>Vemmetofte Allé 7</t>
  </si>
  <si>
    <t>Gentofte</t>
  </si>
  <si>
    <t>Skaføgård Skov</t>
  </si>
  <si>
    <t>Hvilsager Skov</t>
  </si>
  <si>
    <t>Marienhøj Plantage</t>
  </si>
  <si>
    <t>Astrupvej 20</t>
  </si>
  <si>
    <t>Hadsund</t>
  </si>
  <si>
    <t>Hovheden Skov</t>
  </si>
  <si>
    <t>Skovsgårdsvej 12</t>
  </si>
  <si>
    <t>Nibe</t>
  </si>
  <si>
    <t>Vår Skov</t>
  </si>
  <si>
    <t>Skovfogedvej 7</t>
  </si>
  <si>
    <t>Poulholm</t>
  </si>
  <si>
    <t>Blærevej 25, Blære</t>
  </si>
  <si>
    <t>Års</t>
  </si>
  <si>
    <t>Poulholm/Sejergården</t>
  </si>
  <si>
    <t>Soil Association  
Certification Decision</t>
  </si>
  <si>
    <t>Description of client / certificate holder</t>
  </si>
  <si>
    <t>Name:</t>
  </si>
  <si>
    <t>Code:</t>
  </si>
  <si>
    <t># of sites:</t>
  </si>
  <si>
    <t># of ha:</t>
  </si>
  <si>
    <t>Presence of indigenous people:</t>
  </si>
  <si>
    <t>Summary of audit</t>
  </si>
  <si>
    <t>Type</t>
  </si>
  <si>
    <t>Names of auditors:</t>
  </si>
  <si>
    <t>Report Reviewer</t>
  </si>
  <si>
    <t xml:space="preserve">SA Certification staff member recommending certification decision </t>
  </si>
  <si>
    <t>Report summary</t>
  </si>
  <si>
    <t># of pre-conditions</t>
  </si>
  <si>
    <t># of MAJOR conditions</t>
  </si>
  <si>
    <t># of Minor conditions</t>
  </si>
  <si>
    <t># of observations</t>
  </si>
  <si>
    <t>Describe any potentially contentious issues.</t>
  </si>
  <si>
    <t>Location of report</t>
  </si>
  <si>
    <t>Filed under: Forestry/Certification records</t>
  </si>
  <si>
    <t>Recommendation</t>
  </si>
  <si>
    <t>I have reviewed the report of this assessment (including stakeholder consultation and peer review summary as appropriate) and</t>
  </si>
  <si>
    <t>I recommend that the certification decision for approval by SA Cert subject to compliance with the CARs listed above.</t>
  </si>
  <si>
    <t>Date:</t>
  </si>
  <si>
    <t>Approval</t>
  </si>
  <si>
    <t>Certification Decision:</t>
  </si>
  <si>
    <t>Approved: Maintain /grant certification</t>
  </si>
  <si>
    <t>Certification Decision made on behalf of Soil Association Certification Ltd:</t>
  </si>
  <si>
    <t>Soil Association Certification •  United Kingdom</t>
  </si>
  <si>
    <t>Email forestry@soilassocation.org ● www.soilassociation.org/forestry</t>
  </si>
  <si>
    <r>
      <t xml:space="preserve">
Product 
Schedule</t>
    </r>
    <r>
      <rPr>
        <b/>
        <sz val="22"/>
        <rFont val="Cambria"/>
        <family val="1"/>
      </rPr>
      <t xml:space="preserve">
</t>
    </r>
  </si>
  <si>
    <t xml:space="preserve">This schedule details the products which are included in the scope of the company's certification. It shall accompany the PEFC certificate. If the product scope changes a new schedule will be issued. </t>
  </si>
  <si>
    <t xml:space="preserve">Certificate scope including products and certified sites may also be checked on the PEFC database www.pefc.org </t>
  </si>
  <si>
    <t>Address:</t>
  </si>
  <si>
    <t>Date of issue:</t>
  </si>
  <si>
    <t>Date of expiry:</t>
  </si>
  <si>
    <t>Product Groups available from this certificate holder include:</t>
  </si>
  <si>
    <t>PEFC Status</t>
  </si>
  <si>
    <t>Product Category</t>
  </si>
  <si>
    <t>Product code</t>
  </si>
  <si>
    <t>Species</t>
  </si>
  <si>
    <t>100% PEFC certified</t>
  </si>
  <si>
    <t xml:space="preserve">Roundwood / Logs </t>
  </si>
  <si>
    <t>#010000</t>
  </si>
  <si>
    <t>Firewood</t>
  </si>
  <si>
    <t>#020100</t>
  </si>
  <si>
    <t>Wood chips</t>
  </si>
  <si>
    <t>#010300</t>
  </si>
  <si>
    <t>Signed:</t>
  </si>
  <si>
    <t>Email forestry@soilassociation.org ● www.soilassociation.org/forestry</t>
  </si>
  <si>
    <t>PEFC Licence Code PEFC / 16-44-917</t>
  </si>
  <si>
    <t>Annex D.  FSC Product Codes</t>
  </si>
  <si>
    <t>Annex D. PEFC Product Codes
PEFC List of Species</t>
  </si>
  <si>
    <t>According to this new classification, product groups shall be defined using the product types provided in any of the levels (level 1, level 2, level 3), with the condition that the product groups established comply with the “product group” definition and requirements of FSC-STD-40-004. It means that the product types included in each product group shall share similar specifications in relation to quality of inputs and conversion factors."</t>
  </si>
  <si>
    <t>Coniferous</t>
  </si>
  <si>
    <t xml:space="preserve">All woods derived from trees classified botanically as Gymnospermae - e.g. fir (Abies), parana pine (Araucaria), deodar (Cedrus), ginkgo (Ginkgo), larch (Larix), spruce (Picea), pine, chir, kail (Pinus), etc. These are generally referred to as softwoods. </t>
  </si>
  <si>
    <t>Level 1</t>
  </si>
  <si>
    <t>Level 2</t>
  </si>
  <si>
    <t>Level 3</t>
  </si>
  <si>
    <t>Examples</t>
  </si>
  <si>
    <t>Non-coniferous tropical</t>
  </si>
  <si>
    <t>All woods derived from trees classified botanically as Angiospermae - e.g., maple (Acer), alder (Alnus), ebony (Diospyros), beech (Fagus), lignum vitae (Guiaicum), poplar (Populus), oak (Quercus), sal (Shorea), teak (Tectona), casuarina (Casuarina), etc. These are generally referred to as broadleaved or hardwoods.</t>
  </si>
  <si>
    <t>Non-coniferous woods originating from tropical countries.</t>
  </si>
  <si>
    <t>W1</t>
  </si>
  <si>
    <t>W1.1</t>
  </si>
  <si>
    <t>Non-coniferous other</t>
  </si>
  <si>
    <t>Non-coniferous woods originating from countries other than tropical.</t>
  </si>
  <si>
    <t>Rough wood</t>
  </si>
  <si>
    <t>Roundwood (logs)</t>
  </si>
  <si>
    <t>Not specified</t>
  </si>
  <si>
    <t>W1.2</t>
  </si>
  <si>
    <t>Fuel wood</t>
  </si>
  <si>
    <t>PEFC 2020 STD Product Codes</t>
  </si>
  <si>
    <t>W1.3</t>
  </si>
  <si>
    <t>Previous Code</t>
  </si>
  <si>
    <t>Code 2021</t>
  </si>
  <si>
    <t>Twigs</t>
  </si>
  <si>
    <t>Roundwood</t>
  </si>
  <si>
    <t>W2</t>
  </si>
  <si>
    <t>E.g. Barbecue charcoal</t>
  </si>
  <si>
    <t>#010100</t>
  </si>
  <si>
    <t>010100 Sawlogs and veneer logs</t>
  </si>
  <si>
    <t>Wood charcoal</t>
  </si>
  <si>
    <t>#010200</t>
  </si>
  <si>
    <t>010200 Pulpwood</t>
  </si>
  <si>
    <t>W3</t>
  </si>
  <si>
    <t>W3.1</t>
  </si>
  <si>
    <t>010300 Chips and particles</t>
  </si>
  <si>
    <t>E.g.: Sawdust, sanding dust</t>
  </si>
  <si>
    <t>Wood in chips or particles</t>
  </si>
  <si>
    <t>#010400</t>
  </si>
  <si>
    <t>010400 Wood residues</t>
  </si>
  <si>
    <t>E.g.: Twigs, branches, tree tops, similar</t>
  </si>
  <si>
    <t>W3.2</t>
  </si>
  <si>
    <t>#010500</t>
  </si>
  <si>
    <t>010500 Bark</t>
  </si>
  <si>
    <t>Sawdust</t>
  </si>
  <si>
    <t>#010600</t>
  </si>
  <si>
    <t>010600 Other roundwood</t>
  </si>
  <si>
    <t>W3.3</t>
  </si>
  <si>
    <t>#020000</t>
  </si>
  <si>
    <t>Fuelwood and energy</t>
  </si>
  <si>
    <t>Wood shavings</t>
  </si>
  <si>
    <t>020100 Fuelwood</t>
  </si>
  <si>
    <t>E.g.:  Firewood, chips, sawdust, wood residues</t>
  </si>
  <si>
    <t>W3.4</t>
  </si>
  <si>
    <t>#020200</t>
  </si>
  <si>
    <t>020200 Charcoal</t>
  </si>
  <si>
    <t>Wood wool</t>
  </si>
  <si>
    <t>#020300</t>
  </si>
  <si>
    <t>020300 Pellets and brickets</t>
  </si>
  <si>
    <t>W3.5</t>
  </si>
  <si>
    <t>#020400</t>
  </si>
  <si>
    <t>020400 Energy</t>
  </si>
  <si>
    <t>Wood flour</t>
  </si>
  <si>
    <t>#030000</t>
  </si>
  <si>
    <t>Sawnwood and treated wood</t>
  </si>
  <si>
    <t>W3.6</t>
  </si>
  <si>
    <t>#030100</t>
  </si>
  <si>
    <t>Sawnwood</t>
  </si>
  <si>
    <t>Wood pellets</t>
  </si>
  <si>
    <t>#030101</t>
  </si>
  <si>
    <t>030101 Flitches, boules and slabs</t>
  </si>
  <si>
    <t>W3.7</t>
  </si>
  <si>
    <t>#030102</t>
  </si>
  <si>
    <t>030102 Solid wood boards and planks</t>
  </si>
  <si>
    <t>Sawdust briquettes</t>
  </si>
  <si>
    <t>#030103</t>
  </si>
  <si>
    <t>030103 Beams</t>
  </si>
  <si>
    <t>W4</t>
  </si>
  <si>
    <t>W4.1</t>
  </si>
  <si>
    <t>#030104</t>
  </si>
  <si>
    <t>030104 Poles and piles</t>
  </si>
  <si>
    <t>Impregnated/treated wood</t>
  </si>
  <si>
    <t>Impregnated roundwood</t>
  </si>
  <si>
    <t>#030105</t>
  </si>
  <si>
    <t>030105 Peeler cores</t>
  </si>
  <si>
    <t>W4.2</t>
  </si>
  <si>
    <t>#030106</t>
  </si>
  <si>
    <t>030106 Pencil slat</t>
  </si>
  <si>
    <t>Impregnated railway sleepers/ties</t>
  </si>
  <si>
    <t>#030107</t>
  </si>
  <si>
    <t>030107 Other sawnwood</t>
  </si>
  <si>
    <t>W4.3</t>
  </si>
  <si>
    <t>W4.3.1</t>
  </si>
  <si>
    <t>#030200</t>
  </si>
  <si>
    <t>030200 Railway sleepers / ties</t>
  </si>
  <si>
    <t>Treated dimensional lumber, timber or plywood</t>
  </si>
  <si>
    <t>Treated glued laminated timber</t>
  </si>
  <si>
    <t>#030300</t>
  </si>
  <si>
    <t>030300 Impregnated or treated wood</t>
  </si>
  <si>
    <t>W4.3.2</t>
  </si>
  <si>
    <t>#040000</t>
  </si>
  <si>
    <t>Engineered wood products</t>
  </si>
  <si>
    <t>Treated finger jointed lumber</t>
  </si>
  <si>
    <t>#040100</t>
  </si>
  <si>
    <t>040100 Cross Laminated Timber (CLT)</t>
  </si>
  <si>
    <t>W5</t>
  </si>
  <si>
    <t>W5.1</t>
  </si>
  <si>
    <t>#040200</t>
  </si>
  <si>
    <t>040200 Finger Jointed Lumber</t>
  </si>
  <si>
    <t>Solid wood (sawn, chipped, sliced or peeled)</t>
  </si>
  <si>
    <t>Flitches and boules</t>
  </si>
  <si>
    <t>#040300</t>
  </si>
  <si>
    <t>040300 Glue Laminated Products (Glulam)</t>
  </si>
  <si>
    <t>W5.2</t>
  </si>
  <si>
    <t>E.g. Lumber core, rough-cut lumber, blockboard, stave core board</t>
  </si>
  <si>
    <t>#040400</t>
  </si>
  <si>
    <t>040400 Laminated Veneer Lumber (LVL)</t>
  </si>
  <si>
    <t>Solid wood boards</t>
  </si>
  <si>
    <t>#040500</t>
  </si>
  <si>
    <t>040500 Parallel Strand Lumber (PSL)</t>
  </si>
  <si>
    <t>W5.3</t>
  </si>
  <si>
    <t>#040600</t>
  </si>
  <si>
    <t>040600 I-Joists / I-Beams</t>
  </si>
  <si>
    <t>Beams</t>
  </si>
  <si>
    <t>#040700</t>
  </si>
  <si>
    <t>040700 Trusses &amp; Engineered Panels</t>
  </si>
  <si>
    <t>W5.4</t>
  </si>
  <si>
    <t>#040800</t>
  </si>
  <si>
    <t>040800 Scantlings</t>
  </si>
  <si>
    <t>Planks</t>
  </si>
  <si>
    <t>#040900</t>
  </si>
  <si>
    <t>040900 Composite board</t>
  </si>
  <si>
    <t>W5.5</t>
  </si>
  <si>
    <t>#041000</t>
  </si>
  <si>
    <t>041000 Other engineered wood products</t>
  </si>
  <si>
    <t>Poles and piles</t>
  </si>
  <si>
    <t>#050000</t>
  </si>
  <si>
    <t>Wood based panels</t>
  </si>
  <si>
    <t>W5.6</t>
  </si>
  <si>
    <t>E.g. Railroad tie</t>
  </si>
  <si>
    <t>#050100</t>
  </si>
  <si>
    <t>050100 Veneer sheets</t>
  </si>
  <si>
    <t>Railway sleepers/ties, not impregnated</t>
  </si>
  <si>
    <t>#050200</t>
  </si>
  <si>
    <t>050200 Plywood</t>
  </si>
  <si>
    <t>W5.7</t>
  </si>
  <si>
    <t>E.g. Wood blocks, friezes, strips.</t>
  </si>
  <si>
    <t>#050300</t>
  </si>
  <si>
    <t>050300 Blockboard</t>
  </si>
  <si>
    <t>Raw wood for parquet flooring</t>
  </si>
  <si>
    <t>#050400</t>
  </si>
  <si>
    <t>050400 Panels for transportation</t>
  </si>
  <si>
    <t>Container flooring</t>
  </si>
  <si>
    <t>W5.8</t>
  </si>
  <si>
    <t>#050500</t>
  </si>
  <si>
    <t>Particle board</t>
  </si>
  <si>
    <t>Slabs and edgings</t>
  </si>
  <si>
    <t>#050501</t>
  </si>
  <si>
    <t>Chipboard</t>
  </si>
  <si>
    <t>W5.9</t>
  </si>
  <si>
    <t>#050502</t>
  </si>
  <si>
    <t>Oriented Strand Board (OSB)</t>
  </si>
  <si>
    <t>Pencil slats</t>
  </si>
  <si>
    <t>#050503</t>
  </si>
  <si>
    <t>Other particle board</t>
  </si>
  <si>
    <t>W6</t>
  </si>
  <si>
    <t>W6.1</t>
  </si>
  <si>
    <t>#050600</t>
  </si>
  <si>
    <t>050600 Fibreboard</t>
  </si>
  <si>
    <t>Products from planing mill</t>
  </si>
  <si>
    <t>Dimensional timber and lumber, finished</t>
  </si>
  <si>
    <t>#050601</t>
  </si>
  <si>
    <t>050601 Medium Density Fibreboard (MDF)</t>
  </si>
  <si>
    <t>W6.2</t>
  </si>
  <si>
    <t>5042 / 5044</t>
  </si>
  <si>
    <t>#050602</t>
  </si>
  <si>
    <t>050602 High Density Fibreboard (HDF)</t>
  </si>
  <si>
    <t>Non-dimensional timber and lumber</t>
  </si>
  <si>
    <t>5043 / 5045</t>
  </si>
  <si>
    <t>#050603</t>
  </si>
  <si>
    <t>050603 Softboard and insulating board</t>
  </si>
  <si>
    <t>W6.3</t>
  </si>
  <si>
    <t>#050700</t>
  </si>
  <si>
    <t>050700 Cement board</t>
  </si>
  <si>
    <t>Boards, finished</t>
  </si>
  <si>
    <t>#050800</t>
  </si>
  <si>
    <t>050800 Other wood based panels</t>
  </si>
  <si>
    <t>W7</t>
  </si>
  <si>
    <t>W7.1</t>
  </si>
  <si>
    <t>#060000</t>
  </si>
  <si>
    <t>Wood manufacturers</t>
  </si>
  <si>
    <t>Veneer</t>
  </si>
  <si>
    <t>Peeled veneer</t>
  </si>
  <si>
    <t>#060100</t>
  </si>
  <si>
    <t>060100 Wood packaging</t>
  </si>
  <si>
    <t>W7.2</t>
  </si>
  <si>
    <t>#060101</t>
  </si>
  <si>
    <t>060101 Packaging and crates</t>
  </si>
  <si>
    <t>Sliced veneer</t>
  </si>
  <si>
    <t>#060102</t>
  </si>
  <si>
    <t>060102 Cable drums</t>
  </si>
  <si>
    <t>W7.3</t>
  </si>
  <si>
    <t>#060103</t>
  </si>
  <si>
    <t>060103 Pallets</t>
  </si>
  <si>
    <t>Sawn veneer</t>
  </si>
  <si>
    <t>#060104</t>
  </si>
  <si>
    <t>060104 Barrels, staves, and other cooperage products</t>
  </si>
  <si>
    <t>W7.4</t>
  </si>
  <si>
    <t>#060200</t>
  </si>
  <si>
    <t>060200 Household goods</t>
  </si>
  <si>
    <t>Veneer strips</t>
  </si>
  <si>
    <t>#060201</t>
  </si>
  <si>
    <t>060201 Wooden frames</t>
  </si>
  <si>
    <t>W8</t>
  </si>
  <si>
    <t>W8.1</t>
  </si>
  <si>
    <t>W8.1.1</t>
  </si>
  <si>
    <t>#060202</t>
  </si>
  <si>
    <t>060202 Brushes and handles</t>
  </si>
  <si>
    <t>Wood panels</t>
  </si>
  <si>
    <t>Plywood</t>
  </si>
  <si>
    <t>Laminboard</t>
  </si>
  <si>
    <t>#060203</t>
  </si>
  <si>
    <t>060203 Kitchenware and similar utensils</t>
  </si>
  <si>
    <t>W8.1.2</t>
  </si>
  <si>
    <t>#060204</t>
  </si>
  <si>
    <t>060204 Hangers and clothes pegs</t>
  </si>
  <si>
    <t>Veneer plywood</t>
  </si>
  <si>
    <t>#060205</t>
  </si>
  <si>
    <t>060205 Matches</t>
  </si>
  <si>
    <t>W8.2</t>
  </si>
  <si>
    <t>W8.2.1</t>
  </si>
  <si>
    <t>#060206</t>
  </si>
  <si>
    <t>060206 Bathroom accessories</t>
  </si>
  <si>
    <t>E.g.: Toilet seats</t>
  </si>
  <si>
    <t>Particleboard</t>
  </si>
  <si>
    <t>Melamine particleboard</t>
  </si>
  <si>
    <t>#060207</t>
  </si>
  <si>
    <t>060207 Ladders</t>
  </si>
  <si>
    <t>W8.2.2</t>
  </si>
  <si>
    <t>#060208</t>
  </si>
  <si>
    <t>060208 Wood based insect repellent</t>
  </si>
  <si>
    <t>E.g.: Mosquito coil</t>
  </si>
  <si>
    <t>Veneered particleboard</t>
  </si>
  <si>
    <t>#060209</t>
  </si>
  <si>
    <t>060209 Other household products</t>
  </si>
  <si>
    <t>W8.2.3</t>
  </si>
  <si>
    <t>#060300</t>
  </si>
  <si>
    <t>060300 Tools and turned wood</t>
  </si>
  <si>
    <t>#060301</t>
  </si>
  <si>
    <t>060301 Tools, DIY tools</t>
  </si>
  <si>
    <t>W8.2.4</t>
  </si>
  <si>
    <t>#060302</t>
  </si>
  <si>
    <t>060302 Toys and games</t>
  </si>
  <si>
    <t>Smooth-surface panel</t>
  </si>
  <si>
    <t>#060303</t>
  </si>
  <si>
    <t>060303 Sport goods</t>
  </si>
  <si>
    <t>W8.2.5</t>
  </si>
  <si>
    <t>#060304</t>
  </si>
  <si>
    <t>060304 Musical instruments</t>
  </si>
  <si>
    <t>Wood cement particleboard</t>
  </si>
  <si>
    <t>#060305</t>
  </si>
  <si>
    <t>060305 Wooden stationery</t>
  </si>
  <si>
    <t>W8.2.6</t>
  </si>
  <si>
    <t>#060306</t>
  </si>
  <si>
    <t>060306 Dowels</t>
  </si>
  <si>
    <t>Plasterboard</t>
  </si>
  <si>
    <t>#060307</t>
  </si>
  <si>
    <t>060307 Decorative objects and art</t>
  </si>
  <si>
    <t>W8.2.7</t>
  </si>
  <si>
    <t>#060308</t>
  </si>
  <si>
    <t>060308 Jewellery and accessories</t>
  </si>
  <si>
    <t>Strawboard</t>
  </si>
  <si>
    <t>#060309</t>
  </si>
  <si>
    <t>060309 Ice cream / lolly sticks</t>
  </si>
  <si>
    <t>W8.2.8</t>
  </si>
  <si>
    <t>#060310</t>
  </si>
  <si>
    <t>060310 Other tools and turned wood</t>
  </si>
  <si>
    <t>Graded particleboard</t>
  </si>
  <si>
    <t>#060400</t>
  </si>
  <si>
    <t>060400  Other manufactured wood</t>
  </si>
  <si>
    <t>W8.3</t>
  </si>
  <si>
    <t>W8.3.1</t>
  </si>
  <si>
    <t>#060401</t>
  </si>
  <si>
    <t>060401 Coffins</t>
  </si>
  <si>
    <t>Fibreboard</t>
  </si>
  <si>
    <t>High-density fibreboard (HDF)</t>
  </si>
  <si>
    <t>#060402</t>
  </si>
  <si>
    <t>060402 Other</t>
  </si>
  <si>
    <t>W8.3.2</t>
  </si>
  <si>
    <t>#070000</t>
  </si>
  <si>
    <t>Indoor Furniture</t>
  </si>
  <si>
    <t>Medium-density fibreboard (MDF)</t>
  </si>
  <si>
    <t>#070100</t>
  </si>
  <si>
    <t>070100 Tables</t>
  </si>
  <si>
    <t>W8.3.3</t>
  </si>
  <si>
    <t>E.g. (noise-)insulating boards</t>
  </si>
  <si>
    <t>#070200</t>
  </si>
  <si>
    <t>070200 Chairs and stools</t>
  </si>
  <si>
    <t>Softboard</t>
  </si>
  <si>
    <t>#070300</t>
  </si>
  <si>
    <t>070300 Sofas and armchairs</t>
  </si>
  <si>
    <t>W8.3.4</t>
  </si>
  <si>
    <t>#070400</t>
  </si>
  <si>
    <t>070400 Benches</t>
  </si>
  <si>
    <t>Medium-hard-fibreboard</t>
  </si>
  <si>
    <t>#070500</t>
  </si>
  <si>
    <t>070500 Bedroom furniture</t>
  </si>
  <si>
    <t>E.g.: Beds, bedsteads, headboards, bed bases</t>
  </si>
  <si>
    <t>W9</t>
  </si>
  <si>
    <t>W9.1</t>
  </si>
  <si>
    <t>#070600</t>
  </si>
  <si>
    <t>070600 Storage systems and units</t>
  </si>
  <si>
    <t>E.g.: Drawer sections, wardrobes, shelves, cupbooard, cabinet, bookcases</t>
  </si>
  <si>
    <t>Finger jointed wood</t>
  </si>
  <si>
    <t>#070700</t>
  </si>
  <si>
    <t>070700 Kitchen units and worktops</t>
  </si>
  <si>
    <t>W9.2</t>
  </si>
  <si>
    <t>#070800</t>
  </si>
  <si>
    <t>070800 Office furniture</t>
  </si>
  <si>
    <t>Laminated veneer lumber (LVL)</t>
  </si>
  <si>
    <t>#070900</t>
  </si>
  <si>
    <t>070900 Educational / Institutional furniture</t>
  </si>
  <si>
    <t>W9.3</t>
  </si>
  <si>
    <t>#071000</t>
  </si>
  <si>
    <t>071000 Hospital and care sector furniture</t>
  </si>
  <si>
    <t>Parallel strand lumber (PSL)</t>
  </si>
  <si>
    <t>#071100</t>
  </si>
  <si>
    <t>071100 Children’s furniture</t>
  </si>
  <si>
    <t>W9.4</t>
  </si>
  <si>
    <t>#071200</t>
  </si>
  <si>
    <t>071200 Custom furniture</t>
  </si>
  <si>
    <t>Wood-wool board</t>
  </si>
  <si>
    <t>#071300</t>
  </si>
  <si>
    <t>071300 Furniture components</t>
  </si>
  <si>
    <t>W9.5</t>
  </si>
  <si>
    <t>#071400</t>
  </si>
  <si>
    <t>071400 Other furniture</t>
  </si>
  <si>
    <t>Solid-wood board</t>
  </si>
  <si>
    <t>#080000</t>
  </si>
  <si>
    <t>Exterior products</t>
  </si>
  <si>
    <t>W9.6</t>
  </si>
  <si>
    <t>#080100</t>
  </si>
  <si>
    <t>080100 Garden furniture / Outdoor products</t>
  </si>
  <si>
    <t>Glued laminated timber (GLULAM)</t>
  </si>
  <si>
    <t>#080101</t>
  </si>
  <si>
    <t>080101 Garden furniture</t>
  </si>
  <si>
    <t>E.g.: Tables, chairs, benches, hammocks.</t>
  </si>
  <si>
    <t>W9.7</t>
  </si>
  <si>
    <t>#080102</t>
  </si>
  <si>
    <t>080102 Playground equipment</t>
  </si>
  <si>
    <t>I-joists, I-beams</t>
  </si>
  <si>
    <t>#080103</t>
  </si>
  <si>
    <t>080103 Decking and garden sleepers</t>
  </si>
  <si>
    <t>W9.8</t>
  </si>
  <si>
    <t>E.g. Laminated wood, densified wood</t>
  </si>
  <si>
    <t>#080200</t>
  </si>
  <si>
    <t>080200 Landscaping timbers</t>
  </si>
  <si>
    <t>080201 Garden sheds</t>
  </si>
  <si>
    <t>Laminated compressed wood</t>
  </si>
  <si>
    <r>
      <t>#080201</t>
    </r>
    <r>
      <rPr>
        <sz val="9"/>
        <color indexed="10"/>
        <rFont val="MS Reference Sans Serif"/>
        <family val="2"/>
      </rPr>
      <t/>
    </r>
  </si>
  <si>
    <t>080202 Trellis and plant support</t>
  </si>
  <si>
    <t>W9.9</t>
  </si>
  <si>
    <t>E.g. Cellular boards</t>
  </si>
  <si>
    <r>
      <t>#080202</t>
    </r>
    <r>
      <rPr>
        <sz val="9"/>
        <color indexed="10"/>
        <rFont val="MS Reference Sans Serif"/>
        <family val="2"/>
      </rPr>
      <t/>
    </r>
  </si>
  <si>
    <t>080203 Fencing material</t>
  </si>
  <si>
    <t>Composite board</t>
  </si>
  <si>
    <r>
      <t>#080203</t>
    </r>
    <r>
      <rPr>
        <sz val="9"/>
        <color indexed="10"/>
        <rFont val="MS Reference Sans Serif"/>
        <family val="2"/>
      </rPr>
      <t/>
    </r>
  </si>
  <si>
    <t>080204 Pergolas</t>
  </si>
  <si>
    <t>W9.10</t>
  </si>
  <si>
    <t>E.g. Resin-treated compressed wood, heat-stabilized compressed wood</t>
  </si>
  <si>
    <r>
      <t>#080204</t>
    </r>
    <r>
      <rPr>
        <sz val="9"/>
        <color indexed="10"/>
        <rFont val="MS Reference Sans Serif"/>
        <family val="2"/>
      </rPr>
      <t/>
    </r>
  </si>
  <si>
    <t>080205 Garden storage</t>
  </si>
  <si>
    <t>Compressed wood</t>
  </si>
  <si>
    <r>
      <t>#080205</t>
    </r>
    <r>
      <rPr>
        <sz val="9"/>
        <color indexed="10"/>
        <rFont val="MS Reference Sans Serif"/>
        <family val="2"/>
      </rPr>
      <t/>
    </r>
  </si>
  <si>
    <t>W9.11</t>
  </si>
  <si>
    <t>#080300</t>
  </si>
  <si>
    <t>080300 Street furniture</t>
  </si>
  <si>
    <t>Wood-plastic composites</t>
  </si>
  <si>
    <t>#080400</t>
  </si>
  <si>
    <t>080400 Other exterior products</t>
  </si>
  <si>
    <t>W10.1</t>
  </si>
  <si>
    <t>E.g. Cases, boxes, crates, cases for jewellery or cutlery.</t>
  </si>
  <si>
    <t>#090000</t>
  </si>
  <si>
    <t>Wooden Buildings and construction material</t>
  </si>
  <si>
    <t>W10</t>
  </si>
  <si>
    <t>Solid wood packaging</t>
  </si>
  <si>
    <t>#090100</t>
  </si>
  <si>
    <t>090100 General wooden buildings and constructions</t>
  </si>
  <si>
    <t>Wood package and similar</t>
  </si>
  <si>
    <t>#090101</t>
  </si>
  <si>
    <t>090101 Wooden house building</t>
  </si>
  <si>
    <t>#090102</t>
  </si>
  <si>
    <t>090102 Other wooden building</t>
  </si>
  <si>
    <t>#090103</t>
  </si>
  <si>
    <t>090103 Wooden bridge</t>
  </si>
  <si>
    <t>W10.2</t>
  </si>
  <si>
    <t>#090104</t>
  </si>
  <si>
    <t>090104 Wooden ship</t>
  </si>
  <si>
    <t>Cable-drums</t>
  </si>
  <si>
    <t>#090105</t>
  </si>
  <si>
    <t>090105 Other wooden construction</t>
  </si>
  <si>
    <t>W10.3</t>
  </si>
  <si>
    <t>#090200</t>
  </si>
  <si>
    <t>090200 Integrated parts of wooden buildings and constructions</t>
  </si>
  <si>
    <t>Pallets and skids</t>
  </si>
  <si>
    <t>#090201</t>
  </si>
  <si>
    <t>090201 Exterior</t>
  </si>
  <si>
    <t>W10.4</t>
  </si>
  <si>
    <t>E.g. Staves, barrels, casks, vats, tubs</t>
  </si>
  <si>
    <t>#090202</t>
  </si>
  <si>
    <t>090202 Structure</t>
  </si>
  <si>
    <t>Cooper's products</t>
  </si>
  <si>
    <t>#090203</t>
  </si>
  <si>
    <t>090203 Roof</t>
  </si>
  <si>
    <t>W10.5</t>
  </si>
  <si>
    <t>#090204</t>
  </si>
  <si>
    <t>090204 Wall</t>
  </si>
  <si>
    <t>#090205</t>
  </si>
  <si>
    <t>090205 Floor</t>
  </si>
  <si>
    <t>W11</t>
  </si>
  <si>
    <t>W11.1</t>
  </si>
  <si>
    <t>E.g. Flush doors, fire doors</t>
  </si>
  <si>
    <t>#090206</t>
  </si>
  <si>
    <t>090206 Interior</t>
  </si>
  <si>
    <t>Wood for construction</t>
  </si>
  <si>
    <t>Doors and door frames</t>
  </si>
  <si>
    <t>#090300</t>
  </si>
  <si>
    <t>090307 Other wood material for construction</t>
  </si>
  <si>
    <t>W11.2</t>
  </si>
  <si>
    <t>#090301</t>
  </si>
  <si>
    <t>090301 Windows</t>
  </si>
  <si>
    <t>Windows and window frames</t>
  </si>
  <si>
    <t>#090302</t>
  </si>
  <si>
    <t>090302 Doors</t>
  </si>
  <si>
    <t>W11.3</t>
  </si>
  <si>
    <t>#090303</t>
  </si>
  <si>
    <t>090303 Shingles and shakes</t>
  </si>
  <si>
    <t>Stairs</t>
  </si>
  <si>
    <t>#090304</t>
  </si>
  <si>
    <t>090304 Flooring</t>
  </si>
  <si>
    <t>W11.4</t>
  </si>
  <si>
    <t>#090305</t>
  </si>
  <si>
    <t>090305 Architectural joinery items</t>
  </si>
  <si>
    <t>E.g: Mouldings, skirting boards and architraves</t>
  </si>
  <si>
    <t>Dividers</t>
  </si>
  <si>
    <t>#090306</t>
  </si>
  <si>
    <t>090306 Engineered bridge components</t>
  </si>
  <si>
    <t>W11.5</t>
  </si>
  <si>
    <t>W11.5.1</t>
  </si>
  <si>
    <t>#090307</t>
  </si>
  <si>
    <t>Flooring</t>
  </si>
  <si>
    <t>Laminate flooring</t>
  </si>
  <si>
    <t>#100000</t>
  </si>
  <si>
    <t>Pulp</t>
  </si>
  <si>
    <t>W11.5.2</t>
  </si>
  <si>
    <t>E.g. Assembled parquet panels, block parquets</t>
  </si>
  <si>
    <t>#100100</t>
  </si>
  <si>
    <t>100100 Mechanical pulp</t>
  </si>
  <si>
    <t>Parquet flooring</t>
  </si>
  <si>
    <t>#100200</t>
  </si>
  <si>
    <t>100200 Semichemical pulp</t>
  </si>
  <si>
    <t>W11.5.3</t>
  </si>
  <si>
    <t>#100300</t>
  </si>
  <si>
    <t>100300 Dissolving pulp and derivatives</t>
  </si>
  <si>
    <t>Plank flooring</t>
  </si>
  <si>
    <t>#100301</t>
  </si>
  <si>
    <t>100301 Cellulosic fibre from dissolving pulp</t>
  </si>
  <si>
    <t>W11.5.4</t>
  </si>
  <si>
    <t>#100302</t>
  </si>
  <si>
    <t>100302 Cellulosic yarn</t>
  </si>
  <si>
    <t>Wood-block flooring</t>
  </si>
  <si>
    <t>#100303</t>
  </si>
  <si>
    <t>100303 Cellulosic textiles</t>
  </si>
  <si>
    <t>W11.5.5</t>
  </si>
  <si>
    <t>#100304</t>
  </si>
  <si>
    <t>100304 Apparel</t>
  </si>
  <si>
    <t>Engineered flooring</t>
  </si>
  <si>
    <t>#100305</t>
  </si>
  <si>
    <t>100305 Non-woven fabric</t>
  </si>
  <si>
    <t>W11.6</t>
  </si>
  <si>
    <t>#100306</t>
  </si>
  <si>
    <t>100306 Regenerated cellulose film</t>
  </si>
  <si>
    <t>E.g.: Cellophane</t>
  </si>
  <si>
    <t>100307 Other dissolving pulp derivatives</t>
  </si>
  <si>
    <t>Gates and garage doors</t>
  </si>
  <si>
    <t>#100400</t>
  </si>
  <si>
    <r>
      <t xml:space="preserve">100400 Chemical </t>
    </r>
    <r>
      <rPr>
        <sz val="10"/>
        <rFont val="Arial"/>
        <family val="2"/>
      </rPr>
      <t>pulp</t>
    </r>
  </si>
  <si>
    <t>W11.7</t>
  </si>
  <si>
    <t>#100401</t>
  </si>
  <si>
    <t>100401 Unbleached sulphite pulp</t>
  </si>
  <si>
    <t>Wall cladding</t>
  </si>
  <si>
    <t>#100402</t>
  </si>
  <si>
    <t>100402 Bleached sulphite pulp</t>
  </si>
  <si>
    <t>W11.8</t>
  </si>
  <si>
    <t>E.g. MDF mouldings, softwood mouldings</t>
  </si>
  <si>
    <t>#100403</t>
  </si>
  <si>
    <t>100403 Unbleached sulphate (kraft) pulp</t>
  </si>
  <si>
    <t>Mouldings</t>
  </si>
  <si>
    <t>#100404</t>
  </si>
  <si>
    <t>100404 Bleached sulphate (kraft) pulp</t>
  </si>
  <si>
    <t>W11.9</t>
  </si>
  <si>
    <t>#100405</t>
  </si>
  <si>
    <t>100405 Fluff pulp</t>
  </si>
  <si>
    <t>Hot tubs and sauna</t>
  </si>
  <si>
    <t>#100500</t>
  </si>
  <si>
    <t>100500 Pulp from recycled material</t>
  </si>
  <si>
    <t>W11.10</t>
  </si>
  <si>
    <t>#100600</t>
  </si>
  <si>
    <t>100600 Other Pulp and derivatives</t>
  </si>
  <si>
    <t>Wooden insulation</t>
  </si>
  <si>
    <t>#110000</t>
  </si>
  <si>
    <t>Paper and paper board</t>
  </si>
  <si>
    <t>W11.11</t>
  </si>
  <si>
    <t>#110100</t>
  </si>
  <si>
    <t>110100 Graphic papers</t>
  </si>
  <si>
    <t>Window blinds, shutters and similar</t>
  </si>
  <si>
    <t>#110101</t>
  </si>
  <si>
    <t>110101 Newsprint paper</t>
  </si>
  <si>
    <t>W11.12</t>
  </si>
  <si>
    <t>E.g. Prefabricated facade construction elements</t>
  </si>
  <si>
    <t>#110102</t>
  </si>
  <si>
    <t>110102 Uncoated mechanical papers</t>
  </si>
  <si>
    <t>E.g. Supercalendered Magazine Paper</t>
  </si>
  <si>
    <t>Houses and building elements</t>
  </si>
  <si>
    <t>#110103</t>
  </si>
  <si>
    <t>110103 Coated mechanical papers</t>
  </si>
  <si>
    <t>W11.13</t>
  </si>
  <si>
    <t>#110104</t>
  </si>
  <si>
    <t>110104 Woodfree papers (coated and uncoated)</t>
  </si>
  <si>
    <t>Marine constructions, except boats</t>
  </si>
  <si>
    <t>#110105</t>
  </si>
  <si>
    <t>110105 Paper for blank forms</t>
  </si>
  <si>
    <t>W11.14</t>
  </si>
  <si>
    <t>#110106</t>
  </si>
  <si>
    <t>110106 Paper for tickets</t>
  </si>
  <si>
    <t>Trusses and roofs</t>
  </si>
  <si>
    <t>#110107</t>
  </si>
  <si>
    <t>110107 Other graphic papers</t>
  </si>
  <si>
    <t>W11.15</t>
  </si>
  <si>
    <t>E.g. Shingles, shakes.</t>
  </si>
  <si>
    <t>#110200</t>
  </si>
  <si>
    <t>110200 Printed matter</t>
  </si>
  <si>
    <t>Roofing tiles</t>
  </si>
  <si>
    <t>#110201</t>
  </si>
  <si>
    <t>110201 Books</t>
  </si>
  <si>
    <t>W12</t>
  </si>
  <si>
    <t>W12.1</t>
  </si>
  <si>
    <t>#110202</t>
  </si>
  <si>
    <t>110202 Book covers</t>
  </si>
  <si>
    <t>Indoor furniture</t>
  </si>
  <si>
    <t>Cabinet</t>
  </si>
  <si>
    <t>#110203</t>
  </si>
  <si>
    <t>110203 Magazines and newspaper</t>
  </si>
  <si>
    <t>W12.2</t>
  </si>
  <si>
    <t>E.g. Custom cabinetry, built-in desks, counters, etc.</t>
  </si>
  <si>
    <t>#110204</t>
  </si>
  <si>
    <t>110204 Paper toys and games</t>
  </si>
  <si>
    <t>Custom furniture</t>
  </si>
  <si>
    <t>#110205</t>
  </si>
  <si>
    <t>110205 Marketing collateral</t>
  </si>
  <si>
    <t>E.g.: Brochures, flyers, business cards</t>
  </si>
  <si>
    <t>W12.3</t>
  </si>
  <si>
    <t>#110206</t>
  </si>
  <si>
    <t>110206 Calendars, diaries and organisers</t>
  </si>
  <si>
    <t>Tables</t>
  </si>
  <si>
    <t>#110207</t>
  </si>
  <si>
    <t>110207 Point-of-sales materials</t>
  </si>
  <si>
    <t>E.g.: Standees, Danglers</t>
  </si>
  <si>
    <t>W12.4</t>
  </si>
  <si>
    <t>#110208</t>
  </si>
  <si>
    <t>110208 Other printed matter</t>
  </si>
  <si>
    <t>Beds</t>
  </si>
  <si>
    <t>#110300</t>
  </si>
  <si>
    <t>110300 Household and sanitary paper</t>
  </si>
  <si>
    <t>W12.5</t>
  </si>
  <si>
    <t>#110301</t>
  </si>
  <si>
    <t>110301 Tissue products</t>
  </si>
  <si>
    <t>Couches and armchairs</t>
  </si>
  <si>
    <t>#110302</t>
  </si>
  <si>
    <t>110302 Toilet paper / bathroom tissue</t>
  </si>
  <si>
    <t>W12.6</t>
  </si>
  <si>
    <t>#110303</t>
  </si>
  <si>
    <t>110303 Greaseproof paper for baking</t>
  </si>
  <si>
    <t>Chairs and stools</t>
  </si>
  <si>
    <t>#110304</t>
  </si>
  <si>
    <t>110304 Kitchen paper</t>
  </si>
  <si>
    <t>W12.7</t>
  </si>
  <si>
    <t>#110305</t>
  </si>
  <si>
    <t>110305 Tablecloths and napkins</t>
  </si>
  <si>
    <t>Office furniture</t>
  </si>
  <si>
    <t>#110306</t>
  </si>
  <si>
    <t>110306 Paper dinnerware</t>
  </si>
  <si>
    <t>W12.8</t>
  </si>
  <si>
    <t>E.g. Furniture for laboratories, schools, hospitals.</t>
  </si>
  <si>
    <t>#110307</t>
  </si>
  <si>
    <t>110307 Sanitary products</t>
  </si>
  <si>
    <t>E.g.: Tampons, towels, diapers</t>
  </si>
  <si>
    <t xml:space="preserve">Institutional casework </t>
  </si>
  <si>
    <t>#110308</t>
  </si>
  <si>
    <t>110308 Medical supplies</t>
  </si>
  <si>
    <t>E.g.: Masks, paper gowns</t>
  </si>
  <si>
    <t>W12.9</t>
  </si>
  <si>
    <t>#110309</t>
  </si>
  <si>
    <t>110309 Wet wipes</t>
  </si>
  <si>
    <t>Wardrobes</t>
  </si>
  <si>
    <t>#110310</t>
  </si>
  <si>
    <t>110310 Other household and sanitary paper</t>
  </si>
  <si>
    <t>W12.10</t>
  </si>
  <si>
    <t>#110400</t>
  </si>
  <si>
    <t>110400 Packaging materials</t>
  </si>
  <si>
    <t>Cupboards and chests</t>
  </si>
  <si>
    <t>#110401</t>
  </si>
  <si>
    <t xml:space="preserve">110401 Case materials and corrugated and solid fibre box </t>
  </si>
  <si>
    <t>W12.11</t>
  </si>
  <si>
    <t>#110402</t>
  </si>
  <si>
    <t>110402 Cartonboard, folding boxboards</t>
  </si>
  <si>
    <t>Kitchen countertops</t>
  </si>
  <si>
    <t>#110403</t>
  </si>
  <si>
    <t>110403 Wrapping papers</t>
  </si>
  <si>
    <t>E.g.: Kraft, grease paper, gift wrapping</t>
  </si>
  <si>
    <t>W12.12</t>
  </si>
  <si>
    <t>#110404</t>
  </si>
  <si>
    <t>110404 Sacks and paper bags</t>
  </si>
  <si>
    <t>Parts of furniture</t>
  </si>
  <si>
    <t>#110405</t>
  </si>
  <si>
    <t>110405 Food and beverages packaging</t>
  </si>
  <si>
    <t>W12.13</t>
  </si>
  <si>
    <t>#110406</t>
  </si>
  <si>
    <t>110406 Multipack holders</t>
  </si>
  <si>
    <t>Shelves</t>
  </si>
  <si>
    <t>#110407</t>
  </si>
  <si>
    <t>110407 Flexible paper packaging</t>
  </si>
  <si>
    <t>#110408</t>
  </si>
  <si>
    <t>110408 Paper trays, containers, cups</t>
  </si>
  <si>
    <t>#110409</t>
  </si>
  <si>
    <t>110409 Shredded paper</t>
  </si>
  <si>
    <t>W13</t>
  </si>
  <si>
    <t>W13.1</t>
  </si>
  <si>
    <t>W13.1.1</t>
  </si>
  <si>
    <t>#110410</t>
  </si>
  <si>
    <t>110410 Egg boxes and similar</t>
  </si>
  <si>
    <t>Outdoor furniture and gardening</t>
  </si>
  <si>
    <t>Garden furniture</t>
  </si>
  <si>
    <t>Garden tables</t>
  </si>
  <si>
    <t>#110411</t>
  </si>
  <si>
    <t>110411 Other papers mainly for packaging</t>
  </si>
  <si>
    <t>W13.1.2</t>
  </si>
  <si>
    <t>#110500</t>
  </si>
  <si>
    <t>110500 Stationery products</t>
  </si>
  <si>
    <t>Garden benches</t>
  </si>
  <si>
    <t>#110501</t>
  </si>
  <si>
    <t>110501 Notebooks</t>
  </si>
  <si>
    <t>W13.1.3</t>
  </si>
  <si>
    <t>#110502</t>
  </si>
  <si>
    <t>110502 Pads</t>
  </si>
  <si>
    <t>Garden chairs and stools</t>
  </si>
  <si>
    <t>#110503</t>
  </si>
  <si>
    <t>110503 File folders</t>
  </si>
  <si>
    <t>W13.1.4</t>
  </si>
  <si>
    <t>#110504</t>
  </si>
  <si>
    <t>110504 Rolled thermal paper</t>
  </si>
  <si>
    <t>Hammocks and hammock frames</t>
  </si>
  <si>
    <t>#110505</t>
  </si>
  <si>
    <t>110505 Post and greeting cards</t>
  </si>
  <si>
    <t>W13.2</t>
  </si>
  <si>
    <t>#110506</t>
  </si>
  <si>
    <t>110506 Envelopes</t>
  </si>
  <si>
    <t>Trellis and plant support</t>
  </si>
  <si>
    <t>#110507</t>
  </si>
  <si>
    <t>110507 Gummed papers</t>
  </si>
  <si>
    <t>W13.3</t>
  </si>
  <si>
    <t>E.g. Gazebo</t>
  </si>
  <si>
    <t>#110508</t>
  </si>
  <si>
    <t>110508 Adhesive labels</t>
  </si>
  <si>
    <t>Shelters and parasols</t>
  </si>
  <si>
    <t>#110509</t>
  </si>
  <si>
    <t>110509 Postage stamps</t>
  </si>
  <si>
    <t>W13.4</t>
  </si>
  <si>
    <t>#110600</t>
  </si>
  <si>
    <t>110600 Other paper and paperboard</t>
  </si>
  <si>
    <t>Fences, fence stakes, pales</t>
  </si>
  <si>
    <t>#110601</t>
  </si>
  <si>
    <t>110601 Cigarette paper</t>
  </si>
  <si>
    <t>W13.5</t>
  </si>
  <si>
    <t>#110602</t>
  </si>
  <si>
    <t>110602 Envelope paper</t>
  </si>
  <si>
    <t>Decking and garden sleepers</t>
  </si>
  <si>
    <t>#110603</t>
  </si>
  <si>
    <t>110603 Filter paper</t>
  </si>
  <si>
    <t>W13.6</t>
  </si>
  <si>
    <t>#110604</t>
  </si>
  <si>
    <t>110604 Insulating paper</t>
  </si>
  <si>
    <t>Garden sheds</t>
  </si>
  <si>
    <t>#110605</t>
  </si>
  <si>
    <t>110605 Impregnated paper</t>
  </si>
  <si>
    <t>W13.7</t>
  </si>
  <si>
    <t>E.g. Flower boxes, palisades, wooden boxes for storing outdoor equipment</t>
  </si>
  <si>
    <t>#110606</t>
  </si>
  <si>
    <t>110606 Wallpaper and wallpaper base</t>
  </si>
  <si>
    <t>Other outdoor furniture and gardening products</t>
  </si>
  <si>
    <t>#110700</t>
  </si>
  <si>
    <t>110700 Other converted paper products</t>
  </si>
  <si>
    <t>W14</t>
  </si>
  <si>
    <t>W14.1</t>
  </si>
  <si>
    <t>E.g. Violin, guitars, harps</t>
  </si>
  <si>
    <t>#120000</t>
  </si>
  <si>
    <t>Non-wood products</t>
  </si>
  <si>
    <t>Musical instruments</t>
  </si>
  <si>
    <t>String musical instruments</t>
  </si>
  <si>
    <t>#120100</t>
  </si>
  <si>
    <t>120100 Cork and cork products</t>
  </si>
  <si>
    <t>W14.2</t>
  </si>
  <si>
    <t>E.g. Piano, organs</t>
  </si>
  <si>
    <t>#120101</t>
  </si>
  <si>
    <t>120101 Natural cork, raw or boiled</t>
  </si>
  <si>
    <t>Keyboard musical instruments</t>
  </si>
  <si>
    <t>#120102</t>
  </si>
  <si>
    <t>120102 Cork stoppers</t>
  </si>
  <si>
    <t>E.g.: Natural, technical, colmated, agglomerated, bartop cork, sparkling wine and champagne cork stoppers</t>
  </si>
  <si>
    <t>W14.3</t>
  </si>
  <si>
    <t>E.g. Clarinet, oboe, bassoon</t>
  </si>
  <si>
    <t>#120103</t>
  </si>
  <si>
    <t>120103 Cork disks</t>
  </si>
  <si>
    <t>Wind or mouth-blown musical instruments</t>
  </si>
  <si>
    <t>#120104</t>
  </si>
  <si>
    <t>120104 Rolls and panels of compressed cork</t>
  </si>
  <si>
    <t>W14.4</t>
  </si>
  <si>
    <t>E.g. Drums, bongos</t>
  </si>
  <si>
    <t>#120105</t>
  </si>
  <si>
    <t>120105 Cork particles</t>
  </si>
  <si>
    <t>E.g.: Granules, dust</t>
  </si>
  <si>
    <t>Percussions</t>
  </si>
  <si>
    <t>#120106</t>
  </si>
  <si>
    <t xml:space="preserve">120106 Cork for construction </t>
  </si>
  <si>
    <t>E.g.: Floors, doors, buildings and their parts</t>
  </si>
  <si>
    <t>W14.5</t>
  </si>
  <si>
    <t>E.g. Guitar necks</t>
  </si>
  <si>
    <t>#120107</t>
  </si>
  <si>
    <t>120107 Other articles of cork</t>
  </si>
  <si>
    <t>Parts of musical instruments</t>
  </si>
  <si>
    <t>#120200</t>
  </si>
  <si>
    <t>120200 Rubber / Latex</t>
  </si>
  <si>
    <t>W15</t>
  </si>
  <si>
    <t>W15.1</t>
  </si>
  <si>
    <t>E.g. Roundabouts, swings, slides, cable railway, sheds and similar</t>
  </si>
  <si>
    <t>#120201</t>
  </si>
  <si>
    <t>120201 Natural rubber</t>
  </si>
  <si>
    <t>Recreational goods</t>
  </si>
  <si>
    <t>Playground equipment</t>
  </si>
  <si>
    <t>#120202</t>
  </si>
  <si>
    <t>120202 Tyres</t>
  </si>
  <si>
    <t>W15.2</t>
  </si>
  <si>
    <t>#120203</t>
  </si>
  <si>
    <t>120203 Foam</t>
  </si>
  <si>
    <t>Toys and games made with wood</t>
  </si>
  <si>
    <t>#120204</t>
  </si>
  <si>
    <t>120204 Gloves</t>
  </si>
  <si>
    <t>W15.3</t>
  </si>
  <si>
    <t>W15.3.1</t>
  </si>
  <si>
    <t>#120205</t>
  </si>
  <si>
    <t xml:space="preserve">120205 Rubber footwear </t>
  </si>
  <si>
    <t>Sporting goods</t>
  </si>
  <si>
    <t>Bicycles</t>
  </si>
  <si>
    <t>#120206</t>
  </si>
  <si>
    <t>120206 Other rubber products</t>
  </si>
  <si>
    <t>W15.3.2</t>
  </si>
  <si>
    <t>#120300</t>
  </si>
  <si>
    <t>120300 Food</t>
  </si>
  <si>
    <t>Bats, sticks, poles and paddles</t>
  </si>
  <si>
    <t>#120301</t>
  </si>
  <si>
    <t>120301 Honey</t>
  </si>
  <si>
    <t>W15.3.3</t>
  </si>
  <si>
    <t>#120302</t>
  </si>
  <si>
    <t>120302 Mushrooms and truffles</t>
  </si>
  <si>
    <t>Boards and skis</t>
  </si>
  <si>
    <t>#120303</t>
  </si>
  <si>
    <t>120303 Fruits, berries, and nuts</t>
  </si>
  <si>
    <t>W15.3.4</t>
  </si>
  <si>
    <t>E.g. Yoga blocks, wooden balls</t>
  </si>
  <si>
    <t>#120304</t>
  </si>
  <si>
    <t>120304 Syrups</t>
  </si>
  <si>
    <t>Other sporting goods</t>
  </si>
  <si>
    <t>#120305</t>
  </si>
  <si>
    <t>120305 Game and other animals</t>
  </si>
  <si>
    <t>W16</t>
  </si>
  <si>
    <t>W16.1</t>
  </si>
  <si>
    <t>E.g. Frames for paintings, photographs, mirrors</t>
  </si>
  <si>
    <t>#120306</t>
  </si>
  <si>
    <t>120306 Other edible products</t>
  </si>
  <si>
    <t>Household articles</t>
  </si>
  <si>
    <t>Wooden frames</t>
  </si>
  <si>
    <t>#120400</t>
  </si>
  <si>
    <t>120400 Resins and its derivatives</t>
  </si>
  <si>
    <t>W16.2</t>
  </si>
  <si>
    <t>E.g. Brush bodies and handles, combs</t>
  </si>
  <si>
    <t>#120500</t>
  </si>
  <si>
    <t>120500 Essential oils</t>
  </si>
  <si>
    <t>Brooms, brushes and brush handles</t>
  </si>
  <si>
    <t>#120600</t>
  </si>
  <si>
    <t>120600 Rattan and other natural fibres</t>
  </si>
  <si>
    <t>W16.3</t>
  </si>
  <si>
    <t>E.g. Wooden spoons, chopsticks, toothpicks, pepper mills, bbq sets</t>
  </si>
  <si>
    <t>#120601</t>
  </si>
  <si>
    <t>120601 Natural</t>
  </si>
  <si>
    <t>Tableware, kitchenware and similar</t>
  </si>
  <si>
    <t>#120602</t>
  </si>
  <si>
    <t>120602 Products</t>
  </si>
  <si>
    <t>W16.4</t>
  </si>
  <si>
    <t>#120700</t>
  </si>
  <si>
    <t>120700 Plants and their parts</t>
  </si>
  <si>
    <t>Clothes hangers and pegs</t>
  </si>
  <si>
    <t>#120800</t>
  </si>
  <si>
    <t>120800 Chemical, medicinal, and cosmetic products</t>
  </si>
  <si>
    <t>W16.5</t>
  </si>
  <si>
    <t>#120900</t>
  </si>
  <si>
    <t>120900 Other non-wood products</t>
  </si>
  <si>
    <t>Toilet seats</t>
  </si>
  <si>
    <t>#130000</t>
  </si>
  <si>
    <t>130000 Other products</t>
  </si>
  <si>
    <t>W16.6</t>
  </si>
  <si>
    <t>Matches</t>
  </si>
  <si>
    <t>W16.7</t>
  </si>
  <si>
    <t>Mousetraps</t>
  </si>
  <si>
    <t>W16.8</t>
  </si>
  <si>
    <t>Fans</t>
  </si>
  <si>
    <t>W16.9</t>
  </si>
  <si>
    <t>Ladders</t>
  </si>
  <si>
    <t>W16.10</t>
  </si>
  <si>
    <t>E.g. Stool, bath chair, bath tub</t>
  </si>
  <si>
    <t>Bath items or accessories</t>
  </si>
  <si>
    <t>W17</t>
  </si>
  <si>
    <t>W17.1</t>
  </si>
  <si>
    <t>Stationery of wood</t>
  </si>
  <si>
    <t>Pens</t>
  </si>
  <si>
    <t>W17.2</t>
  </si>
  <si>
    <t>Pencils</t>
  </si>
  <si>
    <t>W17.3</t>
  </si>
  <si>
    <t>Rulers</t>
  </si>
  <si>
    <t>W17.4</t>
  </si>
  <si>
    <t>Stamps</t>
  </si>
  <si>
    <t>W18</t>
  </si>
  <si>
    <t>W18.1</t>
  </si>
  <si>
    <t>Other manufactured wood products</t>
  </si>
  <si>
    <t>Dowels and turnery parts of wood</t>
  </si>
  <si>
    <t>W18.2</t>
  </si>
  <si>
    <t>Coffins</t>
  </si>
  <si>
    <t>W18.3</t>
  </si>
  <si>
    <t>E.g. Orthopaedic products, prosthetic limbs, tongue depressors</t>
  </si>
  <si>
    <t>Medical supplies made of wood</t>
  </si>
  <si>
    <t>W18.4</t>
  </si>
  <si>
    <t>E.g. Hammer, axes</t>
  </si>
  <si>
    <t>Tools, tool bodies and tool handles</t>
  </si>
  <si>
    <t>W18.5</t>
  </si>
  <si>
    <t>Ice pop/lolly sticks</t>
  </si>
  <si>
    <t>W18.6</t>
  </si>
  <si>
    <t>Jewellery</t>
  </si>
  <si>
    <t>W18.7</t>
  </si>
  <si>
    <t>E.g. Wood marquetry, inlaid wood, statuettes and similar</t>
  </si>
  <si>
    <t>Works of art</t>
  </si>
  <si>
    <t>W18.8</t>
  </si>
  <si>
    <t>Ornamental &amp; decorative objects</t>
  </si>
  <si>
    <t>W18.9</t>
  </si>
  <si>
    <t>Wheels</t>
  </si>
  <si>
    <t>W18.10</t>
  </si>
  <si>
    <t>E.g. Sailboats, kayaks, canoes</t>
  </si>
  <si>
    <t>Boats</t>
  </si>
  <si>
    <t>W18.11</t>
  </si>
  <si>
    <t>Wooden lighters</t>
  </si>
  <si>
    <t>W18.12</t>
  </si>
  <si>
    <t>E.g. Nestboxes, birdhouses</t>
  </si>
  <si>
    <t>Wildlife and pet products</t>
  </si>
  <si>
    <t>W19</t>
  </si>
  <si>
    <t>Other wood products n.e.c.*</t>
  </si>
  <si>
    <t>* The n.e.c. abbreviation means that the category includes those products “not elsewhere classified”.</t>
  </si>
  <si>
    <t>PULP AND PAPER PRODUCTS</t>
  </si>
  <si>
    <t>P1.1</t>
  </si>
  <si>
    <t>P1.1.1</t>
  </si>
  <si>
    <t>Mechanical pulp, bleached</t>
  </si>
  <si>
    <t>Groundwood</t>
  </si>
  <si>
    <t>P1</t>
  </si>
  <si>
    <t>P1.1.2</t>
  </si>
  <si>
    <t>E.g. RMP, TMP, CTMP</t>
  </si>
  <si>
    <t>Refiner pulp</t>
  </si>
  <si>
    <t>P1.2</t>
  </si>
  <si>
    <t>P1.2.1</t>
  </si>
  <si>
    <t>Mechanical pulp, unbleached</t>
  </si>
  <si>
    <t>P1.2.2</t>
  </si>
  <si>
    <t>P1.3</t>
  </si>
  <si>
    <t>Chemical pulp, bleached</t>
  </si>
  <si>
    <t>P1.4</t>
  </si>
  <si>
    <t>Chemical pulp, unbleached</t>
  </si>
  <si>
    <t>P1.5</t>
  </si>
  <si>
    <t>Semi-chemical pulp, bleached</t>
  </si>
  <si>
    <t>P1.6</t>
  </si>
  <si>
    <t>Semi-chemical pulp, unbleached</t>
  </si>
  <si>
    <t>P1.7</t>
  </si>
  <si>
    <t>P1.7.1</t>
  </si>
  <si>
    <t>E.g. Microcrystalline cellulose</t>
  </si>
  <si>
    <t>Dissolving pulp</t>
  </si>
  <si>
    <t>Specialty cellulose</t>
  </si>
  <si>
    <t>P1.7.2</t>
  </si>
  <si>
    <t>E.g. Cellulose ethers, cellulose esters, cellulose acetate, nitrocellulose</t>
  </si>
  <si>
    <t>Cellulose derivatives</t>
  </si>
  <si>
    <t>P1.7.3</t>
  </si>
  <si>
    <t>Regenerated Cellulose film</t>
  </si>
  <si>
    <t>P1.7.4</t>
  </si>
  <si>
    <t>E.g. Artificial silk, textile fibres, yarn, viscose</t>
  </si>
  <si>
    <t>Rayon and other synthetic fibres</t>
  </si>
  <si>
    <t>P1.8</t>
  </si>
  <si>
    <t>P1.8.1</t>
  </si>
  <si>
    <t>Pulp from recovered paper</t>
  </si>
  <si>
    <t>Recovered pulp, deinked</t>
  </si>
  <si>
    <t>P1.8.2</t>
  </si>
  <si>
    <t>Recovered pulp, not deinked</t>
  </si>
  <si>
    <t>P2</t>
  </si>
  <si>
    <t>P2.1</t>
  </si>
  <si>
    <t>P2.1.1</t>
  </si>
  <si>
    <t>Paper</t>
  </si>
  <si>
    <t>Copying, printing, communication paper</t>
  </si>
  <si>
    <t>Coated paper</t>
  </si>
  <si>
    <t>P2.1.2</t>
  </si>
  <si>
    <t>Uncoated paper</t>
  </si>
  <si>
    <t>P2.2</t>
  </si>
  <si>
    <t>Newsprint</t>
  </si>
  <si>
    <t>P2.3</t>
  </si>
  <si>
    <t>E.g. Sack kraft, grease-proof paper, wrapping krafts, coated kraft papers</t>
  </si>
  <si>
    <t>Wrapping and packaging paper</t>
  </si>
  <si>
    <t>P2.4</t>
  </si>
  <si>
    <t>P2.4.1</t>
  </si>
  <si>
    <t>Specialty paper</t>
  </si>
  <si>
    <t>Impregnated papers</t>
  </si>
  <si>
    <t>P2.4.2</t>
  </si>
  <si>
    <t>Photographic base papers</t>
  </si>
  <si>
    <t>P2.4.3</t>
  </si>
  <si>
    <t>E.g. Thermal transfer papers</t>
  </si>
  <si>
    <t>Thermographic papers</t>
  </si>
  <si>
    <t>P2.4.4</t>
  </si>
  <si>
    <t>Translucent papers</t>
  </si>
  <si>
    <t>P2.4.5</t>
  </si>
  <si>
    <t>E.g. Carbon papers, transfer papers, spirit duplicator copy papers</t>
  </si>
  <si>
    <t>Self-copying and carbon papers</t>
  </si>
  <si>
    <t>P2.4.6</t>
  </si>
  <si>
    <t>Cigarette papers</t>
  </si>
  <si>
    <t>P2.4.7</t>
  </si>
  <si>
    <t>E.g. Tea-bag tissues</t>
  </si>
  <si>
    <t>Filter papers</t>
  </si>
  <si>
    <t>P2.4.8</t>
  </si>
  <si>
    <t>Crepe papers</t>
  </si>
  <si>
    <t>P2.4.9</t>
  </si>
  <si>
    <t>Embossed paper and perforated paper</t>
  </si>
  <si>
    <t>P2.4.10</t>
  </si>
  <si>
    <t>Composite papers</t>
  </si>
  <si>
    <t>P2.4.11</t>
  </si>
  <si>
    <t>E.g. Non-printed wallpaper</t>
  </si>
  <si>
    <t>Wallpaper base</t>
  </si>
  <si>
    <t>P2.4.12</t>
  </si>
  <si>
    <t>E.g. Money paper, vouchers, coupons</t>
  </si>
  <si>
    <t>Security paper</t>
  </si>
  <si>
    <t>P2.5</t>
  </si>
  <si>
    <t>E.g. Japanese papers / washi</t>
  </si>
  <si>
    <t>Hand-made papers</t>
  </si>
  <si>
    <t>P2.6</t>
  </si>
  <si>
    <t>Tissue paper</t>
  </si>
  <si>
    <t>P3</t>
  </si>
  <si>
    <t>P3.1</t>
  </si>
  <si>
    <t>Paperboard</t>
  </si>
  <si>
    <t>Uncoated paperboard</t>
  </si>
  <si>
    <t>P3.2</t>
  </si>
  <si>
    <t>E.g. Solid bleached board, solid unbleached board, white lined chipboard</t>
  </si>
  <si>
    <t>Coated paperboard</t>
  </si>
  <si>
    <t>P3.3</t>
  </si>
  <si>
    <t xml:space="preserve">Pressboard           </t>
  </si>
  <si>
    <t>P3.4</t>
  </si>
  <si>
    <t>P3.4.1</t>
  </si>
  <si>
    <t>Paperboard laminates</t>
  </si>
  <si>
    <t>High-pressure laminates (HPDL, HPL)</t>
  </si>
  <si>
    <t>P3.4.2</t>
  </si>
  <si>
    <t>Low-pressure laminates (LPL)</t>
  </si>
  <si>
    <t>P3.4.3</t>
  </si>
  <si>
    <t>Continuous pressure laminates (CPL)</t>
  </si>
  <si>
    <t>P3.5</t>
  </si>
  <si>
    <t>E.g. Transferred metalized paperboard, direct metalized paperboard, metalized film laminated paperboard, foil laminated paperboard</t>
  </si>
  <si>
    <t>Metalized paperboard</t>
  </si>
  <si>
    <t>P3.6</t>
  </si>
  <si>
    <t>Crepe paperboard</t>
  </si>
  <si>
    <t>P4</t>
  </si>
  <si>
    <t>P4.1</t>
  </si>
  <si>
    <t>Corrugated paper and paperboard</t>
  </si>
  <si>
    <t>Linerboard or testliner</t>
  </si>
  <si>
    <t>P4.2</t>
  </si>
  <si>
    <t>Fluting</t>
  </si>
  <si>
    <t>P4.3</t>
  </si>
  <si>
    <t>Corrugated fibreboard</t>
  </si>
  <si>
    <t>P5</t>
  </si>
  <si>
    <t>P5.1</t>
  </si>
  <si>
    <t>E.g. Colour boxes, gift boxes</t>
  </si>
  <si>
    <t>Packaging and wrappings of paper</t>
  </si>
  <si>
    <t>Cardboard packaging</t>
  </si>
  <si>
    <t>P5.2</t>
  </si>
  <si>
    <t>E.g. Corrugated paper boxes</t>
  </si>
  <si>
    <t>Corrugated paper packaging</t>
  </si>
  <si>
    <t>P5.3</t>
  </si>
  <si>
    <t>E.g. Carrier bags</t>
  </si>
  <si>
    <t>Sacks and bags of paper</t>
  </si>
  <si>
    <t>P5.4</t>
  </si>
  <si>
    <t>Food wrapping paper</t>
  </si>
  <si>
    <t>P5.5</t>
  </si>
  <si>
    <t>Carton pack for beverages and liquid food</t>
  </si>
  <si>
    <t>P5.6</t>
  </si>
  <si>
    <t>Egg boxes and similar</t>
  </si>
  <si>
    <t>P5.7</t>
  </si>
  <si>
    <t>E.g. CD and DVD covers</t>
  </si>
  <si>
    <t>Optical disc packaging and covers</t>
  </si>
  <si>
    <t>P6</t>
  </si>
  <si>
    <t>P6.1</t>
  </si>
  <si>
    <t>E.g. Towelling paper, cleansing cloth</t>
  </si>
  <si>
    <t>Household and sanitary pulp and paper products</t>
  </si>
  <si>
    <t>Cleaning tissues and paper towels</t>
  </si>
  <si>
    <t>P6.2</t>
  </si>
  <si>
    <t>Facial tissues and refreshing tissues</t>
  </si>
  <si>
    <t>P6.3</t>
  </si>
  <si>
    <t>Napkins / serviettes</t>
  </si>
  <si>
    <t>P6.4</t>
  </si>
  <si>
    <t>Toilet paper / bathroom tissue</t>
  </si>
  <si>
    <t>P6.5</t>
  </si>
  <si>
    <t xml:space="preserve">Sanitary towels, tampons, diapers and similar </t>
  </si>
  <si>
    <t>P6.6</t>
  </si>
  <si>
    <t>Tablecloths</t>
  </si>
  <si>
    <t>P6.7</t>
  </si>
  <si>
    <t>E.g. Cups, plates, trays</t>
  </si>
  <si>
    <t>Dinnerware</t>
  </si>
  <si>
    <t>P6.8</t>
  </si>
  <si>
    <t>E.g. Ear buds/swabs, hospital gowns</t>
  </si>
  <si>
    <t>Medical supplies made of pulp/paper</t>
  </si>
  <si>
    <t>P7</t>
  </si>
  <si>
    <t>P7.1</t>
  </si>
  <si>
    <t>E.g. Exercise books</t>
  </si>
  <si>
    <t>Stationery of paper (printed and unprinted)</t>
  </si>
  <si>
    <t>Notebooks</t>
  </si>
  <si>
    <t>P7.2</t>
  </si>
  <si>
    <t>E.g. Letter pads</t>
  </si>
  <si>
    <t>Pads</t>
  </si>
  <si>
    <t>P7.3</t>
  </si>
  <si>
    <t>E.g. Manila folders, corporate folders</t>
  </si>
  <si>
    <t>File folders</t>
  </si>
  <si>
    <t>P7.4</t>
  </si>
  <si>
    <t>E.g. Receipt</t>
  </si>
  <si>
    <t>Rolled thermal paper</t>
  </si>
  <si>
    <t>P7.5</t>
  </si>
  <si>
    <t>Post and greeting cards</t>
  </si>
  <si>
    <t>P7.6</t>
  </si>
  <si>
    <t>Envelopes</t>
  </si>
  <si>
    <t>P7.7</t>
  </si>
  <si>
    <t>E.g. Post-it notes</t>
  </si>
  <si>
    <t>Gummed papers</t>
  </si>
  <si>
    <t>P7.8</t>
  </si>
  <si>
    <t>E.g. Parcel labels</t>
  </si>
  <si>
    <t xml:space="preserve">Adhesive labels </t>
  </si>
  <si>
    <t>P7.9</t>
  </si>
  <si>
    <t>Transfers</t>
  </si>
  <si>
    <t>P7.10</t>
  </si>
  <si>
    <t>Postage stamps</t>
  </si>
  <si>
    <t>P8.1</t>
  </si>
  <si>
    <t>Books</t>
  </si>
  <si>
    <t>P8</t>
  </si>
  <si>
    <t>Printed materials</t>
  </si>
  <si>
    <t>P8.2</t>
  </si>
  <si>
    <t>Magazines</t>
  </si>
  <si>
    <t>P8.3</t>
  </si>
  <si>
    <t>Newspaper</t>
  </si>
  <si>
    <t>P8.4</t>
  </si>
  <si>
    <t>E.g. Catalogues, flyers, banners, posters</t>
  </si>
  <si>
    <t>Advertising materials</t>
  </si>
  <si>
    <t>P8.5</t>
  </si>
  <si>
    <t>Business cards</t>
  </si>
  <si>
    <t xml:space="preserve">P8.6 </t>
  </si>
  <si>
    <t>Calendars, diaries and organisers</t>
  </si>
  <si>
    <t>P8.7</t>
  </si>
  <si>
    <t>E.g. Puzzles, playing cards</t>
  </si>
  <si>
    <t>Toys and games made with paper</t>
  </si>
  <si>
    <r>
      <t>P8.8</t>
    </r>
    <r>
      <rPr>
        <sz val="8"/>
        <rFont val="Arial"/>
        <family val="2"/>
      </rPr>
      <t xml:space="preserve"> </t>
    </r>
  </si>
  <si>
    <t>Wallpapers</t>
  </si>
  <si>
    <t>P9</t>
  </si>
  <si>
    <t>Bobbins, spools, rolls and similar</t>
  </si>
  <si>
    <t>P10</t>
  </si>
  <si>
    <t>Other pulp and paper products n.e.c.*</t>
  </si>
  <si>
    <t>NON-TIMBER FOREST PRODUCTS (NTFPs)</t>
  </si>
  <si>
    <t>N1</t>
  </si>
  <si>
    <t>Barks</t>
  </si>
  <si>
    <t>N2</t>
  </si>
  <si>
    <t>E.g. Bark mulch</t>
  </si>
  <si>
    <t>Soil conditioner and substrates for plants</t>
  </si>
  <si>
    <t>N3</t>
  </si>
  <si>
    <t>N3.1</t>
  </si>
  <si>
    <t>Cork and articles of cork</t>
  </si>
  <si>
    <t>Natural cork, raw or boiled</t>
  </si>
  <si>
    <t>N3.2</t>
  </si>
  <si>
    <t>Cork powder</t>
  </si>
  <si>
    <t>N3.3</t>
  </si>
  <si>
    <t>Cork granules</t>
  </si>
  <si>
    <t>N3.4</t>
  </si>
  <si>
    <t>E.g. Natural, technical, colmated, agglomerated, bartop cork and sparkling wine/champagne cork stoppers</t>
  </si>
  <si>
    <t>Cork stoppers</t>
  </si>
  <si>
    <t>N3.5</t>
  </si>
  <si>
    <t>Rolls and panels of compressed cork</t>
  </si>
  <si>
    <t>N3.6</t>
  </si>
  <si>
    <t>Cork disks</t>
  </si>
  <si>
    <t>N3.7</t>
  </si>
  <si>
    <t>Articles of cork</t>
  </si>
  <si>
    <t>N4</t>
  </si>
  <si>
    <t>N4.1</t>
  </si>
  <si>
    <t>E.g. Osier branches, basketry, roofs</t>
  </si>
  <si>
    <t>Straw, wicker, rattan and similar</t>
  </si>
  <si>
    <t>Rattan cane (rough form)</t>
  </si>
  <si>
    <t>N4.2</t>
  </si>
  <si>
    <t>Rattan taper (clean, peeled and spitted)</t>
  </si>
  <si>
    <t>N4.3</t>
  </si>
  <si>
    <t>Decorative objects and wickerwork</t>
  </si>
  <si>
    <t>N4.4</t>
  </si>
  <si>
    <t>Rattan furniture</t>
  </si>
  <si>
    <t>N4.5</t>
  </si>
  <si>
    <t>Rattan furniture components</t>
  </si>
  <si>
    <t>N5</t>
  </si>
  <si>
    <t>N5.1</t>
  </si>
  <si>
    <t>Bamboo and articles of bamboo</t>
  </si>
  <si>
    <t>Natural bamboo</t>
  </si>
  <si>
    <t>N5.2</t>
  </si>
  <si>
    <t>Edible bamboo</t>
  </si>
  <si>
    <t>N5.3</t>
  </si>
  <si>
    <t>E.g. Pellets, charcoal</t>
  </si>
  <si>
    <t>Fuel bamboo</t>
  </si>
  <si>
    <t>N5.4</t>
  </si>
  <si>
    <t>E.g. Plywood and OSB</t>
  </si>
  <si>
    <t>Bamboo plywood</t>
  </si>
  <si>
    <t>N5.5</t>
  </si>
  <si>
    <t>Bamboo flooring</t>
  </si>
  <si>
    <t>N5.6</t>
  </si>
  <si>
    <t>Bamboo furniture</t>
  </si>
  <si>
    <t>N5.7</t>
  </si>
  <si>
    <t>E.g. Baskets, containers, curtains, mats, hats, combs, brushes, frames</t>
  </si>
  <si>
    <t>Bamboo household articles and wickerwork</t>
  </si>
  <si>
    <t>N5.8</t>
  </si>
  <si>
    <t>Bamboo textiles</t>
  </si>
  <si>
    <t>N5.9</t>
  </si>
  <si>
    <t>Bamboo vinegar</t>
  </si>
  <si>
    <t>N5.10</t>
  </si>
  <si>
    <t>Bamboo pulp</t>
  </si>
  <si>
    <t>N6</t>
  </si>
  <si>
    <t>N6.1</t>
  </si>
  <si>
    <t>Plants and parts of plants</t>
  </si>
  <si>
    <t>Flowers</t>
  </si>
  <si>
    <t>N6.2</t>
  </si>
  <si>
    <t>Grasses, ferns, mosses and lichens</t>
  </si>
  <si>
    <t>N6.3</t>
  </si>
  <si>
    <t>N6.3.1</t>
  </si>
  <si>
    <t>Whole trees or plants</t>
  </si>
  <si>
    <t>Christmas trees</t>
  </si>
  <si>
    <t>N6.4</t>
  </si>
  <si>
    <t>Pine cones</t>
  </si>
  <si>
    <t>N7</t>
  </si>
  <si>
    <t>N7.1</t>
  </si>
  <si>
    <t>N7.1.1</t>
  </si>
  <si>
    <t>Natural gums, resins, oils and derivatives</t>
  </si>
  <si>
    <t>Rubber/ Latex</t>
  </si>
  <si>
    <t>Natural rubber</t>
  </si>
  <si>
    <t>N7.1.2</t>
  </si>
  <si>
    <t>Tyres</t>
  </si>
  <si>
    <t>N7.1.3</t>
  </si>
  <si>
    <t>Balls</t>
  </si>
  <si>
    <t>N7.1.4</t>
  </si>
  <si>
    <t>Footwear</t>
  </si>
  <si>
    <t>N7.1.5</t>
  </si>
  <si>
    <t>Rubber foam pillows and mattresses</t>
  </si>
  <si>
    <t>N7.1.6</t>
  </si>
  <si>
    <t>Balata, gutta-percha, guayule, chicle</t>
  </si>
  <si>
    <t>N7.1.7</t>
  </si>
  <si>
    <t>Other manufactured articles of rubber</t>
  </si>
  <si>
    <t>N7.2</t>
  </si>
  <si>
    <t>E.g. Gum arabic, gum tragacanth, gamboge, frankincense, myrrh</t>
  </si>
  <si>
    <t>Gum resin</t>
  </si>
  <si>
    <t>N7.3</t>
  </si>
  <si>
    <t>E.g. Dammar, elemi, sandarac, canada balsam, benjamin, pitch, lacquer, unguents, incense</t>
  </si>
  <si>
    <t>Resin and manufactured resin products</t>
  </si>
  <si>
    <t>N7.4</t>
  </si>
  <si>
    <t>Tannin</t>
  </si>
  <si>
    <t>N7.5</t>
  </si>
  <si>
    <t>E.g. Camphor, Brazil nut oil, Copaiba Oil</t>
  </si>
  <si>
    <t xml:space="preserve">Essential oils </t>
  </si>
  <si>
    <t>N8</t>
  </si>
  <si>
    <t>N8.1</t>
  </si>
  <si>
    <t>Chemical, medicinal and cosmetic products</t>
  </si>
  <si>
    <t>Ethanol</t>
  </si>
  <si>
    <t>N8.2</t>
  </si>
  <si>
    <t>Medicinal plants and products</t>
  </si>
  <si>
    <t>N8.3</t>
  </si>
  <si>
    <t xml:space="preserve">E.g. Salicylic acid, quinine, paclitaxel, betulinic acid, snakewood extract, neem </t>
  </si>
  <si>
    <t>Pharmaceutical raw materials</t>
  </si>
  <si>
    <t>N8.4</t>
  </si>
  <si>
    <t>Cosmetics and health care products</t>
  </si>
  <si>
    <t>N8.5</t>
  </si>
  <si>
    <t>Wood vinegar</t>
  </si>
  <si>
    <t>N8.6</t>
  </si>
  <si>
    <t>Pyroligneous acid</t>
  </si>
  <si>
    <t>N9</t>
  </si>
  <si>
    <t>N9.1</t>
  </si>
  <si>
    <t>E.g. Brazil nuts, cashew nuts</t>
  </si>
  <si>
    <t>Food</t>
  </si>
  <si>
    <t>Nuts</t>
  </si>
  <si>
    <t>N9.2</t>
  </si>
  <si>
    <t>E.g. Erva-mate, mate</t>
  </si>
  <si>
    <t>Tea</t>
  </si>
  <si>
    <t>N9.3</t>
  </si>
  <si>
    <t>Palm-hearts</t>
  </si>
  <si>
    <t>N9.4</t>
  </si>
  <si>
    <t>E.g. Shiitake mushrooms, pine mushrooms</t>
  </si>
  <si>
    <t>Mushrooms, truffles</t>
  </si>
  <si>
    <t>N9.5</t>
  </si>
  <si>
    <t>E.g. Berries, açaí</t>
  </si>
  <si>
    <t>Fruits</t>
  </si>
  <si>
    <t>N9.6</t>
  </si>
  <si>
    <t>N9.6.1</t>
  </si>
  <si>
    <t>Sap-based foods</t>
  </si>
  <si>
    <t>Maple syrup or sugar</t>
  </si>
  <si>
    <t>N9.6.2</t>
  </si>
  <si>
    <t>Birch syrup or sugar</t>
  </si>
  <si>
    <t>N9.7</t>
  </si>
  <si>
    <t>E.g. Deer, rabbit</t>
  </si>
  <si>
    <t>Game</t>
  </si>
  <si>
    <t>N9.8</t>
  </si>
  <si>
    <t>Honey</t>
  </si>
  <si>
    <t>N10</t>
  </si>
  <si>
    <t>Other non-timber forest products n.e.c.*</t>
  </si>
  <si>
    <t>ANNEX 6a SA Certification MULTISITE CERTIFICATION STANDARD (MSC) CHECKLIST</t>
  </si>
  <si>
    <t>NB this checklist reflects requirements for PEFC Certification to 17021 standards and IAF Mandatory Document for the Audit and Certification of a Management System Operated by a Multi-Site Organization, which include the following requirements for eligibility:</t>
  </si>
  <si>
    <t>Std Ref/
Audit</t>
  </si>
  <si>
    <t>MCS Requirement</t>
  </si>
  <si>
    <t>Y/N</t>
  </si>
  <si>
    <t>CAR</t>
  </si>
  <si>
    <t>The organization shall have a single management system.</t>
  </si>
  <si>
    <t>The Organisation shall identify its central function. The central function is part of the organization and shall not be subcontracted to an external organization.</t>
  </si>
  <si>
    <t>The central function shall have organizational authority to define, establish and maintain the single management system.</t>
  </si>
  <si>
    <t>The organization’s single management system shall be subject to a centralized management review.</t>
  </si>
  <si>
    <t>All sites shall be subject to the organization’s internal audit programme.</t>
  </si>
  <si>
    <t>The central function shall be responsible for ensuring that data is collected and analyzed from all sites and shall be able to demonstrate its authority and ability to initiate organizational change as required in regard, but not limited, to:
(i) system documentation and system changes;
(ii) management review
(iii) complaints
(iv) evaluation of corrective actions
(v) internal audit planning and evaluation of the results; and
(vi) statutory and regulatory requirements pertaining to the applicable standard(s).
Note: The central function is where operational control and authority from the top management of the organization is exerted over every site. There is no requirement for the central function to be located in a single site.</t>
  </si>
  <si>
    <t>Reminder Checklist for Agenda for Opening Meeting (taken from ISO 19001)</t>
  </si>
  <si>
    <t>Introductions and confirmation of roles of audit team, including Technical Experts, Observers. Confirmation of audit objectives scope and criteria</t>
  </si>
  <si>
    <t>Confirmation of Audit Plan, including; timetable, objectives and scope (Standards used, Products, Sites, etc).</t>
  </si>
  <si>
    <t>Changes to PEFC Band</t>
  </si>
  <si>
    <t>Methods and procedures used to conduct the audit, including sampling process, and language to be used</t>
  </si>
  <si>
    <t>Formal communication channels between the audit team and auditee (Additional evidence may be provided through email subsequent to audit, etc).</t>
  </si>
  <si>
    <t>Confirmation of resources/facilities required by the audit team.</t>
  </si>
  <si>
    <t>Confirmation of matters relating to confidentiality and information security</t>
  </si>
  <si>
    <t>Conducting staff interviews in the absence of (line) management.</t>
  </si>
  <si>
    <t>Confirming relevant work safety, emergency and security procedures for the audit team.</t>
  </si>
  <si>
    <t>Method of reporting audit findings:- grading of CARs, and keeping Client informed as Audit progresses</t>
  </si>
  <si>
    <t>Information on how to deal with possible findings during the audit</t>
  </si>
  <si>
    <t>Review of issues/CARs raised during previous audits.</t>
  </si>
  <si>
    <t>Conditions under which audit may be terminated (Auditor unable to perform auditing role; lack of cooperation, concern regarding health &amp; safety, etc).</t>
  </si>
  <si>
    <t>SA Certification Complaints/Appeals system on the conduct or conclusions of an Audit (IP-GEN-004 available on website).</t>
  </si>
  <si>
    <t>Information about the Closing meeting, and Client questions.</t>
  </si>
  <si>
    <t>Reminder Checklist for Agenda for Closing Meeting (taken from ISO 19011)</t>
  </si>
  <si>
    <t>Audit review and advising that audit evidence is based on sampling process.</t>
  </si>
  <si>
    <t>Discussion on CARs; their grading, normative reference, timeframe for closure and consequences of not meeting closure deadlines.</t>
  </si>
  <si>
    <t>Collation of Client's Plan for Correction as applicable (if not already collated prior to the Closing meeting)</t>
  </si>
  <si>
    <t>Audit follow up:- Report Review, including review of Client's Plan for Correction, and final audit/certification decision.</t>
  </si>
  <si>
    <t>Recording of any divergent opinions where they could not be resolved.</t>
  </si>
  <si>
    <t>Bernardo Hauri</t>
  </si>
  <si>
    <t>Abies grandis
Abies procera
Larix kaempferi
Larix x eurolepis
Picea abies
Picea sitchensis
Pinus nigra
Pinus sylvestris
Pseudotsuga menziesii
Acer campestre
Acer pseudoplatanus
Alnus glutinosa
Betula pendula
Corylus avellana
Fagus sylvatica
Fraxinus excelsior
Prunus avium
Quercus robur
Quercus petraea
Salix spp.
Ulmus spp.</t>
  </si>
  <si>
    <t>2022, 2026</t>
  </si>
  <si>
    <t>27.02.2026</t>
  </si>
  <si>
    <t>Travel by car</t>
  </si>
  <si>
    <t>Jutland</t>
  </si>
  <si>
    <t>Jess Jørgensen;
Anja Skriver Brogaard; 
Karina Seeberg Kitnaes</t>
  </si>
  <si>
    <t xml:space="preserve">27.02.2026 Opening meeting - Group manager and Auditor </t>
  </si>
  <si>
    <t>27.02.2026 Audit: Review of reports, records, documentation &amp; Group systems, staff interviews</t>
  </si>
  <si>
    <t>27.02.2026 Site visit group member 2; FMU 2</t>
  </si>
  <si>
    <t>27.02.2024 Auditor own time</t>
  </si>
  <si>
    <t xml:space="preserve">27.02.2024 Closing meeting - Group manager and Auditor </t>
  </si>
  <si>
    <t>Any deviation from the audit plan and their reasons? Y</t>
  </si>
  <si>
    <t>Any significant issues impacting on the audit programme N</t>
  </si>
  <si>
    <t>Change of Auditor in last minute, due to internal planning</t>
  </si>
  <si>
    <t>27.02.2026 Åbningsmøde - gruppeleder og auditor</t>
  </si>
  <si>
    <t>27.02.2026 Audit: Review af rapporter, registreringer, dokumenter &amp; gruppesystem, interviews</t>
  </si>
  <si>
    <t>27.02.2026 Feltbesøg gruppemedlem 2; FMU 2</t>
  </si>
  <si>
    <t>27.02.2024 Auditor egen tid</t>
  </si>
  <si>
    <t>27.02.2024 Afslutningsmøde - gruppeleder og auditor</t>
  </si>
  <si>
    <t>Afvigelser fra auditplanen og begrundelse herfor: Ja</t>
  </si>
  <si>
    <t>Skift af auditor i sidste øjeblik, grundet intern planlægning</t>
  </si>
  <si>
    <t>Væsentlige forhold som påvirker auditprogrammet: nej</t>
  </si>
  <si>
    <t>1) Jess Jørgensen; Auditor at WSP Denmark. M.Sc. Forestry with a focus on forest and natural resource management, forest and nature policy, planning, economics, law and forest ecology. Jess has built up a solid experience of various administration and management systems for more than 15 years. A central part of Jess's work has been the connection between system and rule knowledge in interaction with data on Danish nature and forest management. Jess has solid experience from public administration in Denmark, and has recently combined this with concrete experience of Danish forest management. Jess has certification experiences from auditing in Denmark and Sweden.</t>
  </si>
  <si>
    <t>Jess Jørgensen</t>
  </si>
  <si>
    <t>1) Jess Jørgensen; Auditor hos WSP Danmark. M.Sc. i skovbrug med fokus på skov- og naturressourceforvaltning, skov- og naturpolitik, planlægning, økonomi, jura og skovøkologi. Jess har opbygget en solid erfaring med forskellige forvaltnings- og forvaltningssystemer i mere end 15 år. En central del af Jess' arbejde har været forbindelsen mellem system- og regelviden i samspil med data om dansk natur og skovforvaltning. Jess har solid erfaring fra offentlig forvaltning i Danmark, og har for nylig kombineret dette med konkret erfaring med dansk skovforvaltning. Jess har erfaring med certificering i Danmark og Sverige.</t>
  </si>
  <si>
    <t>The following criteria were assessed: 1, 4 and 5</t>
  </si>
  <si>
    <t>Følgende skovstandard kriterier blev evalueret: 1, 4 og 5
Følgende gruppestandard kriterier blev evalueret: alle.</t>
  </si>
  <si>
    <t>Done at MA</t>
  </si>
  <si>
    <t>2 interviews were held by in person during audit.</t>
  </si>
  <si>
    <t>Gennemført ved MA</t>
  </si>
  <si>
    <t>2 interview af entreprenører og medarbejdere blev gennemført under auditten.</t>
  </si>
  <si>
    <t xml:space="preserve">Site visit (MU2): Many parts of the forest were visited, with specific visits to various compartments with commercially untouched forest, §3 protected areas, biodiversity areas, production forest with 5 trees retained, high stumps and dead wood retained, production forest with natural regeneration and with replanting after harvest, tracks and road system, parking area. 
The recreational activities, training and the rights of employees was also assessed with interviews with forest workers. </t>
  </si>
  <si>
    <t>The assessment team reviewed the current scope of the certificate in terms of certified forest area and products being produced. There was no change since the previous evaluation.</t>
  </si>
  <si>
    <t>The Group Manager has prepared policy and objectives document for each group member in cooperation with the group members. For each group member' FMU, there is a policy and objectives including overall objectives, main and sub objectives for the forest management.</t>
  </si>
  <si>
    <t>Review of forestry records and of justification for natural regeneration versus planting in management planning system is recorded and available for each group members (kulturregistreringer)</t>
  </si>
  <si>
    <t>Review of forestry and planting records and evaluation of justification for clear cuttings and other silvi-cultural practices shows information and justification in the planting records (kulturregistreringer).</t>
  </si>
  <si>
    <t>Review of records on increment and harvesting levels; Evaluation of rate of harvest of comparing forest management planning documentation and harvesting records; evaluation of model applied for calculating annual harvest levels.</t>
  </si>
  <si>
    <t>Inspection of planting records and of tree species composition in management plans of group members. Compliance confirmed.</t>
  </si>
  <si>
    <t xml:space="preserve">Evaluation of rate of harvest of non-wood forest products by comparing harvesting records and guidelines/model applied to calculate sustainable harvesting levels. The group does not expect to utilise NTFPs. </t>
  </si>
  <si>
    <t>Inspection of maps and forest management plan, calculation of area with intensive forestry (Christmas tree and conifer plantations) compared to total forest area. All group members have less than 10% intensively managed forest area.</t>
  </si>
  <si>
    <t xml:space="preserve">Inspection of records of use of fertilisers and fertilizer plan prepared for the authorities. Fertilisers used minimally at all visited group members. </t>
  </si>
  <si>
    <t>Inspection of records of use of pesticides and pesticide plan prepared for the authorities. Only very small amounts of roundup and other allowed pesticides applied by the group members to control weeds and beetles.</t>
  </si>
  <si>
    <t>Inspection of records of use of pesticides compared to lists of prohibited pesticides. No use of prohibited pesticides.</t>
  </si>
  <si>
    <t>Inspection of maps and forest management planning documentation comparing location of intensively management areas compared to maps and location of nature values, such as water bodies, streams and §-3 localities under the nature protection law. Buffer zones established around all nature values and distance to intensively managed areas sufficient at the group members.</t>
  </si>
  <si>
    <t>Records of use of fertilisers compared to fertiliser plan for the forest area of visited group members. No use of fertilisers and in accordance with plan.</t>
  </si>
  <si>
    <t>This is not regarded relevant due to very limited or no use of fertilisers.</t>
  </si>
  <si>
    <t xml:space="preserve">Review of records of use of pesticides for the visited group members compared to forestry records and pesticide plan. Visited group members showed to consider minimizing the use of pesticides to the extent possible. </t>
  </si>
  <si>
    <t>Records of soil preparations and field inspection. Soil preparation only applied on small parts of the forst area at the group members. Only point or surface soil preparation conducted where needed. No removal of stumps. No soil preparation in wet or moist areas nor in valuable habitats.</t>
  </si>
  <si>
    <t xml:space="preserve">Records of soil preparations will be included in the planting records. Soil preparation only applied on small parts of the forst area at the group members. Only point or surface soil preparation conducted where needed. No removal of stumps. No soil preparation in wet or moist areas nor in valuable habitats. </t>
  </si>
  <si>
    <t xml:space="preserve">No use of deep soil scarification. </t>
  </si>
  <si>
    <t>Inspection of forestry records, management planning system and calculations of use of native species. Inspection of records of purchased plant materials and provenances. Calculations and plans is expected to show increased use of native species for the group members.</t>
  </si>
  <si>
    <t>None of the group members are &lt;50 ha.</t>
  </si>
  <si>
    <t>Inspection of records of planting and plant materials (species and provenances); compared to information on soil type and surrounding area. No conversion of native species to exotic species found at the group members. Only nationally approved provenances purchased. No use of exotic species in valuable habitats or areas with nature values.</t>
  </si>
  <si>
    <t>Inspection of records of planting and documents for used plant materials, incl. species provenance certificates and purchase documentation. No use of GMOs.  Data on use of clones are included for each FMU in the register of group members data overview. All less than 5%.</t>
  </si>
  <si>
    <t>None of the group members have done forest conversion. Cultural records and field visits confirm.</t>
  </si>
  <si>
    <t>Interview with managers/owners at visited group member; Inspection of management planning system. Planning in line with requirements.</t>
  </si>
  <si>
    <t xml:space="preserve">Interview with managers/owners at visited group member. Planting/regeneration of open areas considered as an option. But currently no abandoned agricultural areas. </t>
  </si>
  <si>
    <t xml:space="preserve">Inspection of planting records and calculations of use of native species. For the group members, the percentage of native species is recorded, and all group members meet the target of at least 20% on poor soils or 55% on better soils. Planting records can confirm use of native species. Calculation of use of native species versus exotic species  prepared in excel sheet with group member data. 
</t>
  </si>
  <si>
    <t>Roads, paths and special facilities are registrered on maps for the visited group members. Field inspection confirm that the public have access to the forests in accordance with Danish legislation.</t>
  </si>
  <si>
    <t xml:space="preserve">Log file with records of meetings, excursions etc. And information materials available and maintained by group members. Information inspected. </t>
  </si>
  <si>
    <t xml:space="preserve">All group members have signs with information at the forest entrance. Verified by observation and interview with forest managers. </t>
  </si>
  <si>
    <t xml:space="preserve">Maps and register of cultural heritage and landscape values inspected and the location of cultural heritage confirmed during field inspection at all visited group members.
Registrations are taken into account when planning forest activities. </t>
  </si>
  <si>
    <t>Inspections of forest management plans and field inspections at the visited group members confirm consideration of landscape values in the planning.</t>
  </si>
  <si>
    <t>The group leader and each visited group member maintains records of relevant education of staff and contractors. Documentation inspected. Records of trainings and relevant documentation in place and kept up to date by the group leader in excel sheet.</t>
  </si>
  <si>
    <t xml:space="preserve">Very few group members use pesticides. Interview with forest managers and group manager verify, that there are routines in place to ensure correct use of pesticides and use of applicable equipment. </t>
  </si>
  <si>
    <t xml:space="preserve">The group management maintain training records for staff applying pesticides. Reviewed at the audit. </t>
  </si>
  <si>
    <t>Interview of forest workers, contractors and forest managers of all visited group members confirm good knowledge to the standard. The visited group members have together with the group leader identified relevant staff and contractors, which have been given a training in the PEFC FM standard, when the group members became members of the group. Interviews confirm knowledge. The group members visited were all highly motivated, engaged and focused on meeting the requirements of the Danish PEFC forest standard. They were all very acquainted with the standard and dedicated to finding correct solutions to issues raised, if any.</t>
  </si>
  <si>
    <t>The group manager has prepared relevant information and documentation to all forest workers and contractors working at the group members. Interview of contractors and forest workers confirm good knowledge. Before any forest operations, clear written work instructions with maps are prepared and provided to the contractors performing the work. After conducted operations, the instructions are returned with impact assessment results and signature. Records inspected. Examples seen.</t>
  </si>
  <si>
    <t>Evaluation of records of competences of staff and contractors; interview of workers confirm relevant competences in accordance with specifications in Annex 2. The group leader undertake continously educational activities for forest workers and machine operators, to make sure they have sufficient competences and knowledge. The group leader organises the training activities on a regular basis.</t>
  </si>
  <si>
    <t>Written instructions and maps are provided all machine operators and verbal instructions are always complimenting the written info before and during forest operations, incl. info about the presence of nature values near and in the harvesting sites. Examples of records and instructions inspected.</t>
  </si>
  <si>
    <t>Interview with forest managers of the group members confirm willingness.</t>
  </si>
  <si>
    <t xml:space="preserve">Inspection of written contracts with contractors and forest workers confirm compliance with national legislation and thus ILO conventions. This includes pay and employment conditions for both workers and contractors. Examples contractor payments and agreements seen and workers contracts seen. </t>
  </si>
  <si>
    <t>The group management maintain updated list of all contractors working in the group member forests.</t>
  </si>
  <si>
    <t xml:space="preserve">Inspection of written contracts with contractors and forest workers confirm compliance with national legislation and thus ILO conventions. Field inspections of ongoing operations  at the visited group members confirm good practice of safety and health in line with ILO Code of good practice by use of proper equipments and proper and modern machinery. </t>
  </si>
  <si>
    <t>Interview with forest managers and group manager verify that forest owner and managers enter into dialogue with users of the forest to allow and to some extent support outsdoor arrangements. Examples: orientations race, walking events, excurtions</t>
  </si>
  <si>
    <t xml:space="preserve">Information materials vailable and maintained for visited group member. Some larger group members have information public available on their web-pages. All group members have signs with information at the forest entrance. </t>
  </si>
  <si>
    <t xml:space="preserve">Log file with records of meetings, excursions etc. And information materials vailable and maintained by all visited group members. Information inspected.  </t>
  </si>
  <si>
    <t>One staff member is responsible for calling each forest manager once per year to obtain information on which contractors have received which training and if any new contractors are used. The group leader has also a system of the group members recording information on use of contractors and system of always providing clear instructions to all contractors working in the forests</t>
  </si>
  <si>
    <t xml:space="preserve">Group members report any recieved complaints to the group management, who maintain complaints register. Register reviewed. No complaints recieved since last audit. </t>
  </si>
  <si>
    <t xml:space="preserve">No complaints recieved since last audit, so no need to forward to CB. Register reviewed. </t>
  </si>
  <si>
    <t>Inspection of forest management maps and GIS based management system for all group members confirm that maps and management systems include the required information in a), b), c) and d. Inspection of data in forest management plans for the group members confirm that registrations and documentations include rationale and methodology for calculating annual harvesting levels. This information is available in the GIS based management plan. Planting records/Forestry records incl. Data on planting, soil preparation, fencing, tree species and provenances available for all group members in forest management system. Inspection of records of use of pesticides. Records and plan for use of pesticides available for all group members (Sprøjtejournaler)</t>
  </si>
  <si>
    <t>Sales, measurement and transport documentation for products to be sold as PEFC certified inspected at the group members and found to include the required information.</t>
  </si>
  <si>
    <t>The group manager has description of  the group scheme, with the group manager and the group members.</t>
  </si>
  <si>
    <t xml:space="preserve">The group manager notify group members about any changes to PEFC Denmark’s Forest Management Standard PEFC DK 001-4
this is done every 3-4 months with a news letter or if there is any changes to the standard. </t>
  </si>
  <si>
    <t xml:space="preserve">The group manager regularly notify group members about any changes to PEFC Denmark’s Forest Management Standard PEFC DK 001-4
this is done every 3-4 months with a news letter or if there is any changes to the standard. </t>
  </si>
  <si>
    <t xml:space="preserve">The group manager have  identified relevant stakeholders, and made an complte list of all relavante stakeholders. 
this list was shown to be avalible for all group members too. </t>
  </si>
  <si>
    <t>None of the group members nor the group manager had received requests. But they are aware and will provide requested summary on the plans on request</t>
  </si>
  <si>
    <t xml:space="preserve">The group manager has procedure in place for notifying PEFC Denmark. 
The group manage issues a proof of membership not to be mistaken for a certificate.
The proof of membership had alle the right information of the group scheme and was found to be adequate.
</t>
  </si>
  <si>
    <t>The Group Manager has defined procedures for internal audit of the management and internal sampling procedures of the group members, which meet requirements, in the group handbook. Sampling procedures inspected. The group manager had contracted an external expert to conduct the internal annual audit of the group members. Internal audits have been conducted and reports were available.</t>
  </si>
  <si>
    <t>Procedures in the group scheme manual include definition of handling suspension and withdrawal of agreements. The Group Manager will inform the PEFC Denmark and the CB of any changes to membership of the group via e-mail. This is also specified in the group handbook. The group manager has including the requirements into the procedures handbook and also improved the register of group members to include these information.</t>
  </si>
  <si>
    <t>The agreements between the group manager and the group members include the requrements 1) - 10). Commitment of group members clear from the agreement.</t>
  </si>
  <si>
    <t>Janette Mckay</t>
  </si>
  <si>
    <t>Records of soil preparations and field inspection. Soil preparation only applied on small parts of the forest area at the group members. Only point or surface soil preparation conducted where needed. No removal of stumps. No soil preparation in wet or moist areas nor in valuable habitats.</t>
  </si>
  <si>
    <t xml:space="preserve">Review of forest management plans verifiy that recreational activities and nature experiences are considered in management objectives for group members and different recreational activities and nature experiences have been planned. Examples are view points, walking routes, parking-sites, signs explaining historical sites and riding routes. </t>
  </si>
  <si>
    <t>27.05.2026</t>
  </si>
  <si>
    <t xml:space="preserve">Name: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</si>
</sst>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809]dd\ mmmm\ yyyy;@"/>
    <numFmt numFmtId="165" formatCode="0.0"/>
  </numFmts>
  <fonts count="189">
    <font>
      <sz val="11"/>
      <name val="Palatino"/>
      <family val="1"/>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sz val="11"/>
      <name val="Arial"/>
      <family val="2"/>
    </font>
    <font>
      <b/>
      <sz val="11"/>
      <name val="Arial"/>
      <family val="2"/>
    </font>
    <font>
      <sz val="8"/>
      <name val="Arial"/>
      <family val="2"/>
    </font>
    <font>
      <sz val="14"/>
      <name val="Arial"/>
      <family val="2"/>
    </font>
    <font>
      <b/>
      <sz val="8"/>
      <name val="Arial"/>
      <family val="2"/>
    </font>
    <font>
      <i/>
      <sz val="10"/>
      <name val="Arial"/>
      <family val="2"/>
    </font>
    <font>
      <b/>
      <sz val="15"/>
      <name val="Arial"/>
      <family val="2"/>
    </font>
    <font>
      <sz val="10"/>
      <color rgb="FFFF0000"/>
      <name val="Arial"/>
      <family val="2"/>
    </font>
    <font>
      <b/>
      <sz val="10"/>
      <color rgb="FFFF0000"/>
      <name val="Arial"/>
      <family val="2"/>
    </font>
    <font>
      <sz val="10"/>
      <name val="Calibri"/>
      <family val="2"/>
      <scheme val="minor"/>
    </font>
    <font>
      <b/>
      <sz val="10"/>
      <name val="Calibri"/>
      <family val="2"/>
      <scheme val="minor"/>
    </font>
    <font>
      <i/>
      <sz val="10"/>
      <name val="Calibri"/>
      <family val="2"/>
      <scheme val="minor"/>
    </font>
    <font>
      <b/>
      <sz val="14"/>
      <name val="Arial"/>
      <family val="2"/>
    </font>
    <font>
      <b/>
      <sz val="10"/>
      <name val="Calibri"/>
      <family val="2"/>
    </font>
    <font>
      <sz val="10"/>
      <name val="Calibri"/>
      <family val="2"/>
    </font>
    <font>
      <sz val="10"/>
      <color rgb="FFFF0000"/>
      <name val="Calibri"/>
      <family val="2"/>
    </font>
    <font>
      <b/>
      <sz val="10"/>
      <color rgb="FFFF0000"/>
      <name val="Calibri"/>
      <family val="2"/>
    </font>
    <font>
      <sz val="8"/>
      <color theme="0" tint="-0.499984740745262"/>
      <name val="Arial"/>
      <family val="2"/>
    </font>
    <font>
      <b/>
      <sz val="8"/>
      <color theme="0" tint="-0.499984740745262"/>
      <name val="Arial"/>
      <family val="2"/>
    </font>
    <font>
      <sz val="14"/>
      <color theme="1"/>
      <name val="Calibri"/>
      <family val="2"/>
      <scheme val="minor"/>
    </font>
    <font>
      <b/>
      <sz val="14"/>
      <name val="Calibri"/>
      <family val="2"/>
      <scheme val="minor"/>
    </font>
    <font>
      <b/>
      <sz val="10"/>
      <color theme="1"/>
      <name val="Calibri"/>
      <family val="2"/>
      <scheme val="minor"/>
    </font>
    <font>
      <b/>
      <sz val="12"/>
      <name val="Calibri"/>
      <family val="2"/>
      <scheme val="minor"/>
    </font>
    <font>
      <b/>
      <sz val="10"/>
      <color theme="1"/>
      <name val="Calibri Light"/>
      <family val="1"/>
      <scheme val="major"/>
    </font>
    <font>
      <b/>
      <sz val="10"/>
      <color rgb="FFFF0000"/>
      <name val="Calibri Light"/>
      <family val="1"/>
      <scheme val="major"/>
    </font>
    <font>
      <i/>
      <sz val="10"/>
      <color indexed="8"/>
      <name val="Cambria"/>
      <family val="1"/>
    </font>
    <font>
      <b/>
      <sz val="12"/>
      <name val="Calibri Light"/>
      <family val="1"/>
      <scheme val="major"/>
    </font>
    <font>
      <sz val="11"/>
      <color rgb="FF7030A0"/>
      <name val="Calibri"/>
      <family val="2"/>
      <scheme val="minor"/>
    </font>
    <font>
      <sz val="7"/>
      <color theme="1"/>
      <name val="Times New Roman"/>
      <family val="1"/>
    </font>
    <font>
      <u/>
      <sz val="11"/>
      <color theme="1"/>
      <name val="Calibri"/>
      <family val="2"/>
      <scheme val="minor"/>
    </font>
    <font>
      <i/>
      <sz val="11"/>
      <color rgb="FFFF0000"/>
      <name val="Calibri"/>
      <family val="2"/>
      <scheme val="minor"/>
    </font>
    <font>
      <sz val="16"/>
      <name val="Calibri"/>
      <family val="2"/>
      <scheme val="minor"/>
    </font>
    <font>
      <b/>
      <sz val="15"/>
      <name val="Calibri"/>
      <family val="2"/>
      <scheme val="minor"/>
    </font>
    <font>
      <sz val="10"/>
      <name val="Palatino"/>
      <family val="1"/>
    </font>
    <font>
      <sz val="10"/>
      <color theme="1"/>
      <name val="Calibri"/>
      <family val="2"/>
      <scheme val="minor"/>
    </font>
    <font>
      <sz val="14"/>
      <name val="Calibri"/>
      <family val="2"/>
      <scheme val="minor"/>
    </font>
    <font>
      <sz val="12"/>
      <color theme="1"/>
      <name val="Calibri"/>
      <family val="2"/>
      <scheme val="minor"/>
    </font>
    <font>
      <sz val="12"/>
      <name val="Calibri"/>
      <family val="2"/>
      <scheme val="minor"/>
    </font>
    <font>
      <b/>
      <sz val="9"/>
      <name val="Arial"/>
      <family val="2"/>
    </font>
    <font>
      <sz val="9"/>
      <name val="Arial"/>
      <family val="2"/>
    </font>
    <font>
      <i/>
      <sz val="10"/>
      <color theme="1"/>
      <name val="Calibri"/>
      <family val="2"/>
      <scheme val="minor"/>
    </font>
    <font>
      <sz val="10"/>
      <color theme="1"/>
      <name val="Calibri"/>
      <family val="2"/>
    </font>
    <font>
      <sz val="9"/>
      <color indexed="81"/>
      <name val="Tahoma"/>
      <family val="2"/>
    </font>
    <font>
      <sz val="10"/>
      <color rgb="FFFF0000"/>
      <name val="Calibri"/>
      <family val="2"/>
      <scheme val="minor"/>
    </font>
    <font>
      <u/>
      <sz val="11"/>
      <color theme="10"/>
      <name val="Palatino"/>
      <family val="1"/>
    </font>
    <font>
      <sz val="15"/>
      <name val="Arial"/>
      <family val="2"/>
    </font>
    <font>
      <sz val="15"/>
      <name val="Calibri"/>
      <family val="2"/>
      <scheme val="minor"/>
    </font>
    <font>
      <i/>
      <sz val="11"/>
      <name val="Calibri"/>
      <family val="2"/>
      <scheme val="minor"/>
    </font>
    <font>
      <sz val="10"/>
      <color theme="1"/>
      <name val="Arial"/>
      <family val="2"/>
    </font>
    <font>
      <sz val="10"/>
      <color theme="1"/>
      <name val="Wingdings"/>
      <charset val="2"/>
    </font>
    <font>
      <sz val="10"/>
      <color theme="1"/>
      <name val="Symbol"/>
      <family val="1"/>
      <charset val="2"/>
    </font>
    <font>
      <sz val="10"/>
      <color rgb="FF000000"/>
      <name val="Symbol"/>
      <family val="1"/>
      <charset val="2"/>
    </font>
    <font>
      <sz val="10"/>
      <color rgb="FF000000"/>
      <name val="Arial"/>
      <family val="2"/>
    </font>
    <font>
      <u/>
      <sz val="10"/>
      <color theme="10"/>
      <name val="Calibri"/>
      <family val="2"/>
      <scheme val="minor"/>
    </font>
    <font>
      <u/>
      <sz val="9"/>
      <color theme="10"/>
      <name val="Palatino"/>
      <family val="1"/>
    </font>
    <font>
      <i/>
      <sz val="9"/>
      <name val="Calibri"/>
      <family val="2"/>
      <scheme val="minor"/>
    </font>
    <font>
      <sz val="9"/>
      <color theme="1"/>
      <name val="Arial"/>
      <family val="2"/>
    </font>
    <font>
      <sz val="9"/>
      <color theme="1"/>
      <name val="Calibri"/>
      <family val="2"/>
      <scheme val="minor"/>
    </font>
    <font>
      <sz val="9"/>
      <color theme="1"/>
      <name val="Wingdings"/>
      <charset val="2"/>
    </font>
    <font>
      <sz val="9"/>
      <color theme="1"/>
      <name val="Times New Roman"/>
      <family val="1"/>
    </font>
    <font>
      <sz val="9"/>
      <color theme="1"/>
      <name val="Arial"/>
      <family val="2"/>
      <charset val="1"/>
    </font>
    <font>
      <sz val="9"/>
      <name val="Calibri"/>
      <family val="2"/>
      <scheme val="minor"/>
    </font>
    <font>
      <sz val="9"/>
      <color theme="1"/>
      <name val="Symbol"/>
      <family val="1"/>
      <charset val="2"/>
    </font>
    <font>
      <sz val="9"/>
      <color rgb="FF000000"/>
      <name val="Symbol"/>
      <family val="1"/>
      <charset val="2"/>
    </font>
    <font>
      <sz val="9"/>
      <color rgb="FF000000"/>
      <name val="Times New Roman"/>
      <family val="1"/>
    </font>
    <font>
      <sz val="9"/>
      <color rgb="FF000000"/>
      <name val="Arial"/>
      <family val="2"/>
    </font>
    <font>
      <u/>
      <sz val="9"/>
      <color theme="10"/>
      <name val="Calibri"/>
      <family val="2"/>
      <scheme val="minor"/>
    </font>
    <font>
      <sz val="8"/>
      <name val="Calibri"/>
      <family val="2"/>
      <scheme val="minor"/>
    </font>
    <font>
      <sz val="10"/>
      <color rgb="FF000000"/>
      <name val="Calibri"/>
      <family val="2"/>
    </font>
    <font>
      <i/>
      <sz val="10"/>
      <color rgb="FF000000"/>
      <name val="Calibri"/>
      <family val="2"/>
    </font>
    <font>
      <b/>
      <sz val="11"/>
      <name val="Palatino"/>
      <family val="1"/>
    </font>
    <font>
      <sz val="11"/>
      <name val="Calibri"/>
      <family val="2"/>
      <scheme val="minor"/>
    </font>
    <font>
      <b/>
      <sz val="11"/>
      <name val="Calibri"/>
      <family val="2"/>
      <scheme val="minor"/>
    </font>
    <font>
      <sz val="11"/>
      <name val="Palatino"/>
      <family val="1"/>
    </font>
    <font>
      <sz val="11"/>
      <color rgb="FFFF0000"/>
      <name val="Calibri"/>
      <family val="2"/>
      <scheme val="minor"/>
    </font>
    <font>
      <b/>
      <sz val="11"/>
      <color theme="1"/>
      <name val="Calibri"/>
      <family val="2"/>
      <scheme val="minor"/>
    </font>
    <font>
      <b/>
      <sz val="10"/>
      <color rgb="FF000000"/>
      <name val="Calibri"/>
      <family val="2"/>
    </font>
    <font>
      <b/>
      <sz val="10"/>
      <color rgb="FFFF0000"/>
      <name val="Calibri"/>
      <family val="2"/>
      <scheme val="minor"/>
    </font>
    <font>
      <i/>
      <sz val="10"/>
      <color rgb="FFFF0000"/>
      <name val="Calibri"/>
      <family val="2"/>
      <scheme val="minor"/>
    </font>
    <font>
      <u/>
      <sz val="10"/>
      <color theme="1"/>
      <name val="Calibri"/>
      <family val="2"/>
      <scheme val="minor"/>
    </font>
    <font>
      <b/>
      <sz val="8"/>
      <name val="Calibri"/>
      <family val="2"/>
      <scheme val="minor"/>
    </font>
    <font>
      <sz val="8"/>
      <color theme="1"/>
      <name val="Calibri"/>
      <family val="2"/>
      <scheme val="minor"/>
    </font>
    <font>
      <u/>
      <sz val="8"/>
      <color theme="1"/>
      <name val="Calibri"/>
      <family val="2"/>
      <scheme val="minor"/>
    </font>
    <font>
      <sz val="8"/>
      <color rgb="FFFF0000"/>
      <name val="Calibri"/>
      <family val="2"/>
      <scheme val="minor"/>
    </font>
    <font>
      <i/>
      <u/>
      <sz val="10"/>
      <color theme="1"/>
      <name val="Calibri"/>
      <family val="2"/>
      <scheme val="minor"/>
    </font>
    <font>
      <b/>
      <i/>
      <sz val="10"/>
      <name val="Calibri"/>
      <family val="2"/>
      <scheme val="minor"/>
    </font>
    <font>
      <i/>
      <sz val="8"/>
      <name val="Calibri"/>
      <family val="2"/>
      <scheme val="minor"/>
    </font>
    <font>
      <i/>
      <u/>
      <sz val="8"/>
      <name val="Calibri"/>
      <family val="2"/>
      <scheme val="minor"/>
    </font>
    <font>
      <i/>
      <sz val="8"/>
      <color theme="1"/>
      <name val="Calibri"/>
      <family val="2"/>
      <scheme val="minor"/>
    </font>
    <font>
      <i/>
      <u/>
      <sz val="8"/>
      <color theme="1"/>
      <name val="Calibri"/>
      <family val="2"/>
      <scheme val="minor"/>
    </font>
    <font>
      <u/>
      <sz val="10"/>
      <name val="Calibri"/>
      <family val="2"/>
      <scheme val="minor"/>
    </font>
    <font>
      <u/>
      <sz val="10"/>
      <color rgb="FFFF0000"/>
      <name val="Calibri"/>
      <family val="2"/>
      <scheme val="minor"/>
    </font>
    <font>
      <b/>
      <sz val="10"/>
      <name val="Palatino"/>
      <family val="1"/>
    </font>
    <font>
      <u/>
      <sz val="10"/>
      <color rgb="FF000000"/>
      <name val="Calibri"/>
      <family val="2"/>
    </font>
    <font>
      <b/>
      <sz val="12"/>
      <color theme="1"/>
      <name val="Calibri"/>
      <family val="2"/>
      <scheme val="minor"/>
    </font>
    <font>
      <sz val="14"/>
      <color rgb="FFFF0000"/>
      <name val="Calibri"/>
      <family val="2"/>
      <scheme val="minor"/>
    </font>
    <font>
      <b/>
      <sz val="14"/>
      <color rgb="FFFF0000"/>
      <name val="Calibri"/>
      <family val="2"/>
      <scheme val="minor"/>
    </font>
    <font>
      <b/>
      <i/>
      <sz val="10"/>
      <color theme="1"/>
      <name val="Calibri"/>
      <family val="2"/>
      <scheme val="minor"/>
    </font>
    <font>
      <i/>
      <sz val="8"/>
      <color theme="0" tint="-0.499984740745262"/>
      <name val="Calibri"/>
      <family val="2"/>
      <scheme val="minor"/>
    </font>
    <font>
      <b/>
      <sz val="12"/>
      <color indexed="18"/>
      <name val="Arial"/>
      <family val="2"/>
    </font>
    <font>
      <b/>
      <sz val="10"/>
      <color indexed="10"/>
      <name val="Arial"/>
      <family val="2"/>
    </font>
    <font>
      <sz val="10"/>
      <color indexed="10"/>
      <name val="Arial"/>
      <family val="2"/>
    </font>
    <font>
      <b/>
      <sz val="11"/>
      <name val="Palatino"/>
    </font>
    <font>
      <b/>
      <sz val="10"/>
      <color indexed="12"/>
      <name val="Arial"/>
      <family val="2"/>
    </font>
    <font>
      <b/>
      <sz val="10"/>
      <color theme="3" tint="0.39997558519241921"/>
      <name val="Arial"/>
      <family val="2"/>
    </font>
    <font>
      <sz val="10"/>
      <color rgb="FF00B0F0"/>
      <name val="Arial"/>
      <family val="2"/>
    </font>
    <font>
      <sz val="10"/>
      <name val="Arial"/>
      <family val="2"/>
    </font>
    <font>
      <b/>
      <sz val="9"/>
      <color rgb="FFFF0000"/>
      <name val="Arial"/>
      <family val="2"/>
    </font>
    <font>
      <sz val="9"/>
      <color indexed="10"/>
      <name val="Arial"/>
      <family val="2"/>
    </font>
    <font>
      <i/>
      <sz val="9"/>
      <name val="Arial"/>
      <family val="2"/>
    </font>
    <font>
      <b/>
      <i/>
      <sz val="9"/>
      <name val="Arial"/>
      <family val="2"/>
    </font>
    <font>
      <i/>
      <sz val="11"/>
      <color rgb="FF00B0F0"/>
      <name val="Palatino"/>
    </font>
    <font>
      <i/>
      <sz val="11"/>
      <name val="Palatino"/>
    </font>
    <font>
      <b/>
      <i/>
      <u/>
      <sz val="10"/>
      <name val="Arial"/>
      <family val="2"/>
    </font>
    <font>
      <b/>
      <i/>
      <sz val="10"/>
      <name val="Arial"/>
      <family val="2"/>
    </font>
    <font>
      <sz val="24"/>
      <name val="Arial"/>
      <family val="2"/>
    </font>
    <font>
      <sz val="10"/>
      <name val="Calibri Light"/>
      <family val="1"/>
      <scheme val="major"/>
    </font>
    <font>
      <sz val="11"/>
      <name val="Calibri Light"/>
      <family val="1"/>
      <scheme val="major"/>
    </font>
    <font>
      <b/>
      <sz val="20"/>
      <name val="Calibri Light"/>
      <family val="1"/>
      <scheme val="major"/>
    </font>
    <font>
      <sz val="14"/>
      <name val="Calibri Light"/>
      <family val="1"/>
      <scheme val="major"/>
    </font>
    <font>
      <sz val="14"/>
      <color indexed="10"/>
      <name val="Cambria"/>
      <family val="1"/>
    </font>
    <font>
      <sz val="14"/>
      <name val="Cambria"/>
      <family val="1"/>
    </font>
    <font>
      <sz val="12"/>
      <name val="Calibri Light"/>
      <family val="1"/>
      <scheme val="major"/>
    </font>
    <font>
      <sz val="14"/>
      <color rgb="FFFF0000"/>
      <name val="Calibri Light"/>
      <family val="1"/>
      <scheme val="major"/>
    </font>
    <font>
      <b/>
      <sz val="11"/>
      <name val="Calibri Light"/>
      <family val="1"/>
      <scheme val="major"/>
    </font>
    <font>
      <b/>
      <sz val="10"/>
      <name val="Calibri Light"/>
      <family val="1"/>
      <scheme val="major"/>
    </font>
    <font>
      <sz val="8"/>
      <name val="Calibri Light"/>
      <family val="1"/>
      <scheme val="major"/>
    </font>
    <font>
      <sz val="10"/>
      <color indexed="12"/>
      <name val="Calibri"/>
      <family val="2"/>
      <scheme val="minor"/>
    </font>
    <font>
      <sz val="11"/>
      <color indexed="12"/>
      <name val="Calibri Light"/>
      <family val="1"/>
      <scheme val="major"/>
    </font>
    <font>
      <b/>
      <sz val="9"/>
      <color indexed="81"/>
      <name val="Tahoma"/>
      <family val="2"/>
    </font>
    <font>
      <sz val="10"/>
      <color indexed="12"/>
      <name val="Calibri Light"/>
      <family val="1"/>
      <scheme val="major"/>
    </font>
    <font>
      <i/>
      <sz val="10"/>
      <color indexed="12"/>
      <name val="Calibri Light"/>
      <family val="1"/>
      <scheme val="major"/>
    </font>
    <font>
      <sz val="8"/>
      <color indexed="81"/>
      <name val="Tahoma"/>
      <family val="2"/>
    </font>
    <font>
      <b/>
      <i/>
      <sz val="10"/>
      <name val="Cambria"/>
      <family val="1"/>
    </font>
    <font>
      <b/>
      <i/>
      <sz val="10"/>
      <color indexed="10"/>
      <name val="Cambria"/>
      <family val="1"/>
    </font>
    <font>
      <sz val="10"/>
      <color theme="3"/>
      <name val="Calibri Light"/>
      <family val="1"/>
      <scheme val="major"/>
    </font>
    <font>
      <i/>
      <sz val="10"/>
      <color theme="4"/>
      <name val="Calibri Light"/>
      <family val="1"/>
      <scheme val="major"/>
    </font>
    <font>
      <i/>
      <sz val="11"/>
      <color indexed="12"/>
      <name val="Calibri Light"/>
      <family val="1"/>
      <scheme val="major"/>
    </font>
    <font>
      <sz val="11"/>
      <color indexed="10"/>
      <name val="Cambria"/>
      <family val="1"/>
    </font>
    <font>
      <sz val="11"/>
      <name val="Cambria"/>
      <family val="1"/>
    </font>
    <font>
      <i/>
      <sz val="11"/>
      <name val="Calibri Light"/>
      <family val="1"/>
      <scheme val="major"/>
    </font>
    <font>
      <sz val="11"/>
      <color theme="1"/>
      <name val="Calibri Light"/>
      <family val="1"/>
      <scheme val="major"/>
    </font>
    <font>
      <b/>
      <sz val="8"/>
      <color indexed="81"/>
      <name val="Tahoma"/>
      <family val="2"/>
    </font>
    <font>
      <b/>
      <sz val="22"/>
      <name val="Cambria"/>
      <family val="1"/>
    </font>
    <font>
      <b/>
      <sz val="24"/>
      <name val="Calibri Light"/>
      <family val="1"/>
      <scheme val="major"/>
    </font>
    <font>
      <sz val="12"/>
      <name val="Arial"/>
      <family val="2"/>
    </font>
    <font>
      <b/>
      <sz val="16"/>
      <name val="Arial"/>
      <family val="2"/>
    </font>
    <font>
      <sz val="9"/>
      <color indexed="63"/>
      <name val="Arial"/>
      <family val="2"/>
    </font>
    <font>
      <b/>
      <sz val="8"/>
      <color indexed="9"/>
      <name val="Arial"/>
      <family val="2"/>
    </font>
    <font>
      <b/>
      <sz val="12"/>
      <name val="Arial"/>
      <family val="2"/>
    </font>
    <font>
      <sz val="9"/>
      <color indexed="10"/>
      <name val="MS Reference Sans Serif"/>
      <family val="2"/>
    </font>
    <font>
      <sz val="9"/>
      <color theme="4"/>
      <name val="Arial"/>
      <family val="2"/>
    </font>
    <font>
      <b/>
      <i/>
      <u/>
      <sz val="9"/>
      <color indexed="12"/>
      <name val="Calibri"/>
      <family val="2"/>
      <scheme val="minor"/>
    </font>
    <font>
      <i/>
      <sz val="9"/>
      <color indexed="12"/>
      <name val="Calibri"/>
      <family val="2"/>
      <scheme val="minor"/>
    </font>
    <font>
      <i/>
      <sz val="9"/>
      <color rgb="FFFF0000"/>
      <name val="Calibri"/>
      <family val="2"/>
      <scheme val="minor"/>
    </font>
    <font>
      <i/>
      <sz val="9"/>
      <color rgb="FF0000FF"/>
      <name val="Calibri"/>
      <family val="2"/>
      <scheme val="minor"/>
    </font>
    <font>
      <i/>
      <sz val="9"/>
      <color indexed="10"/>
      <name val="Calibri"/>
      <family val="2"/>
      <scheme val="minor"/>
    </font>
    <font>
      <u/>
      <sz val="10"/>
      <color indexed="12"/>
      <name val="Arial"/>
      <family val="2"/>
    </font>
    <font>
      <u/>
      <sz val="11"/>
      <color theme="10"/>
      <name val="Calibri"/>
      <family val="2"/>
      <scheme val="minor"/>
    </font>
    <font>
      <sz val="10"/>
      <color rgb="FF0000FF"/>
      <name val="Calibri"/>
      <family val="2"/>
      <scheme val="minor"/>
    </font>
    <font>
      <sz val="10"/>
      <color rgb="FF1414B4"/>
      <name val="Calibri"/>
      <family val="2"/>
      <scheme val="minor"/>
    </font>
    <font>
      <strike/>
      <sz val="10"/>
      <color rgb="FFFF0000"/>
      <name val="Calibri"/>
      <family val="2"/>
      <scheme val="minor"/>
    </font>
    <font>
      <i/>
      <sz val="10"/>
      <color indexed="12"/>
      <name val="Calibri"/>
      <family val="2"/>
      <scheme val="minor"/>
    </font>
    <font>
      <vertAlign val="superscript"/>
      <sz val="10"/>
      <name val="Calibri"/>
      <family val="2"/>
      <scheme val="minor"/>
    </font>
    <font>
      <i/>
      <sz val="10"/>
      <color theme="3"/>
      <name val="Calibri"/>
      <family val="2"/>
      <scheme val="minor"/>
    </font>
    <font>
      <b/>
      <sz val="10"/>
      <color theme="0"/>
      <name val="Calibri"/>
      <family val="2"/>
    </font>
    <font>
      <sz val="10"/>
      <color theme="0"/>
      <name val="Calibri"/>
      <family val="2"/>
    </font>
    <font>
      <strike/>
      <sz val="10"/>
      <color theme="1"/>
      <name val="Calibri"/>
      <family val="2"/>
      <scheme val="minor"/>
    </font>
    <font>
      <b/>
      <sz val="10"/>
      <color theme="0"/>
      <name val="Calibri"/>
      <family val="2"/>
      <scheme val="minor"/>
    </font>
    <font>
      <b/>
      <sz val="10"/>
      <color theme="0"/>
      <name val="Arial"/>
      <family val="2"/>
    </font>
    <font>
      <sz val="10"/>
      <color theme="0"/>
      <name val="Calibri"/>
      <family val="2"/>
      <scheme val="minor"/>
    </font>
    <font>
      <i/>
      <sz val="11"/>
      <color theme="1"/>
      <name val="Calibri"/>
      <family val="2"/>
      <scheme val="minor"/>
    </font>
    <font>
      <i/>
      <sz val="9"/>
      <color theme="1"/>
      <name val="Calibri"/>
      <family val="2"/>
      <scheme val="minor"/>
    </font>
    <font>
      <b/>
      <sz val="9"/>
      <name val="Calibri"/>
      <family val="2"/>
      <scheme val="minor"/>
    </font>
    <font>
      <strike/>
      <sz val="10"/>
      <color rgb="FFC00000"/>
      <name val="Calibri"/>
      <family val="2"/>
      <scheme val="minor"/>
    </font>
    <font>
      <b/>
      <i/>
      <sz val="12"/>
      <name val="Arial"/>
      <family val="2"/>
    </font>
    <font>
      <b/>
      <sz val="10"/>
      <color indexed="10"/>
      <name val="Calibri"/>
      <family val="2"/>
      <scheme val="minor"/>
    </font>
    <font>
      <i/>
      <sz val="10"/>
      <name val="Calibri Light"/>
      <family val="1"/>
      <scheme val="major"/>
    </font>
    <font>
      <sz val="10"/>
      <name val="Calibri Light"/>
      <family val="2"/>
      <scheme val="major"/>
    </font>
    <font>
      <sz val="10"/>
      <color theme="1"/>
      <name val="Calibri Light"/>
      <family val="1"/>
      <scheme val="major"/>
    </font>
  </fonts>
  <fills count="28">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0.14999847407452621"/>
        <bgColor rgb="FF000000"/>
      </patternFill>
    </fill>
    <fill>
      <patternFill patternType="solid">
        <fgColor theme="0"/>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indexed="49"/>
        <bgColor indexed="64"/>
      </patternFill>
    </fill>
    <fill>
      <patternFill patternType="solid">
        <fgColor indexed="41"/>
        <bgColor indexed="64"/>
      </patternFill>
    </fill>
    <fill>
      <patternFill patternType="solid">
        <fgColor indexed="13"/>
        <bgColor indexed="64"/>
      </patternFill>
    </fill>
    <fill>
      <patternFill patternType="solid">
        <fgColor rgb="FFFFFF00"/>
        <bgColor indexed="64"/>
      </patternFill>
    </fill>
    <fill>
      <patternFill patternType="solid">
        <fgColor indexed="15"/>
        <bgColor indexed="64"/>
      </patternFill>
    </fill>
    <fill>
      <patternFill patternType="solid">
        <fgColor rgb="FF92D050"/>
        <bgColor indexed="64"/>
      </patternFill>
    </fill>
    <fill>
      <patternFill patternType="solid">
        <fgColor indexed="43"/>
        <bgColor indexed="64"/>
      </patternFill>
    </fill>
    <fill>
      <patternFill patternType="solid">
        <fgColor theme="8" tint="0.39997558519241921"/>
        <bgColor indexed="64"/>
      </patternFill>
    </fill>
    <fill>
      <patternFill patternType="solid">
        <fgColor rgb="FF00B050"/>
        <bgColor indexed="64"/>
      </patternFill>
    </fill>
    <fill>
      <patternFill patternType="solid">
        <fgColor rgb="FFFFFF99"/>
        <bgColor indexed="64"/>
      </patternFill>
    </fill>
    <fill>
      <patternFill patternType="solid">
        <fgColor theme="3" tint="0.39997558519241921"/>
        <bgColor indexed="64"/>
      </patternFill>
    </fill>
    <fill>
      <patternFill patternType="solid">
        <fgColor indexed="22"/>
        <bgColor indexed="64"/>
      </patternFill>
    </fill>
    <fill>
      <patternFill patternType="solid">
        <fgColor theme="1" tint="0.499984740745262"/>
        <bgColor indexed="64"/>
      </patternFill>
    </fill>
    <fill>
      <patternFill patternType="solid">
        <fgColor rgb="FFABBFAC"/>
        <bgColor indexed="64"/>
      </patternFill>
    </fill>
    <fill>
      <patternFill patternType="solid">
        <fgColor rgb="FFD4CACC"/>
        <bgColor indexed="64"/>
      </patternFill>
    </fill>
    <fill>
      <patternFill patternType="solid">
        <fgColor rgb="FFD1E2D2"/>
        <bgColor indexed="64"/>
      </patternFill>
    </fill>
    <fill>
      <patternFill patternType="solid">
        <fgColor rgb="FFF2F2F2"/>
        <bgColor indexed="64"/>
      </patternFill>
    </fill>
    <fill>
      <patternFill patternType="solid">
        <fgColor rgb="FFA9B7AA"/>
        <bgColor indexed="64"/>
      </patternFill>
    </fill>
    <fill>
      <patternFill patternType="solid">
        <fgColor theme="6" tint="0.39997558519241921"/>
        <bgColor indexed="64"/>
      </patternFill>
    </fill>
    <fill>
      <patternFill patternType="solid">
        <fgColor theme="0" tint="-0.499984740745262"/>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rgb="FF00B050"/>
      </left>
      <right style="medium">
        <color rgb="FF00B050"/>
      </right>
      <top style="medium">
        <color rgb="FF00B050"/>
      </top>
      <bottom style="medium">
        <color rgb="FF00B050"/>
      </bottom>
      <diagonal/>
    </border>
    <border>
      <left style="thin">
        <color indexed="64"/>
      </left>
      <right style="medium">
        <color rgb="FF00B050"/>
      </right>
      <top style="medium">
        <color rgb="FF00B050"/>
      </top>
      <bottom/>
      <diagonal/>
    </border>
    <border>
      <left style="thin">
        <color indexed="64"/>
      </left>
      <right style="medium">
        <color rgb="FF00B050"/>
      </right>
      <top/>
      <bottom/>
      <diagonal/>
    </border>
    <border>
      <left style="thin">
        <color indexed="64"/>
      </left>
      <right style="medium">
        <color rgb="FF00B050"/>
      </right>
      <top/>
      <bottom style="medium">
        <color rgb="FF00B050"/>
      </bottom>
      <diagonal/>
    </border>
    <border>
      <left style="thin">
        <color indexed="64"/>
      </left>
      <right style="medium">
        <color rgb="FF00B050"/>
      </right>
      <top style="medium">
        <color rgb="FF00B050"/>
      </top>
      <bottom style="medium">
        <color rgb="FF00B05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s>
  <cellStyleXfs count="28">
    <xf numFmtId="0" fontId="0" fillId="0" borderId="0"/>
    <xf numFmtId="0" fontId="8" fillId="0" borderId="0"/>
    <xf numFmtId="0" fontId="8" fillId="0" borderId="0"/>
    <xf numFmtId="0" fontId="6" fillId="0" borderId="0"/>
    <xf numFmtId="0" fontId="53" fillId="0" borderId="0" applyNumberFormat="0" applyFill="0" applyBorder="0" applyAlignment="0" applyProtection="0"/>
    <xf numFmtId="0" fontId="5" fillId="0" borderId="0"/>
    <xf numFmtId="0" fontId="82" fillId="0" borderId="0"/>
    <xf numFmtId="0" fontId="4" fillId="0" borderId="0"/>
    <xf numFmtId="0" fontId="115" fillId="0" borderId="0"/>
    <xf numFmtId="0" fontId="8" fillId="0" borderId="0"/>
    <xf numFmtId="0" fontId="8" fillId="0" borderId="0"/>
    <xf numFmtId="0" fontId="82" fillId="0" borderId="0"/>
    <xf numFmtId="0" fontId="8" fillId="0" borderId="0"/>
    <xf numFmtId="0" fontId="61" fillId="0" borderId="0"/>
    <xf numFmtId="0" fontId="61" fillId="0" borderId="0"/>
    <xf numFmtId="43" fontId="8" fillId="0" borderId="0" applyFont="0" applyFill="0" applyBorder="0" applyAlignment="0" applyProtection="0"/>
    <xf numFmtId="0" fontId="166" fillId="0" borderId="0" applyNumberFormat="0" applyFill="0" applyBorder="0" applyAlignment="0" applyProtection="0">
      <alignment vertical="top"/>
      <protection locked="0"/>
    </xf>
    <xf numFmtId="0" fontId="167"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xf numFmtId="0" fontId="1" fillId="0" borderId="0"/>
  </cellStyleXfs>
  <cellXfs count="982">
    <xf numFmtId="0" fontId="0" fillId="0" borderId="0" xfId="0"/>
    <xf numFmtId="0" fontId="8" fillId="0" borderId="0" xfId="0" applyFont="1" applyAlignment="1">
      <alignment horizontal="left" vertical="top" wrapText="1"/>
    </xf>
    <xf numFmtId="0" fontId="8" fillId="0" borderId="1" xfId="0" applyFont="1" applyBorder="1" applyAlignment="1">
      <alignment vertical="top" wrapText="1"/>
    </xf>
    <xf numFmtId="0" fontId="7" fillId="0" borderId="0" xfId="0" applyFont="1" applyAlignment="1">
      <alignment horizontal="left" vertical="top" wrapText="1"/>
    </xf>
    <xf numFmtId="0" fontId="8" fillId="0" borderId="0" xfId="0" applyFont="1" applyAlignment="1">
      <alignment horizontal="left" vertical="top"/>
    </xf>
    <xf numFmtId="0" fontId="8" fillId="0" borderId="0" xfId="0" applyFont="1" applyAlignment="1">
      <alignment vertical="top" wrapText="1"/>
    </xf>
    <xf numFmtId="0" fontId="7" fillId="0" borderId="0" xfId="0" applyFont="1" applyAlignment="1">
      <alignment vertical="top" wrapText="1"/>
    </xf>
    <xf numFmtId="0" fontId="14" fillId="0" borderId="0" xfId="0" applyFont="1" applyAlignment="1">
      <alignment vertical="top"/>
    </xf>
    <xf numFmtId="0" fontId="16" fillId="0" borderId="0" xfId="0" applyFont="1" applyAlignment="1">
      <alignment vertical="top" wrapText="1"/>
    </xf>
    <xf numFmtId="0" fontId="16" fillId="0" borderId="1" xfId="0" applyFont="1" applyBorder="1" applyAlignment="1">
      <alignment vertical="top" wrapText="1"/>
    </xf>
    <xf numFmtId="0" fontId="17" fillId="0" borderId="0" xfId="0" applyFont="1" applyAlignment="1">
      <alignment horizontal="left" vertical="top" wrapText="1"/>
    </xf>
    <xf numFmtId="2" fontId="7" fillId="0" borderId="0" xfId="0" applyNumberFormat="1" applyFont="1" applyAlignment="1">
      <alignment vertical="top"/>
    </xf>
    <xf numFmtId="2" fontId="7" fillId="0" borderId="0" xfId="0" applyNumberFormat="1" applyFont="1" applyAlignment="1">
      <alignment horizontal="left" vertical="top"/>
    </xf>
    <xf numFmtId="2" fontId="13" fillId="2" borderId="1" xfId="0" applyNumberFormat="1" applyFont="1" applyFill="1" applyBorder="1" applyAlignment="1">
      <alignment vertical="top"/>
    </xf>
    <xf numFmtId="0" fontId="7" fillId="2" borderId="1" xfId="0" applyFont="1" applyFill="1" applyBorder="1" applyAlignment="1">
      <alignment vertical="top"/>
    </xf>
    <xf numFmtId="0" fontId="7" fillId="2" borderId="2" xfId="0" applyFont="1" applyFill="1" applyBorder="1" applyAlignment="1">
      <alignment vertical="top" wrapText="1"/>
    </xf>
    <xf numFmtId="0" fontId="17" fillId="2" borderId="2" xfId="0" applyFont="1" applyFill="1" applyBorder="1" applyAlignment="1">
      <alignment vertical="top" wrapText="1"/>
    </xf>
    <xf numFmtId="0" fontId="17" fillId="2" borderId="1" xfId="0" applyFont="1" applyFill="1" applyBorder="1" applyAlignment="1">
      <alignment vertical="top" wrapText="1"/>
    </xf>
    <xf numFmtId="0" fontId="8" fillId="2" borderId="0" xfId="0" applyFont="1" applyFill="1" applyAlignment="1">
      <alignment horizontal="left" vertical="top"/>
    </xf>
    <xf numFmtId="0" fontId="7" fillId="2" borderId="1" xfId="0" applyFont="1" applyFill="1" applyBorder="1" applyAlignment="1">
      <alignment vertical="top" wrapText="1"/>
    </xf>
    <xf numFmtId="0" fontId="8" fillId="2" borderId="1" xfId="0" applyFont="1" applyFill="1" applyBorder="1" applyAlignment="1">
      <alignment vertical="top" wrapText="1"/>
    </xf>
    <xf numFmtId="0" fontId="16" fillId="2" borderId="1" xfId="0" applyFont="1" applyFill="1" applyBorder="1" applyAlignment="1">
      <alignment vertical="top" wrapText="1"/>
    </xf>
    <xf numFmtId="2" fontId="13" fillId="2" borderId="0" xfId="0" applyNumberFormat="1" applyFont="1" applyFill="1" applyAlignment="1">
      <alignment vertical="top"/>
    </xf>
    <xf numFmtId="2" fontId="13" fillId="2" borderId="0" xfId="0" applyNumberFormat="1" applyFont="1" applyFill="1" applyAlignment="1">
      <alignment horizontal="left" vertical="top"/>
    </xf>
    <xf numFmtId="0" fontId="8" fillId="2" borderId="2" xfId="0" applyFont="1" applyFill="1" applyBorder="1" applyAlignment="1">
      <alignment vertical="top" wrapText="1"/>
    </xf>
    <xf numFmtId="1" fontId="7" fillId="2" borderId="1" xfId="0" applyNumberFormat="1" applyFont="1" applyFill="1" applyBorder="1" applyAlignment="1">
      <alignment horizontal="left" vertical="top"/>
    </xf>
    <xf numFmtId="0" fontId="11" fillId="2" borderId="0" xfId="0" applyFont="1" applyFill="1" applyAlignment="1">
      <alignment horizontal="left" vertical="top" wrapText="1"/>
    </xf>
    <xf numFmtId="0" fontId="7" fillId="2" borderId="0" xfId="0" applyFont="1" applyFill="1" applyAlignment="1">
      <alignment horizontal="left" vertical="top"/>
    </xf>
    <xf numFmtId="0" fontId="19" fillId="2" borderId="2" xfId="0" applyFont="1" applyFill="1" applyBorder="1" applyAlignment="1">
      <alignment vertical="top" wrapText="1"/>
    </xf>
    <xf numFmtId="0" fontId="19" fillId="2" borderId="1" xfId="0" applyFont="1" applyFill="1" applyBorder="1" applyAlignment="1">
      <alignment vertical="top" wrapText="1"/>
    </xf>
    <xf numFmtId="0" fontId="18" fillId="2" borderId="1" xfId="0" applyFont="1" applyFill="1" applyBorder="1" applyAlignment="1">
      <alignment vertical="top" wrapText="1"/>
    </xf>
    <xf numFmtId="0" fontId="18" fillId="0" borderId="1" xfId="0" applyFont="1" applyBorder="1" applyAlignment="1">
      <alignment vertical="top" wrapText="1"/>
    </xf>
    <xf numFmtId="0" fontId="18" fillId="0" borderId="1" xfId="0" applyFont="1" applyBorder="1" applyAlignment="1">
      <alignment horizontal="left" vertical="top" wrapText="1"/>
    </xf>
    <xf numFmtId="0" fontId="20" fillId="0" borderId="0" xfId="0" applyFont="1" applyAlignment="1">
      <alignment vertical="top"/>
    </xf>
    <xf numFmtId="0" fontId="18" fillId="0" borderId="0" xfId="0" applyFont="1" applyAlignment="1">
      <alignment vertical="top"/>
    </xf>
    <xf numFmtId="0" fontId="18" fillId="0" borderId="0" xfId="0" applyFont="1" applyAlignment="1">
      <alignment vertical="top" wrapText="1"/>
    </xf>
    <xf numFmtId="0" fontId="8" fillId="0" borderId="0" xfId="2" applyAlignment="1">
      <alignment vertical="top"/>
    </xf>
    <xf numFmtId="0" fontId="23" fillId="0" borderId="1" xfId="2" applyFont="1" applyBorder="1" applyAlignment="1">
      <alignment vertical="top"/>
    </xf>
    <xf numFmtId="0" fontId="10" fillId="0" borderId="0" xfId="1" applyFont="1" applyAlignment="1">
      <alignment vertical="top"/>
    </xf>
    <xf numFmtId="0" fontId="12" fillId="0" borderId="0" xfId="2" applyFont="1" applyAlignment="1">
      <alignment vertical="top"/>
    </xf>
    <xf numFmtId="0" fontId="21" fillId="0" borderId="0" xfId="1" applyFont="1" applyAlignment="1">
      <alignment vertical="top"/>
    </xf>
    <xf numFmtId="0" fontId="8" fillId="2" borderId="0" xfId="0" applyFont="1" applyFill="1" applyAlignment="1">
      <alignment vertical="top" wrapText="1"/>
    </xf>
    <xf numFmtId="0" fontId="7" fillId="2" borderId="0" xfId="0" applyFont="1" applyFill="1" applyAlignment="1">
      <alignment vertical="top" wrapText="1"/>
    </xf>
    <xf numFmtId="0" fontId="8" fillId="2" borderId="0" xfId="0" applyFont="1" applyFill="1" applyAlignment="1">
      <alignment horizontal="left" vertical="top" wrapText="1"/>
    </xf>
    <xf numFmtId="0" fontId="6" fillId="0" borderId="0" xfId="3"/>
    <xf numFmtId="0" fontId="28" fillId="0" borderId="1" xfId="3" applyFont="1" applyBorder="1" applyAlignment="1">
      <alignment horizontal="center" vertical="center"/>
    </xf>
    <xf numFmtId="0" fontId="29" fillId="0" borderId="1" xfId="3" applyFont="1" applyBorder="1" applyAlignment="1">
      <alignment horizontal="center" vertical="center" wrapText="1"/>
    </xf>
    <xf numFmtId="0" fontId="19" fillId="0" borderId="1" xfId="3" applyFont="1" applyBorder="1" applyAlignment="1">
      <alignment horizontal="left" vertical="top" wrapText="1"/>
    </xf>
    <xf numFmtId="0" fontId="6" fillId="0" borderId="1" xfId="3" applyBorder="1"/>
    <xf numFmtId="0" fontId="30" fillId="0" borderId="1" xfId="3" applyFont="1" applyBorder="1" applyAlignment="1">
      <alignment vertical="top" wrapText="1"/>
    </xf>
    <xf numFmtId="0" fontId="32" fillId="0" borderId="7" xfId="3" applyFont="1" applyBorder="1" applyAlignment="1">
      <alignment vertical="center" wrapText="1"/>
    </xf>
    <xf numFmtId="0" fontId="33" fillId="0" borderId="7" xfId="3" applyFont="1" applyBorder="1" applyAlignment="1">
      <alignment vertical="center" wrapText="1"/>
    </xf>
    <xf numFmtId="0" fontId="32" fillId="0" borderId="0" xfId="3" applyFont="1" applyAlignment="1">
      <alignment vertical="center" wrapText="1"/>
    </xf>
    <xf numFmtId="0" fontId="33" fillId="0" borderId="0" xfId="3" applyFont="1" applyAlignment="1">
      <alignment vertical="center" wrapText="1"/>
    </xf>
    <xf numFmtId="49" fontId="35" fillId="0" borderId="0" xfId="3" applyNumberFormat="1" applyFont="1" applyAlignment="1">
      <alignment vertical="top"/>
    </xf>
    <xf numFmtId="49" fontId="15" fillId="0" borderId="0" xfId="3" applyNumberFormat="1" applyFont="1" applyAlignment="1">
      <alignment vertical="top"/>
    </xf>
    <xf numFmtId="2" fontId="13" fillId="3" borderId="0" xfId="0" applyNumberFormat="1" applyFont="1" applyFill="1" applyAlignment="1">
      <alignment vertical="top"/>
    </xf>
    <xf numFmtId="0" fontId="8" fillId="3" borderId="0" xfId="0" applyFont="1" applyFill="1" applyAlignment="1">
      <alignment vertical="top" wrapText="1"/>
    </xf>
    <xf numFmtId="0" fontId="7" fillId="3" borderId="0" xfId="0" applyFont="1" applyFill="1" applyAlignment="1">
      <alignment vertical="top" wrapText="1"/>
    </xf>
    <xf numFmtId="2" fontId="13" fillId="3" borderId="1" xfId="0" applyNumberFormat="1" applyFont="1" applyFill="1" applyBorder="1" applyAlignment="1">
      <alignment vertical="top"/>
    </xf>
    <xf numFmtId="0" fontId="8" fillId="3" borderId="2" xfId="0" applyFont="1" applyFill="1" applyBorder="1" applyAlignment="1">
      <alignment vertical="top" wrapText="1"/>
    </xf>
    <xf numFmtId="0" fontId="7" fillId="3" borderId="2" xfId="0" applyFont="1" applyFill="1" applyBorder="1" applyAlignment="1">
      <alignment vertical="top" wrapText="1"/>
    </xf>
    <xf numFmtId="0" fontId="8" fillId="3" borderId="1" xfId="0" applyFont="1" applyFill="1" applyBorder="1" applyAlignment="1">
      <alignment vertical="top" wrapText="1"/>
    </xf>
    <xf numFmtId="2" fontId="13" fillId="3" borderId="0" xfId="0" applyNumberFormat="1" applyFont="1" applyFill="1" applyAlignment="1">
      <alignment horizontal="left" vertical="top"/>
    </xf>
    <xf numFmtId="0" fontId="8" fillId="3" borderId="0" xfId="0" applyFont="1" applyFill="1" applyAlignment="1">
      <alignment horizontal="left" vertical="top" wrapText="1"/>
    </xf>
    <xf numFmtId="0" fontId="8" fillId="0" borderId="1" xfId="3" applyFont="1" applyBorder="1" applyAlignment="1">
      <alignment vertical="top" wrapText="1"/>
    </xf>
    <xf numFmtId="17" fontId="8" fillId="0" borderId="1" xfId="3" applyNumberFormat="1" applyFont="1" applyBorder="1" applyAlignment="1">
      <alignment horizontal="left" vertical="top" wrapText="1"/>
    </xf>
    <xf numFmtId="2" fontId="15" fillId="0" borderId="0" xfId="1" applyNumberFormat="1" applyFont="1" applyAlignment="1">
      <alignment vertical="top"/>
    </xf>
    <xf numFmtId="0" fontId="7" fillId="0" borderId="0" xfId="1" applyFont="1" applyAlignment="1">
      <alignment vertical="top"/>
    </xf>
    <xf numFmtId="0" fontId="7" fillId="0" borderId="0" xfId="1" applyFont="1" applyAlignment="1">
      <alignment horizontal="left" vertical="top"/>
    </xf>
    <xf numFmtId="0" fontId="0" fillId="0" borderId="0" xfId="0" applyAlignment="1">
      <alignment vertical="top"/>
    </xf>
    <xf numFmtId="0" fontId="42" fillId="0" borderId="0" xfId="0" applyFont="1" applyAlignment="1">
      <alignment vertical="top"/>
    </xf>
    <xf numFmtId="0" fontId="19" fillId="2" borderId="1" xfId="3" applyFont="1" applyFill="1" applyBorder="1" applyAlignment="1">
      <alignment horizontal="left" vertical="top"/>
    </xf>
    <xf numFmtId="0" fontId="41" fillId="0" borderId="0" xfId="3" applyFont="1" applyAlignment="1">
      <alignment vertical="top"/>
    </xf>
    <xf numFmtId="0" fontId="40" fillId="0" borderId="0" xfId="3" applyFont="1" applyAlignment="1">
      <alignment vertical="top"/>
    </xf>
    <xf numFmtId="0" fontId="31" fillId="0" borderId="0" xfId="3" applyFont="1" applyAlignment="1">
      <alignment vertical="top"/>
    </xf>
    <xf numFmtId="0" fontId="6" fillId="0" borderId="0" xfId="3" applyAlignment="1">
      <alignment vertical="top"/>
    </xf>
    <xf numFmtId="0" fontId="39" fillId="0" borderId="0" xfId="3" applyFont="1" applyAlignment="1">
      <alignment vertical="top"/>
    </xf>
    <xf numFmtId="0" fontId="6" fillId="0" borderId="0" xfId="3" applyAlignment="1">
      <alignment vertical="top" wrapText="1"/>
    </xf>
    <xf numFmtId="0" fontId="6" fillId="0" borderId="0" xfId="3" applyAlignment="1">
      <alignment horizontal="left" vertical="top"/>
    </xf>
    <xf numFmtId="0" fontId="36" fillId="0" borderId="0" xfId="3" applyFont="1" applyAlignment="1">
      <alignment horizontal="left" vertical="top"/>
    </xf>
    <xf numFmtId="2" fontId="8" fillId="0" borderId="0" xfId="0" applyNumberFormat="1" applyFont="1" applyAlignment="1">
      <alignment vertical="top"/>
    </xf>
    <xf numFmtId="0" fontId="18" fillId="2" borderId="1" xfId="3" applyFont="1" applyFill="1" applyBorder="1" applyAlignment="1">
      <alignment horizontal="left" vertical="top"/>
    </xf>
    <xf numFmtId="0" fontId="43" fillId="0" borderId="1" xfId="3" applyFont="1" applyBorder="1" applyAlignment="1">
      <alignment vertical="top" wrapText="1"/>
    </xf>
    <xf numFmtId="0" fontId="44" fillId="0" borderId="1" xfId="3" applyFont="1" applyBorder="1" applyAlignment="1">
      <alignment horizontal="center" vertical="center" wrapText="1"/>
    </xf>
    <xf numFmtId="0" fontId="8" fillId="0" borderId="0" xfId="1" applyAlignment="1">
      <alignment vertical="top"/>
    </xf>
    <xf numFmtId="0" fontId="18" fillId="2" borderId="5" xfId="3" applyFont="1" applyFill="1" applyBorder="1" applyAlignment="1">
      <alignment vertical="top" wrapText="1"/>
    </xf>
    <xf numFmtId="0" fontId="45" fillId="2" borderId="5" xfId="3" applyFont="1" applyFill="1" applyBorder="1" applyAlignment="1">
      <alignment vertical="top"/>
    </xf>
    <xf numFmtId="0" fontId="46" fillId="2" borderId="5" xfId="3" applyFont="1" applyFill="1" applyBorder="1" applyAlignment="1">
      <alignment vertical="top" wrapText="1"/>
    </xf>
    <xf numFmtId="0" fontId="43" fillId="0" borderId="1" xfId="0" applyFont="1" applyBorder="1" applyAlignment="1">
      <alignment horizontal="left" vertical="top" wrapText="1"/>
    </xf>
    <xf numFmtId="0" fontId="43" fillId="0" borderId="1" xfId="0" applyFont="1" applyBorder="1" applyAlignment="1">
      <alignment vertical="top" wrapText="1"/>
    </xf>
    <xf numFmtId="0" fontId="43" fillId="0" borderId="1" xfId="0" applyFont="1" applyBorder="1" applyAlignment="1">
      <alignment horizontal="left" vertical="top"/>
    </xf>
    <xf numFmtId="49" fontId="43" fillId="0" borderId="1" xfId="0" applyNumberFormat="1" applyFont="1" applyBorder="1" applyAlignment="1">
      <alignment horizontal="left" vertical="top"/>
    </xf>
    <xf numFmtId="2" fontId="19" fillId="0" borderId="1" xfId="0" applyNumberFormat="1" applyFont="1" applyBorder="1" applyAlignment="1">
      <alignment vertical="top"/>
    </xf>
    <xf numFmtId="0" fontId="52" fillId="0" borderId="1" xfId="0" applyFont="1" applyBorder="1" applyAlignment="1">
      <alignment vertical="top" wrapText="1"/>
    </xf>
    <xf numFmtId="0" fontId="18" fillId="0" borderId="0" xfId="0" applyFont="1" applyAlignment="1">
      <alignment horizontal="left" vertical="top"/>
    </xf>
    <xf numFmtId="0" fontId="43" fillId="3" borderId="1" xfId="0" applyFont="1" applyFill="1" applyBorder="1" applyAlignment="1">
      <alignment horizontal="left" vertical="top"/>
    </xf>
    <xf numFmtId="0" fontId="43" fillId="3" borderId="1" xfId="0" applyFont="1" applyFill="1" applyBorder="1" applyAlignment="1">
      <alignment vertical="top" wrapText="1"/>
    </xf>
    <xf numFmtId="0" fontId="16" fillId="3" borderId="1" xfId="0" applyFont="1" applyFill="1" applyBorder="1" applyAlignment="1">
      <alignment vertical="top" wrapText="1"/>
    </xf>
    <xf numFmtId="0" fontId="8" fillId="3" borderId="0" xfId="0" applyFont="1" applyFill="1" applyAlignment="1">
      <alignment horizontal="left" vertical="top"/>
    </xf>
    <xf numFmtId="2" fontId="27" fillId="3" borderId="0" xfId="0" applyNumberFormat="1" applyFont="1" applyFill="1" applyAlignment="1">
      <alignment horizontal="left" vertical="top"/>
    </xf>
    <xf numFmtId="0" fontId="18" fillId="3" borderId="1" xfId="0" applyFont="1" applyFill="1" applyBorder="1" applyAlignment="1">
      <alignment vertical="top" wrapText="1"/>
    </xf>
    <xf numFmtId="0" fontId="7" fillId="3" borderId="1" xfId="0" applyFont="1" applyFill="1" applyBorder="1" applyAlignment="1">
      <alignment vertical="top" wrapText="1"/>
    </xf>
    <xf numFmtId="2" fontId="11" fillId="3" borderId="0" xfId="0" applyNumberFormat="1" applyFont="1" applyFill="1" applyAlignment="1">
      <alignment vertical="top"/>
    </xf>
    <xf numFmtId="2" fontId="18" fillId="3" borderId="1" xfId="0" applyNumberFormat="1" applyFont="1" applyFill="1" applyBorder="1" applyAlignment="1">
      <alignment vertical="top" wrapText="1"/>
    </xf>
    <xf numFmtId="0" fontId="30" fillId="3" borderId="1" xfId="0" applyFont="1" applyFill="1" applyBorder="1" applyAlignment="1">
      <alignment horizontal="left" vertical="top"/>
    </xf>
    <xf numFmtId="0" fontId="43" fillId="3" borderId="1" xfId="0" applyFont="1" applyFill="1" applyBorder="1" applyAlignment="1">
      <alignment horizontal="left" vertical="top" wrapText="1"/>
    </xf>
    <xf numFmtId="49" fontId="43" fillId="3" borderId="1" xfId="0" applyNumberFormat="1" applyFont="1" applyFill="1" applyBorder="1" applyAlignment="1">
      <alignment horizontal="left" vertical="top"/>
    </xf>
    <xf numFmtId="1" fontId="7" fillId="3" borderId="1" xfId="0" applyNumberFormat="1" applyFont="1" applyFill="1" applyBorder="1" applyAlignment="1">
      <alignment horizontal="left" vertical="top"/>
    </xf>
    <xf numFmtId="0" fontId="7" fillId="3" borderId="1" xfId="0" applyFont="1" applyFill="1" applyBorder="1" applyAlignment="1">
      <alignment vertical="top"/>
    </xf>
    <xf numFmtId="0" fontId="17" fillId="3" borderId="2" xfId="0" applyFont="1" applyFill="1" applyBorder="1" applyAlignment="1">
      <alignment vertical="top" wrapText="1"/>
    </xf>
    <xf numFmtId="0" fontId="17" fillId="3" borderId="1" xfId="0" applyFont="1" applyFill="1" applyBorder="1" applyAlignment="1">
      <alignment vertical="top" wrapText="1"/>
    </xf>
    <xf numFmtId="2" fontId="7" fillId="3" borderId="1" xfId="0" applyNumberFormat="1" applyFont="1" applyFill="1" applyBorder="1" applyAlignment="1">
      <alignment vertical="top"/>
    </xf>
    <xf numFmtId="0" fontId="30" fillId="3" borderId="1" xfId="0" applyFont="1" applyFill="1" applyBorder="1" applyAlignment="1">
      <alignment vertical="top" wrapText="1"/>
    </xf>
    <xf numFmtId="0" fontId="43" fillId="3" borderId="2" xfId="0" applyFont="1" applyFill="1" applyBorder="1" applyAlignment="1">
      <alignment vertical="top" wrapText="1"/>
    </xf>
    <xf numFmtId="0" fontId="50" fillId="3" borderId="1" xfId="0" applyFont="1" applyFill="1" applyBorder="1" applyAlignment="1">
      <alignment vertical="top" wrapText="1"/>
    </xf>
    <xf numFmtId="0" fontId="7" fillId="3" borderId="0" xfId="0" applyFont="1" applyFill="1" applyAlignment="1">
      <alignment horizontal="left" vertical="top"/>
    </xf>
    <xf numFmtId="0" fontId="11" fillId="3" borderId="0" xfId="0" applyFont="1" applyFill="1" applyAlignment="1">
      <alignment horizontal="left" vertical="top" wrapText="1"/>
    </xf>
    <xf numFmtId="0" fontId="54" fillId="0" borderId="8" xfId="0" applyFont="1" applyBorder="1" applyAlignment="1">
      <alignment horizontal="left"/>
    </xf>
    <xf numFmtId="0" fontId="55" fillId="0" borderId="8" xfId="0" applyFont="1" applyBorder="1" applyAlignment="1">
      <alignment vertical="top"/>
    </xf>
    <xf numFmtId="0" fontId="53" fillId="0" borderId="0" xfId="4" applyAlignment="1" applyProtection="1">
      <alignment horizontal="left"/>
    </xf>
    <xf numFmtId="0" fontId="56" fillId="0" borderId="0" xfId="4" applyFont="1" applyAlignment="1" applyProtection="1">
      <alignment horizontal="left"/>
    </xf>
    <xf numFmtId="0" fontId="57" fillId="0" borderId="0" xfId="0" applyFont="1" applyAlignment="1">
      <alignment horizontal="left"/>
    </xf>
    <xf numFmtId="0" fontId="43" fillId="0" borderId="0" xfId="0" applyFont="1" applyAlignment="1">
      <alignment vertical="top"/>
    </xf>
    <xf numFmtId="0" fontId="58" fillId="0" borderId="0" xfId="0" applyFont="1" applyAlignment="1">
      <alignment horizontal="left"/>
    </xf>
    <xf numFmtId="0" fontId="10" fillId="0" borderId="0" xfId="0" applyFont="1" applyAlignment="1">
      <alignment horizontal="left"/>
    </xf>
    <xf numFmtId="0" fontId="59" fillId="0" borderId="0" xfId="0" applyFont="1" applyAlignment="1">
      <alignment horizontal="left"/>
    </xf>
    <xf numFmtId="0" fontId="57" fillId="0" borderId="0" xfId="0" applyFont="1" applyAlignment="1">
      <alignment horizontal="left" indent="2"/>
    </xf>
    <xf numFmtId="0" fontId="43" fillId="0" borderId="8" xfId="0" applyFont="1" applyBorder="1" applyAlignment="1">
      <alignment vertical="top"/>
    </xf>
    <xf numFmtId="0" fontId="9" fillId="0" borderId="0" xfId="0" applyFont="1" applyAlignment="1">
      <alignment horizontal="left"/>
    </xf>
    <xf numFmtId="0" fontId="59" fillId="0" borderId="0" xfId="0" applyFont="1" applyAlignment="1">
      <alignment horizontal="left" indent="2"/>
    </xf>
    <xf numFmtId="0" fontId="60" fillId="0" borderId="0" xfId="0" applyFont="1" applyAlignment="1">
      <alignment horizontal="left" indent="2"/>
    </xf>
    <xf numFmtId="0" fontId="61" fillId="0" borderId="0" xfId="0" applyFont="1" applyAlignment="1">
      <alignment horizontal="left"/>
    </xf>
    <xf numFmtId="0" fontId="60" fillId="0" borderId="0" xfId="0" applyFont="1" applyAlignment="1">
      <alignment horizontal="left"/>
    </xf>
    <xf numFmtId="0" fontId="43" fillId="0" borderId="0" xfId="0" applyFont="1" applyAlignment="1">
      <alignment horizontal="left"/>
    </xf>
    <xf numFmtId="0" fontId="62" fillId="0" borderId="0" xfId="4" applyFont="1"/>
    <xf numFmtId="0" fontId="63" fillId="0" borderId="0" xfId="4" applyFont="1" applyAlignment="1" applyProtection="1">
      <alignment horizontal="left"/>
    </xf>
    <xf numFmtId="0" fontId="64" fillId="0" borderId="0" xfId="0" applyFont="1" applyAlignment="1">
      <alignment vertical="top"/>
    </xf>
    <xf numFmtId="0" fontId="64" fillId="0" borderId="0" xfId="4" applyFont="1" applyAlignment="1" applyProtection="1">
      <alignment horizontal="left"/>
    </xf>
    <xf numFmtId="0" fontId="65" fillId="0" borderId="0" xfId="0" applyFont="1" applyAlignment="1">
      <alignment horizontal="left"/>
    </xf>
    <xf numFmtId="0" fontId="66" fillId="0" borderId="0" xfId="0" applyFont="1" applyAlignment="1">
      <alignment vertical="top"/>
    </xf>
    <xf numFmtId="0" fontId="67" fillId="0" borderId="0" xfId="0" applyFont="1" applyAlignment="1">
      <alignment horizontal="left"/>
    </xf>
    <xf numFmtId="0" fontId="48" fillId="0" borderId="8" xfId="0" applyFont="1" applyBorder="1" applyAlignment="1">
      <alignment horizontal="left"/>
    </xf>
    <xf numFmtId="0" fontId="70" fillId="0" borderId="8" xfId="0" applyFont="1" applyBorder="1" applyAlignment="1">
      <alignment vertical="top"/>
    </xf>
    <xf numFmtId="0" fontId="47" fillId="0" borderId="0" xfId="0" applyFont="1" applyAlignment="1">
      <alignment horizontal="left"/>
    </xf>
    <xf numFmtId="0" fontId="71" fillId="0" borderId="0" xfId="0" applyFont="1" applyAlignment="1">
      <alignment horizontal="left"/>
    </xf>
    <xf numFmtId="0" fontId="65" fillId="0" borderId="0" xfId="0" applyFont="1" applyAlignment="1">
      <alignment horizontal="left" indent="2"/>
    </xf>
    <xf numFmtId="0" fontId="66" fillId="0" borderId="8" xfId="0" applyFont="1" applyBorder="1" applyAlignment="1">
      <alignment vertical="top"/>
    </xf>
    <xf numFmtId="0" fontId="48" fillId="0" borderId="0" xfId="0" applyFont="1" applyAlignment="1">
      <alignment horizontal="left"/>
    </xf>
    <xf numFmtId="0" fontId="71" fillId="0" borderId="0" xfId="0" applyFont="1" applyAlignment="1">
      <alignment horizontal="left" indent="2"/>
    </xf>
    <xf numFmtId="0" fontId="72" fillId="0" borderId="0" xfId="0" applyFont="1" applyAlignment="1">
      <alignment horizontal="left" indent="2"/>
    </xf>
    <xf numFmtId="0" fontId="74" fillId="0" borderId="0" xfId="0" applyFont="1" applyAlignment="1">
      <alignment horizontal="left"/>
    </xf>
    <xf numFmtId="0" fontId="72" fillId="0" borderId="0" xfId="0" applyFont="1" applyAlignment="1">
      <alignment horizontal="left"/>
    </xf>
    <xf numFmtId="0" fontId="75" fillId="0" borderId="0" xfId="4" applyFont="1"/>
    <xf numFmtId="0" fontId="48" fillId="0" borderId="0" xfId="0" applyFont="1" applyAlignment="1">
      <alignment horizontal="left" vertical="top"/>
    </xf>
    <xf numFmtId="0" fontId="0" fillId="3" borderId="0" xfId="0" applyFill="1" applyAlignment="1">
      <alignment vertical="top"/>
    </xf>
    <xf numFmtId="0" fontId="7" fillId="3" borderId="1" xfId="3" applyFont="1" applyFill="1" applyBorder="1" applyAlignment="1">
      <alignment vertical="top" wrapText="1"/>
    </xf>
    <xf numFmtId="0" fontId="7" fillId="3" borderId="1" xfId="2" applyFont="1" applyFill="1" applyBorder="1" applyAlignment="1">
      <alignment horizontal="left" vertical="top" wrapText="1"/>
    </xf>
    <xf numFmtId="0" fontId="7" fillId="3" borderId="1" xfId="2" applyFont="1" applyFill="1" applyBorder="1" applyAlignment="1">
      <alignment vertical="top" wrapText="1"/>
    </xf>
    <xf numFmtId="0" fontId="13" fillId="3" borderId="1" xfId="2" applyFont="1" applyFill="1" applyBorder="1" applyAlignment="1">
      <alignment horizontal="left" vertical="top" wrapText="1"/>
    </xf>
    <xf numFmtId="0" fontId="76" fillId="3" borderId="0" xfId="0" applyFont="1" applyFill="1" applyAlignment="1">
      <alignment vertical="top"/>
    </xf>
    <xf numFmtId="0" fontId="26" fillId="3" borderId="0" xfId="0" applyFont="1" applyFill="1" applyAlignment="1">
      <alignment vertical="top"/>
    </xf>
    <xf numFmtId="0" fontId="11" fillId="3" borderId="0" xfId="0" applyFont="1" applyFill="1" applyAlignment="1">
      <alignment vertical="top"/>
    </xf>
    <xf numFmtId="0" fontId="43" fillId="0" borderId="1" xfId="3" applyFont="1" applyBorder="1" applyAlignment="1">
      <alignment horizontal="left" vertical="top"/>
    </xf>
    <xf numFmtId="0" fontId="43" fillId="0" borderId="1" xfId="3" applyFont="1" applyBorder="1" applyAlignment="1">
      <alignment horizontal="left" vertical="top" wrapText="1"/>
    </xf>
    <xf numFmtId="0" fontId="77" fillId="0" borderId="1" xfId="3" applyFont="1" applyBorder="1" applyAlignment="1">
      <alignment vertical="top" wrapText="1"/>
    </xf>
    <xf numFmtId="0" fontId="43" fillId="3" borderId="1" xfId="3" applyFont="1" applyFill="1" applyBorder="1" applyAlignment="1">
      <alignment horizontal="left" vertical="top"/>
    </xf>
    <xf numFmtId="0" fontId="30" fillId="3" borderId="1" xfId="3" applyFont="1" applyFill="1" applyBorder="1" applyAlignment="1">
      <alignment horizontal="left" vertical="top"/>
    </xf>
    <xf numFmtId="0" fontId="30" fillId="3" borderId="1" xfId="3" applyFont="1" applyFill="1" applyBorder="1" applyAlignment="1">
      <alignment vertical="top" wrapText="1"/>
    </xf>
    <xf numFmtId="0" fontId="22" fillId="3" borderId="1" xfId="2" applyFont="1" applyFill="1" applyBorder="1" applyAlignment="1">
      <alignment vertical="top"/>
    </xf>
    <xf numFmtId="0" fontId="79" fillId="3" borderId="0" xfId="0" applyFont="1" applyFill="1" applyAlignment="1">
      <alignment vertical="top"/>
    </xf>
    <xf numFmtId="0" fontId="0" fillId="0" borderId="1" xfId="0" applyBorder="1" applyAlignment="1">
      <alignment vertical="top"/>
    </xf>
    <xf numFmtId="0" fontId="79" fillId="3" borderId="1" xfId="0" applyFont="1" applyFill="1" applyBorder="1" applyAlignment="1">
      <alignment vertical="top"/>
    </xf>
    <xf numFmtId="0" fontId="80" fillId="0" borderId="1" xfId="0" applyFont="1" applyBorder="1" applyAlignment="1">
      <alignment vertical="top"/>
    </xf>
    <xf numFmtId="0" fontId="80" fillId="0" borderId="0" xfId="0" applyFont="1" applyAlignment="1">
      <alignment vertical="top"/>
    </xf>
    <xf numFmtId="0" fontId="18" fillId="0" borderId="1" xfId="3" applyFont="1" applyBorder="1" applyAlignment="1">
      <alignment vertical="top" wrapText="1"/>
    </xf>
    <xf numFmtId="0" fontId="18" fillId="3" borderId="1" xfId="3" applyFont="1" applyFill="1" applyBorder="1" applyAlignment="1">
      <alignment horizontal="left" vertical="top"/>
    </xf>
    <xf numFmtId="0" fontId="18" fillId="0" borderId="1" xfId="3" applyFont="1" applyBorder="1" applyAlignment="1">
      <alignment horizontal="left" vertical="top" wrapText="1"/>
    </xf>
    <xf numFmtId="0" fontId="81" fillId="3" borderId="1" xfId="0" applyFont="1" applyFill="1" applyBorder="1" applyAlignment="1">
      <alignment vertical="top"/>
    </xf>
    <xf numFmtId="0" fontId="81" fillId="3" borderId="0" xfId="0" applyFont="1" applyFill="1" applyAlignment="1">
      <alignment vertical="top"/>
    </xf>
    <xf numFmtId="0" fontId="43" fillId="0" borderId="1" xfId="5" applyFont="1" applyBorder="1" applyAlignment="1">
      <alignment vertical="top" wrapText="1"/>
    </xf>
    <xf numFmtId="0" fontId="20" fillId="2" borderId="1" xfId="0" applyFont="1" applyFill="1" applyBorder="1" applyAlignment="1">
      <alignment vertical="top" wrapText="1"/>
    </xf>
    <xf numFmtId="0" fontId="19" fillId="0" borderId="0" xfId="0" applyFont="1" applyAlignment="1">
      <alignment horizontal="left" vertical="top" wrapText="1"/>
    </xf>
    <xf numFmtId="2" fontId="27" fillId="2" borderId="0" xfId="0" applyNumberFormat="1" applyFont="1" applyFill="1" applyAlignment="1">
      <alignment horizontal="left" vertical="top"/>
    </xf>
    <xf numFmtId="2" fontId="19" fillId="2" borderId="0" xfId="0" applyNumberFormat="1" applyFont="1" applyFill="1" applyAlignment="1">
      <alignment horizontal="left" vertical="top"/>
    </xf>
    <xf numFmtId="2" fontId="19" fillId="0" borderId="0" xfId="0" applyNumberFormat="1" applyFont="1" applyAlignment="1">
      <alignment vertical="top"/>
    </xf>
    <xf numFmtId="0" fontId="52" fillId="0" borderId="0" xfId="0" applyFont="1" applyAlignment="1">
      <alignment vertical="top" wrapText="1"/>
    </xf>
    <xf numFmtId="0" fontId="19" fillId="0" borderId="1" xfId="0" applyFont="1" applyBorder="1" applyAlignment="1">
      <alignment vertical="top" wrapText="1"/>
    </xf>
    <xf numFmtId="0" fontId="18" fillId="2" borderId="0" xfId="0" applyFont="1" applyFill="1" applyAlignment="1">
      <alignment vertical="top" wrapText="1"/>
    </xf>
    <xf numFmtId="2" fontId="13" fillId="2" borderId="1" xfId="0" applyNumberFormat="1" applyFont="1" applyFill="1" applyBorder="1" applyAlignment="1">
      <alignment horizontal="left" vertical="top"/>
    </xf>
    <xf numFmtId="2" fontId="7" fillId="2" borderId="1" xfId="0" applyNumberFormat="1" applyFont="1" applyFill="1" applyBorder="1" applyAlignment="1">
      <alignment vertical="top"/>
    </xf>
    <xf numFmtId="2" fontId="18" fillId="2" borderId="1" xfId="0" applyNumberFormat="1" applyFont="1" applyFill="1" applyBorder="1" applyAlignment="1">
      <alignment horizontal="left" vertical="top" wrapText="1"/>
    </xf>
    <xf numFmtId="0" fontId="85" fillId="2" borderId="1" xfId="0" applyFont="1" applyFill="1" applyBorder="1" applyAlignment="1">
      <alignment horizontal="left" vertical="top" wrapText="1"/>
    </xf>
    <xf numFmtId="0" fontId="85" fillId="4" borderId="1" xfId="0" applyFont="1" applyFill="1" applyBorder="1" applyAlignment="1">
      <alignment vertical="top" wrapText="1"/>
    </xf>
    <xf numFmtId="0" fontId="52" fillId="2" borderId="1" xfId="0" applyFont="1" applyFill="1" applyBorder="1" applyAlignment="1">
      <alignment vertical="top" wrapText="1"/>
    </xf>
    <xf numFmtId="0" fontId="18" fillId="2" borderId="0" xfId="0" applyFont="1" applyFill="1" applyAlignment="1">
      <alignment horizontal="left" vertical="top"/>
    </xf>
    <xf numFmtId="0" fontId="30" fillId="2" borderId="1" xfId="0" applyFont="1" applyFill="1" applyBorder="1" applyAlignment="1">
      <alignment horizontal="left" vertical="top"/>
    </xf>
    <xf numFmtId="0" fontId="30" fillId="2" borderId="1" xfId="0" applyFont="1" applyFill="1" applyBorder="1" applyAlignment="1">
      <alignment vertical="top"/>
    </xf>
    <xf numFmtId="0" fontId="30" fillId="2" borderId="1" xfId="0" applyFont="1" applyFill="1" applyBorder="1" applyAlignment="1">
      <alignment vertical="top" wrapText="1"/>
    </xf>
    <xf numFmtId="0" fontId="86" fillId="2" borderId="1" xfId="0" applyFont="1" applyFill="1" applyBorder="1" applyAlignment="1">
      <alignment vertical="top" wrapText="1"/>
    </xf>
    <xf numFmtId="0" fontId="19" fillId="2" borderId="0" xfId="0" applyFont="1" applyFill="1" applyAlignment="1">
      <alignment horizontal="left" vertical="top"/>
    </xf>
    <xf numFmtId="0" fontId="43" fillId="2" borderId="1" xfId="0" applyFont="1" applyFill="1" applyBorder="1" applyAlignment="1">
      <alignment horizontal="left" vertical="top"/>
    </xf>
    <xf numFmtId="0" fontId="43" fillId="5" borderId="1" xfId="0" applyFont="1" applyFill="1" applyBorder="1" applyAlignment="1">
      <alignment vertical="top"/>
    </xf>
    <xf numFmtId="0" fontId="43" fillId="5" borderId="1" xfId="0" applyFont="1" applyFill="1" applyBorder="1" applyAlignment="1">
      <alignment vertical="top" wrapText="1"/>
    </xf>
    <xf numFmtId="0" fontId="52" fillId="5" borderId="1" xfId="0" applyFont="1" applyFill="1" applyBorder="1" applyAlignment="1">
      <alignment vertical="top" wrapText="1"/>
    </xf>
    <xf numFmtId="0" fontId="18" fillId="5" borderId="1" xfId="0" applyFont="1" applyFill="1" applyBorder="1" applyAlignment="1">
      <alignment vertical="top" wrapText="1"/>
    </xf>
    <xf numFmtId="0" fontId="20" fillId="2" borderId="1" xfId="0" applyFont="1" applyFill="1" applyBorder="1" applyAlignment="1">
      <alignment horizontal="left" vertical="top"/>
    </xf>
    <xf numFmtId="0" fontId="20" fillId="2" borderId="1" xfId="0" applyFont="1" applyFill="1" applyBorder="1" applyAlignment="1">
      <alignment vertical="top"/>
    </xf>
    <xf numFmtId="0" fontId="20" fillId="2" borderId="0" xfId="0" applyFont="1" applyFill="1" applyAlignment="1">
      <alignment horizontal="left" vertical="top"/>
    </xf>
    <xf numFmtId="0" fontId="18" fillId="0" borderId="7" xfId="0" applyFont="1" applyBorder="1" applyAlignment="1">
      <alignment horizontal="left" vertical="top"/>
    </xf>
    <xf numFmtId="0" fontId="0" fillId="2" borderId="0" xfId="0" applyFill="1" applyAlignment="1">
      <alignment horizontal="left" vertical="top" wrapText="1"/>
    </xf>
    <xf numFmtId="0" fontId="0" fillId="0" borderId="0" xfId="0" applyAlignment="1">
      <alignment vertical="top" wrapText="1"/>
    </xf>
    <xf numFmtId="0" fontId="77" fillId="0" borderId="0" xfId="0" applyFont="1" applyAlignment="1">
      <alignment vertical="top" wrapText="1"/>
    </xf>
    <xf numFmtId="0" fontId="77" fillId="2" borderId="0" xfId="0" applyFont="1" applyFill="1" applyAlignment="1">
      <alignment horizontal="left" vertical="top" wrapText="1"/>
    </xf>
    <xf numFmtId="0" fontId="77" fillId="0" borderId="0" xfId="0" quotePrefix="1" applyFont="1" applyAlignment="1">
      <alignment vertical="top" wrapText="1"/>
    </xf>
    <xf numFmtId="0" fontId="85" fillId="2" borderId="0" xfId="0" applyFont="1" applyFill="1" applyAlignment="1">
      <alignment horizontal="left" vertical="top" wrapText="1"/>
    </xf>
    <xf numFmtId="0" fontId="85" fillId="0" borderId="0" xfId="0" applyFont="1" applyAlignment="1">
      <alignment vertical="top" wrapText="1"/>
    </xf>
    <xf numFmtId="0" fontId="18" fillId="2" borderId="0" xfId="0" applyFont="1" applyFill="1" applyAlignment="1">
      <alignment horizontal="left" vertical="top" wrapText="1"/>
    </xf>
    <xf numFmtId="2" fontId="19" fillId="0" borderId="0" xfId="0" applyNumberFormat="1" applyFont="1" applyAlignment="1">
      <alignment horizontal="left" vertical="top"/>
    </xf>
    <xf numFmtId="0" fontId="18" fillId="0" borderId="0" xfId="0" applyFont="1" applyAlignment="1">
      <alignment horizontal="left" vertical="top" wrapText="1"/>
    </xf>
    <xf numFmtId="0" fontId="86" fillId="0" borderId="0" xfId="0" applyFont="1" applyAlignment="1">
      <alignment horizontal="left" vertical="top" wrapText="1"/>
    </xf>
    <xf numFmtId="0" fontId="21" fillId="0" borderId="0" xfId="1" applyFont="1" applyAlignment="1">
      <alignment horizontal="left" vertical="top"/>
    </xf>
    <xf numFmtId="0" fontId="10" fillId="2" borderId="0" xfId="1" applyFont="1" applyFill="1" applyAlignment="1">
      <alignment horizontal="left" vertical="top"/>
    </xf>
    <xf numFmtId="0" fontId="19" fillId="0" borderId="0" xfId="1" applyFont="1" applyAlignment="1">
      <alignment vertical="top"/>
    </xf>
    <xf numFmtId="0" fontId="19" fillId="2" borderId="1" xfId="7" applyFont="1" applyFill="1" applyBorder="1" applyAlignment="1">
      <alignment vertical="top" wrapText="1"/>
    </xf>
    <xf numFmtId="0" fontId="18" fillId="0" borderId="0" xfId="2" applyFont="1" applyAlignment="1">
      <alignment vertical="top"/>
    </xf>
    <xf numFmtId="0" fontId="18" fillId="0" borderId="1" xfId="7" applyFont="1" applyBorder="1" applyAlignment="1">
      <alignment vertical="top" wrapText="1"/>
    </xf>
    <xf numFmtId="0" fontId="19" fillId="2" borderId="1" xfId="0" applyFont="1" applyFill="1" applyBorder="1" applyAlignment="1">
      <alignment horizontal="left" vertical="top"/>
    </xf>
    <xf numFmtId="0" fontId="19" fillId="2" borderId="1" xfId="2" applyFont="1" applyFill="1" applyBorder="1" applyAlignment="1">
      <alignment horizontal="left" vertical="top" wrapText="1"/>
    </xf>
    <xf numFmtId="0" fontId="19" fillId="2" borderId="1" xfId="2" applyFont="1" applyFill="1" applyBorder="1" applyAlignment="1">
      <alignment vertical="top" wrapText="1"/>
    </xf>
    <xf numFmtId="0" fontId="18" fillId="2" borderId="0" xfId="0" applyFont="1" applyFill="1" applyAlignment="1">
      <alignment vertical="top"/>
    </xf>
    <xf numFmtId="0" fontId="19" fillId="2" borderId="1" xfId="2" applyFont="1" applyFill="1" applyBorder="1" applyAlignment="1">
      <alignment vertical="top"/>
    </xf>
    <xf numFmtId="0" fontId="43" fillId="2" borderId="1" xfId="0" applyFont="1" applyFill="1" applyBorder="1" applyAlignment="1">
      <alignment vertical="top" wrapText="1"/>
    </xf>
    <xf numFmtId="0" fontId="89" fillId="2" borderId="1" xfId="0" applyFont="1" applyFill="1" applyBorder="1" applyAlignment="1">
      <alignment horizontal="left" vertical="top"/>
    </xf>
    <xf numFmtId="0" fontId="90" fillId="2" borderId="1" xfId="0" applyFont="1" applyFill="1" applyBorder="1" applyAlignment="1">
      <alignment vertical="top" wrapText="1"/>
    </xf>
    <xf numFmtId="0" fontId="76" fillId="2" borderId="1" xfId="2" applyFont="1" applyFill="1" applyBorder="1" applyAlignment="1">
      <alignment vertical="top"/>
    </xf>
    <xf numFmtId="0" fontId="76" fillId="2" borderId="0" xfId="0" applyFont="1" applyFill="1" applyAlignment="1">
      <alignment vertical="top"/>
    </xf>
    <xf numFmtId="0" fontId="19" fillId="2" borderId="0" xfId="0" applyFont="1" applyFill="1" applyAlignment="1">
      <alignment vertical="top"/>
    </xf>
    <xf numFmtId="0" fontId="19" fillId="0" borderId="1" xfId="0" applyFont="1" applyBorder="1" applyAlignment="1">
      <alignment horizontal="left" vertical="top"/>
    </xf>
    <xf numFmtId="0" fontId="18" fillId="0" borderId="1" xfId="2" applyFont="1" applyBorder="1" applyAlignment="1">
      <alignment vertical="top"/>
    </xf>
    <xf numFmtId="0" fontId="18" fillId="2" borderId="1" xfId="2" applyFont="1" applyFill="1" applyBorder="1" applyAlignment="1">
      <alignment vertical="top"/>
    </xf>
    <xf numFmtId="0" fontId="19" fillId="5" borderId="1" xfId="0" applyFont="1" applyFill="1" applyBorder="1" applyAlignment="1">
      <alignment horizontal="left" vertical="top"/>
    </xf>
    <xf numFmtId="0" fontId="18" fillId="0" borderId="1" xfId="0" applyFont="1" applyBorder="1" applyAlignment="1">
      <alignment vertical="top"/>
    </xf>
    <xf numFmtId="0" fontId="49" fillId="2" borderId="1" xfId="0" applyFont="1" applyFill="1" applyBorder="1" applyAlignment="1">
      <alignment vertical="top" wrapText="1"/>
    </xf>
    <xf numFmtId="0" fontId="18" fillId="2" borderId="1" xfId="0" applyFont="1" applyFill="1" applyBorder="1" applyAlignment="1">
      <alignment vertical="top"/>
    </xf>
    <xf numFmtId="0" fontId="19" fillId="2" borderId="1" xfId="0" applyFont="1" applyFill="1" applyBorder="1" applyAlignment="1">
      <alignment vertical="top"/>
    </xf>
    <xf numFmtId="0" fontId="87" fillId="2" borderId="1" xfId="0" applyFont="1" applyFill="1" applyBorder="1" applyAlignment="1">
      <alignment vertical="top" wrapText="1"/>
    </xf>
    <xf numFmtId="0" fontId="94" fillId="2" borderId="1" xfId="0" applyFont="1" applyFill="1" applyBorder="1" applyAlignment="1">
      <alignment horizontal="left" vertical="top"/>
    </xf>
    <xf numFmtId="0" fontId="20" fillId="2" borderId="0" xfId="0" applyFont="1" applyFill="1" applyAlignment="1">
      <alignment vertical="top"/>
    </xf>
    <xf numFmtId="0" fontId="95" fillId="2" borderId="1" xfId="0" applyFont="1" applyFill="1" applyBorder="1" applyAlignment="1">
      <alignment vertical="top" wrapText="1"/>
    </xf>
    <xf numFmtId="0" fontId="97" fillId="2" borderId="1" xfId="0" applyFont="1" applyFill="1" applyBorder="1" applyAlignment="1">
      <alignment vertical="top" wrapText="1"/>
    </xf>
    <xf numFmtId="0" fontId="18" fillId="0" borderId="7" xfId="0" applyFont="1" applyBorder="1" applyAlignment="1">
      <alignment vertical="top"/>
    </xf>
    <xf numFmtId="0" fontId="24" fillId="0" borderId="0" xfId="0" applyFont="1" applyAlignment="1">
      <alignment vertical="top" wrapText="1"/>
    </xf>
    <xf numFmtId="0" fontId="101" fillId="2" borderId="0" xfId="0" applyFont="1" applyFill="1" applyAlignment="1">
      <alignment horizontal="left" vertical="top" wrapText="1"/>
    </xf>
    <xf numFmtId="0" fontId="101" fillId="0" borderId="0" xfId="0" applyFont="1" applyAlignment="1">
      <alignment vertical="top" wrapText="1"/>
    </xf>
    <xf numFmtId="0" fontId="42" fillId="0" borderId="0" xfId="0" applyFont="1" applyAlignment="1">
      <alignment vertical="top" wrapText="1"/>
    </xf>
    <xf numFmtId="0" fontId="23" fillId="0" borderId="0" xfId="0" applyFont="1" applyAlignment="1">
      <alignment vertical="top" wrapText="1"/>
    </xf>
    <xf numFmtId="0" fontId="102" fillId="0" borderId="0" xfId="0" applyFont="1" applyAlignment="1">
      <alignment vertical="top" wrapText="1"/>
    </xf>
    <xf numFmtId="0" fontId="78" fillId="0" borderId="0" xfId="0" applyFont="1" applyAlignment="1">
      <alignment vertical="top" wrapText="1"/>
    </xf>
    <xf numFmtId="0" fontId="25" fillId="0" borderId="0" xfId="0" applyFont="1" applyAlignment="1">
      <alignment vertical="top" wrapText="1"/>
    </xf>
    <xf numFmtId="0" fontId="79" fillId="2" borderId="0" xfId="0" applyFont="1" applyFill="1" applyAlignment="1">
      <alignment horizontal="left" vertical="top"/>
    </xf>
    <xf numFmtId="0" fontId="79" fillId="0" borderId="0" xfId="0" applyFont="1" applyAlignment="1">
      <alignment vertical="top"/>
    </xf>
    <xf numFmtId="49" fontId="15" fillId="0" borderId="0" xfId="7" applyNumberFormat="1" applyFont="1" applyAlignment="1">
      <alignment vertical="top"/>
    </xf>
    <xf numFmtId="49" fontId="35" fillId="0" borderId="0" xfId="7" applyNumberFormat="1" applyFont="1" applyAlignment="1">
      <alignment vertical="top"/>
    </xf>
    <xf numFmtId="0" fontId="32" fillId="0" borderId="0" xfId="7" applyFont="1" applyAlignment="1">
      <alignment vertical="center" wrapText="1"/>
    </xf>
    <xf numFmtId="0" fontId="33" fillId="0" borderId="0" xfId="7" applyFont="1" applyAlignment="1">
      <alignment vertical="center" wrapText="1"/>
    </xf>
    <xf numFmtId="0" fontId="4" fillId="0" borderId="0" xfId="7"/>
    <xf numFmtId="0" fontId="32" fillId="0" borderId="7" xfId="7" applyFont="1" applyBorder="1" applyAlignment="1">
      <alignment vertical="center" wrapText="1"/>
    </xf>
    <xf numFmtId="0" fontId="33" fillId="0" borderId="7" xfId="7" applyFont="1" applyBorder="1" applyAlignment="1">
      <alignment vertical="center" wrapText="1"/>
    </xf>
    <xf numFmtId="0" fontId="19" fillId="2" borderId="5" xfId="7" applyFont="1" applyFill="1" applyBorder="1" applyAlignment="1">
      <alignment vertical="top" wrapText="1"/>
    </xf>
    <xf numFmtId="0" fontId="103" fillId="2" borderId="5" xfId="7" applyFont="1" applyFill="1" applyBorder="1" applyAlignment="1">
      <alignment vertical="top"/>
    </xf>
    <xf numFmtId="0" fontId="31" fillId="2" borderId="5" xfId="7" applyFont="1" applyFill="1" applyBorder="1" applyAlignment="1">
      <alignment vertical="top" wrapText="1"/>
    </xf>
    <xf numFmtId="0" fontId="19" fillId="2" borderId="1" xfId="7" applyFont="1" applyFill="1" applyBorder="1" applyAlignment="1">
      <alignment horizontal="left" vertical="top"/>
    </xf>
    <xf numFmtId="0" fontId="30" fillId="0" borderId="1" xfId="7" applyFont="1" applyBorder="1" applyAlignment="1">
      <alignment vertical="top" wrapText="1"/>
    </xf>
    <xf numFmtId="0" fontId="28" fillId="0" borderId="1" xfId="7" applyFont="1" applyBorder="1" applyAlignment="1">
      <alignment horizontal="center" vertical="center"/>
    </xf>
    <xf numFmtId="0" fontId="29" fillId="0" borderId="1" xfId="7" applyFont="1" applyBorder="1" applyAlignment="1">
      <alignment horizontal="center" vertical="center" wrapText="1"/>
    </xf>
    <xf numFmtId="0" fontId="4" fillId="0" borderId="1" xfId="7" applyBorder="1"/>
    <xf numFmtId="0" fontId="19" fillId="0" borderId="1" xfId="7" applyFont="1" applyBorder="1" applyAlignment="1">
      <alignment horizontal="left" vertical="top" wrapText="1"/>
    </xf>
    <xf numFmtId="0" fontId="86" fillId="2" borderId="1" xfId="7" applyFont="1" applyFill="1" applyBorder="1" applyAlignment="1">
      <alignment horizontal="left" vertical="top"/>
    </xf>
    <xf numFmtId="0" fontId="86" fillId="0" borderId="1" xfId="7" applyFont="1" applyBorder="1" applyAlignment="1">
      <alignment horizontal="left" vertical="top" wrapText="1"/>
    </xf>
    <xf numFmtId="0" fontId="104" fillId="0" borderId="1" xfId="7" applyFont="1" applyBorder="1" applyAlignment="1">
      <alignment horizontal="center" vertical="center"/>
    </xf>
    <xf numFmtId="0" fontId="105" fillId="0" borderId="1" xfId="7" applyFont="1" applyBorder="1" applyAlignment="1">
      <alignment horizontal="center" vertical="center" wrapText="1"/>
    </xf>
    <xf numFmtId="0" fontId="83" fillId="0" borderId="0" xfId="7" applyFont="1"/>
    <xf numFmtId="2" fontId="11" fillId="2" borderId="0" xfId="0" applyNumberFormat="1" applyFont="1" applyFill="1" applyAlignment="1">
      <alignment vertical="top"/>
    </xf>
    <xf numFmtId="2" fontId="11" fillId="2" borderId="1" xfId="0" applyNumberFormat="1" applyFont="1" applyFill="1" applyBorder="1" applyAlignment="1">
      <alignment vertical="top" wrapText="1"/>
    </xf>
    <xf numFmtId="2" fontId="7" fillId="0" borderId="1" xfId="0" applyNumberFormat="1" applyFont="1" applyBorder="1" applyAlignment="1">
      <alignment vertical="top"/>
    </xf>
    <xf numFmtId="0" fontId="86" fillId="2" borderId="2" xfId="0" applyFont="1" applyFill="1" applyBorder="1" applyAlignment="1">
      <alignment vertical="top" wrapText="1"/>
    </xf>
    <xf numFmtId="0" fontId="18" fillId="2" borderId="1" xfId="2" applyFont="1" applyFill="1" applyBorder="1" applyAlignment="1">
      <alignment horizontal="left" vertical="top"/>
    </xf>
    <xf numFmtId="0" fontId="18" fillId="2" borderId="1" xfId="2" applyFont="1" applyFill="1" applyBorder="1" applyAlignment="1">
      <alignment vertical="top" wrapText="1"/>
    </xf>
    <xf numFmtId="0" fontId="19" fillId="2" borderId="1" xfId="2" applyFont="1" applyFill="1" applyBorder="1" applyAlignment="1">
      <alignment horizontal="left" vertical="top"/>
    </xf>
    <xf numFmtId="0" fontId="18" fillId="0" borderId="1" xfId="2" applyFont="1" applyBorder="1" applyAlignment="1">
      <alignment horizontal="left" vertical="top"/>
    </xf>
    <xf numFmtId="0" fontId="18" fillId="0" borderId="1" xfId="2" applyFont="1" applyBorder="1" applyAlignment="1">
      <alignment vertical="top" wrapText="1"/>
    </xf>
    <xf numFmtId="0" fontId="23" fillId="0" borderId="1" xfId="0" applyFont="1" applyBorder="1" applyAlignment="1">
      <alignment vertical="top" wrapText="1"/>
    </xf>
    <xf numFmtId="0" fontId="107" fillId="2" borderId="0" xfId="0" applyFont="1" applyFill="1" applyAlignment="1">
      <alignment vertical="top"/>
    </xf>
    <xf numFmtId="0" fontId="94" fillId="2" borderId="1" xfId="0" applyFont="1" applyFill="1" applyBorder="1" applyAlignment="1">
      <alignment vertical="top" wrapText="1"/>
    </xf>
    <xf numFmtId="0" fontId="43" fillId="0" borderId="1" xfId="0" applyFont="1" applyBorder="1" applyAlignment="1">
      <alignment vertical="top"/>
    </xf>
    <xf numFmtId="0" fontId="30" fillId="6" borderId="1" xfId="0" applyFont="1" applyFill="1" applyBorder="1" applyAlignment="1">
      <alignment vertical="top"/>
    </xf>
    <xf numFmtId="0" fontId="30" fillId="6" borderId="1" xfId="0" applyFont="1" applyFill="1" applyBorder="1" applyAlignment="1">
      <alignment vertical="top" wrapText="1"/>
    </xf>
    <xf numFmtId="0" fontId="19" fillId="2" borderId="5" xfId="0" applyFont="1" applyFill="1" applyBorder="1" applyAlignment="1">
      <alignment vertical="top" wrapText="1"/>
    </xf>
    <xf numFmtId="0" fontId="84" fillId="2" borderId="5" xfId="0" applyFont="1" applyFill="1" applyBorder="1" applyAlignment="1">
      <alignment vertical="top"/>
    </xf>
    <xf numFmtId="0" fontId="43" fillId="0" borderId="1" xfId="0" applyFont="1" applyBorder="1" applyAlignment="1">
      <alignment horizontal="center" vertical="center"/>
    </xf>
    <xf numFmtId="0" fontId="18" fillId="0" borderId="1" xfId="0" applyFont="1" applyBorder="1"/>
    <xf numFmtId="0" fontId="8" fillId="0" borderId="0" xfId="1" applyAlignment="1">
      <alignment vertical="top" wrapText="1"/>
    </xf>
    <xf numFmtId="0" fontId="108" fillId="0" borderId="0" xfId="8" applyFont="1" applyAlignment="1">
      <alignment vertical="top"/>
    </xf>
    <xf numFmtId="0" fontId="8" fillId="0" borderId="1" xfId="1" applyBorder="1" applyAlignment="1">
      <alignment vertical="top"/>
    </xf>
    <xf numFmtId="0" fontId="114" fillId="0" borderId="0" xfId="1" applyFont="1" applyAlignment="1">
      <alignment vertical="top"/>
    </xf>
    <xf numFmtId="0" fontId="8" fillId="0" borderId="1" xfId="1" applyBorder="1" applyAlignment="1">
      <alignment vertical="top" wrapText="1"/>
    </xf>
    <xf numFmtId="15" fontId="114" fillId="0" borderId="1" xfId="1" applyNumberFormat="1" applyFont="1" applyBorder="1" applyAlignment="1">
      <alignment horizontal="left" vertical="top"/>
    </xf>
    <xf numFmtId="0" fontId="109" fillId="0" borderId="0" xfId="1" applyFont="1" applyAlignment="1">
      <alignment vertical="top"/>
    </xf>
    <xf numFmtId="0" fontId="14" fillId="0" borderId="0" xfId="1" applyFont="1" applyAlignment="1">
      <alignment vertical="top"/>
    </xf>
    <xf numFmtId="0" fontId="110" fillId="0" borderId="0" xfId="1" applyFont="1" applyAlignment="1">
      <alignment vertical="top"/>
    </xf>
    <xf numFmtId="0" fontId="111" fillId="0" borderId="0" xfId="1" applyFont="1" applyAlignment="1">
      <alignment vertical="top"/>
    </xf>
    <xf numFmtId="0" fontId="7" fillId="9" borderId="1" xfId="1" applyFont="1" applyFill="1" applyBorder="1" applyAlignment="1">
      <alignment vertical="top"/>
    </xf>
    <xf numFmtId="0" fontId="8" fillId="10" borderId="1" xfId="1" applyFill="1" applyBorder="1" applyAlignment="1">
      <alignment vertical="top"/>
    </xf>
    <xf numFmtId="0" fontId="8" fillId="9" borderId="1" xfId="1" applyFill="1" applyBorder="1" applyAlignment="1">
      <alignment vertical="top"/>
    </xf>
    <xf numFmtId="0" fontId="47" fillId="9" borderId="1" xfId="1" applyFont="1" applyFill="1" applyBorder="1" applyAlignment="1">
      <alignment vertical="top"/>
    </xf>
    <xf numFmtId="0" fontId="116" fillId="9" borderId="1" xfId="1" applyFont="1" applyFill="1" applyBorder="1" applyAlignment="1">
      <alignment vertical="top" wrapText="1"/>
    </xf>
    <xf numFmtId="0" fontId="48" fillId="0" borderId="0" xfId="1" applyFont="1" applyAlignment="1">
      <alignment vertical="top"/>
    </xf>
    <xf numFmtId="0" fontId="117" fillId="0" borderId="0" xfId="1" applyFont="1" applyAlignment="1">
      <alignment vertical="top"/>
    </xf>
    <xf numFmtId="0" fontId="48" fillId="0" borderId="1" xfId="1" applyFont="1" applyBorder="1" applyAlignment="1">
      <alignment vertical="top" wrapText="1"/>
    </xf>
    <xf numFmtId="0" fontId="118" fillId="11" borderId="1" xfId="1" applyFont="1" applyFill="1" applyBorder="1" applyAlignment="1">
      <alignment vertical="top" wrapText="1"/>
    </xf>
    <xf numFmtId="0" fontId="47" fillId="0" borderId="0" xfId="1" applyFont="1" applyAlignment="1">
      <alignment vertical="top" wrapText="1"/>
    </xf>
    <xf numFmtId="0" fontId="47" fillId="11" borderId="1" xfId="1" applyFont="1" applyFill="1" applyBorder="1" applyAlignment="1">
      <alignment vertical="top" wrapText="1"/>
    </xf>
    <xf numFmtId="0" fontId="119" fillId="0" borderId="0" xfId="1" applyFont="1" applyAlignment="1">
      <alignment vertical="top"/>
    </xf>
    <xf numFmtId="0" fontId="120" fillId="0" borderId="0" xfId="1" applyFont="1" applyAlignment="1">
      <alignment vertical="top"/>
    </xf>
    <xf numFmtId="0" fontId="121" fillId="0" borderId="0" xfId="1" applyFont="1" applyAlignment="1">
      <alignment vertical="top"/>
    </xf>
    <xf numFmtId="0" fontId="8" fillId="11" borderId="1" xfId="1" applyFill="1" applyBorder="1" applyAlignment="1">
      <alignment vertical="top"/>
    </xf>
    <xf numFmtId="0" fontId="7" fillId="9" borderId="0" xfId="1" applyFont="1" applyFill="1" applyAlignment="1">
      <alignment vertical="top"/>
    </xf>
    <xf numFmtId="0" fontId="14" fillId="0" borderId="5" xfId="1" applyFont="1" applyBorder="1" applyAlignment="1">
      <alignment vertical="top"/>
    </xf>
    <xf numFmtId="0" fontId="7" fillId="9" borderId="1" xfId="1" applyFont="1" applyFill="1" applyBorder="1" applyAlignment="1">
      <alignment vertical="top" wrapText="1"/>
    </xf>
    <xf numFmtId="0" fontId="123" fillId="0" borderId="0" xfId="1" applyFont="1" applyAlignment="1">
      <alignment vertical="top"/>
    </xf>
    <xf numFmtId="0" fontId="108" fillId="0" borderId="0" xfId="8" applyFont="1"/>
    <xf numFmtId="0" fontId="115" fillId="0" borderId="0" xfId="8"/>
    <xf numFmtId="0" fontId="8" fillId="0" borderId="1" xfId="8" applyFont="1" applyBorder="1"/>
    <xf numFmtId="0" fontId="8" fillId="0" borderId="1" xfId="8" applyFont="1" applyBorder="1" applyAlignment="1">
      <alignment wrapText="1"/>
    </xf>
    <xf numFmtId="15" fontId="8" fillId="0" borderId="1" xfId="8" applyNumberFormat="1" applyFont="1" applyBorder="1" applyAlignment="1">
      <alignment horizontal="left"/>
    </xf>
    <xf numFmtId="0" fontId="109" fillId="0" borderId="0" xfId="8" applyFont="1"/>
    <xf numFmtId="0" fontId="7" fillId="0" borderId="0" xfId="8" applyFont="1"/>
    <xf numFmtId="0" fontId="110" fillId="0" borderId="0" xfId="8" applyFont="1"/>
    <xf numFmtId="0" fontId="111" fillId="0" borderId="0" xfId="8" applyFont="1"/>
    <xf numFmtId="0" fontId="8" fillId="8" borderId="1" xfId="8" applyFont="1" applyFill="1" applyBorder="1"/>
    <xf numFmtId="0" fontId="7" fillId="9" borderId="1" xfId="8" applyFont="1" applyFill="1" applyBorder="1"/>
    <xf numFmtId="0" fontId="115" fillId="10" borderId="1" xfId="8" applyFill="1" applyBorder="1"/>
    <xf numFmtId="0" fontId="115" fillId="9" borderId="1" xfId="8" applyFill="1" applyBorder="1"/>
    <xf numFmtId="0" fontId="7" fillId="9" borderId="1" xfId="8" applyFont="1" applyFill="1" applyBorder="1" applyAlignment="1">
      <alignment wrapText="1"/>
    </xf>
    <xf numFmtId="0" fontId="7" fillId="9" borderId="2" xfId="8" applyFont="1" applyFill="1" applyBorder="1"/>
    <xf numFmtId="0" fontId="8" fillId="0" borderId="2" xfId="8" applyFont="1" applyBorder="1" applyAlignment="1">
      <alignment vertical="top" wrapText="1"/>
    </xf>
    <xf numFmtId="0" fontId="7" fillId="9" borderId="4" xfId="8" applyFont="1" applyFill="1" applyBorder="1"/>
    <xf numFmtId="16" fontId="8" fillId="0" borderId="10" xfId="8" applyNumberFormat="1" applyFont="1" applyBorder="1" applyAlignment="1">
      <alignment vertical="top" wrapText="1"/>
    </xf>
    <xf numFmtId="0" fontId="115" fillId="10" borderId="1" xfId="8" applyFill="1" applyBorder="1" applyAlignment="1">
      <alignment vertical="top"/>
    </xf>
    <xf numFmtId="0" fontId="115" fillId="0" borderId="0" xfId="8" applyAlignment="1">
      <alignment vertical="top"/>
    </xf>
    <xf numFmtId="0" fontId="8" fillId="0" borderId="10" xfId="8" applyFont="1" applyBorder="1" applyAlignment="1">
      <alignment vertical="top" wrapText="1"/>
    </xf>
    <xf numFmtId="0" fontId="121" fillId="0" borderId="0" xfId="8" applyFont="1" applyAlignment="1">
      <alignment vertical="top" wrapText="1"/>
    </xf>
    <xf numFmtId="0" fontId="113" fillId="9" borderId="0" xfId="8" applyFont="1" applyFill="1"/>
    <xf numFmtId="0" fontId="7" fillId="9" borderId="1" xfId="8" applyFont="1" applyFill="1" applyBorder="1" applyAlignment="1">
      <alignment vertical="top"/>
    </xf>
    <xf numFmtId="0" fontId="7" fillId="9" borderId="0" xfId="8" applyFont="1" applyFill="1" applyAlignment="1">
      <alignment vertical="top"/>
    </xf>
    <xf numFmtId="0" fontId="8" fillId="0" borderId="0" xfId="8" applyFont="1" applyAlignment="1">
      <alignment vertical="top"/>
    </xf>
    <xf numFmtId="0" fontId="121" fillId="0" borderId="0" xfId="8" applyFont="1"/>
    <xf numFmtId="0" fontId="8" fillId="0" borderId="0" xfId="8" applyFont="1"/>
    <xf numFmtId="0" fontId="124" fillId="0" borderId="0" xfId="8" applyFont="1" applyAlignment="1">
      <alignment horizontal="left"/>
    </xf>
    <xf numFmtId="0" fontId="123" fillId="0" borderId="0" xfId="8" applyFont="1"/>
    <xf numFmtId="0" fontId="114" fillId="0" borderId="0" xfId="8" applyFont="1"/>
    <xf numFmtId="0" fontId="127" fillId="0" borderId="0" xfId="0" applyFont="1" applyAlignment="1">
      <alignment horizontal="center" vertical="center" wrapText="1"/>
    </xf>
    <xf numFmtId="0" fontId="126" fillId="0" borderId="0" xfId="0" applyFont="1"/>
    <xf numFmtId="0" fontId="125" fillId="0" borderId="0" xfId="0" applyFont="1"/>
    <xf numFmtId="0" fontId="125" fillId="12" borderId="0" xfId="0" applyFont="1" applyFill="1"/>
    <xf numFmtId="0" fontId="125" fillId="0" borderId="0" xfId="0" applyFont="1" applyProtection="1">
      <protection locked="0"/>
    </xf>
    <xf numFmtId="0" fontId="125" fillId="14" borderId="0" xfId="0" applyFont="1" applyFill="1"/>
    <xf numFmtId="0" fontId="128" fillId="0" borderId="0" xfId="0" applyFont="1"/>
    <xf numFmtId="0" fontId="128" fillId="0" borderId="0" xfId="0" applyFont="1" applyAlignment="1">
      <alignment wrapText="1"/>
    </xf>
    <xf numFmtId="0" fontId="131" fillId="0" borderId="0" xfId="0" applyFont="1"/>
    <xf numFmtId="0" fontId="131" fillId="0" borderId="0" xfId="0" applyFont="1" applyAlignment="1" applyProtection="1">
      <alignment vertical="top"/>
      <protection locked="0"/>
    </xf>
    <xf numFmtId="0" fontId="125" fillId="0" borderId="0" xfId="0" applyFont="1" applyAlignment="1" applyProtection="1">
      <alignment vertical="top"/>
      <protection locked="0"/>
    </xf>
    <xf numFmtId="0" fontId="125" fillId="0" borderId="0" xfId="0" applyFont="1" applyAlignment="1">
      <alignment vertical="top"/>
    </xf>
    <xf numFmtId="0" fontId="125" fillId="14" borderId="0" xfId="0" applyFont="1" applyFill="1" applyAlignment="1">
      <alignment vertical="top"/>
    </xf>
    <xf numFmtId="0" fontId="128" fillId="0" borderId="0" xfId="0" applyFont="1" applyAlignment="1">
      <alignment vertical="top"/>
    </xf>
    <xf numFmtId="0" fontId="128" fillId="0" borderId="0" xfId="0" applyFont="1" applyAlignment="1">
      <alignment vertical="top" wrapText="1"/>
    </xf>
    <xf numFmtId="0" fontId="126" fillId="0" borderId="0" xfId="0" applyFont="1" applyAlignment="1">
      <alignment vertical="top"/>
    </xf>
    <xf numFmtId="0" fontId="132" fillId="13" borderId="0" xfId="0" applyFont="1" applyFill="1" applyAlignment="1">
      <alignment vertical="top"/>
    </xf>
    <xf numFmtId="0" fontId="125" fillId="13" borderId="0" xfId="0" applyFont="1" applyFill="1" applyAlignment="1">
      <alignment vertical="top"/>
    </xf>
    <xf numFmtId="15" fontId="133" fillId="0" borderId="0" xfId="9" applyNumberFormat="1" applyFont="1" applyAlignment="1">
      <alignment horizontal="center" wrapText="1"/>
    </xf>
    <xf numFmtId="15" fontId="126" fillId="0" borderId="0" xfId="9" applyNumberFormat="1" applyFont="1" applyAlignment="1">
      <alignment wrapText="1"/>
    </xf>
    <xf numFmtId="0" fontId="125" fillId="0" borderId="0" xfId="0" applyFont="1" applyAlignment="1">
      <alignment horizontal="center" vertical="top"/>
    </xf>
    <xf numFmtId="0" fontId="126" fillId="0" borderId="0" xfId="0" applyFont="1" applyAlignment="1">
      <alignment horizontal="center" vertical="top"/>
    </xf>
    <xf numFmtId="0" fontId="135" fillId="0" borderId="0" xfId="0" applyFont="1" applyAlignment="1">
      <alignment horizontal="center" vertical="top"/>
    </xf>
    <xf numFmtId="0" fontId="126" fillId="11" borderId="0" xfId="0" applyFont="1" applyFill="1" applyAlignment="1">
      <alignment horizontal="left" vertical="top" wrapText="1"/>
    </xf>
    <xf numFmtId="0" fontId="126" fillId="11" borderId="0" xfId="0" applyFont="1" applyFill="1" applyAlignment="1">
      <alignment vertical="top" wrapText="1"/>
    </xf>
    <xf numFmtId="0" fontId="126" fillId="11" borderId="0" xfId="0" applyFont="1" applyFill="1"/>
    <xf numFmtId="165" fontId="35" fillId="0" borderId="0" xfId="0" applyNumberFormat="1" applyFont="1" applyAlignment="1">
      <alignment horizontal="left" vertical="center"/>
    </xf>
    <xf numFmtId="0" fontId="35" fillId="0" borderId="0" xfId="0" applyFont="1" applyAlignment="1">
      <alignment vertical="center"/>
    </xf>
    <xf numFmtId="0" fontId="35" fillId="0" borderId="0" xfId="0" applyFont="1" applyAlignment="1">
      <alignment vertical="center" wrapText="1"/>
    </xf>
    <xf numFmtId="0" fontId="35" fillId="0" borderId="0" xfId="0" applyFont="1" applyAlignment="1">
      <alignment horizontal="right" vertical="center" wrapText="1"/>
    </xf>
    <xf numFmtId="0" fontId="133" fillId="0" borderId="0" xfId="0" applyFont="1" applyAlignment="1">
      <alignment wrapText="1"/>
    </xf>
    <xf numFmtId="0" fontId="133" fillId="15" borderId="1" xfId="0" applyFont="1" applyFill="1" applyBorder="1" applyAlignment="1">
      <alignment vertical="top" wrapText="1"/>
    </xf>
    <xf numFmtId="0" fontId="133" fillId="15" borderId="1" xfId="0" applyFont="1" applyFill="1" applyBorder="1" applyAlignment="1">
      <alignment horizontal="left" vertical="top" wrapText="1"/>
    </xf>
    <xf numFmtId="0" fontId="133" fillId="16" borderId="1" xfId="0" applyFont="1" applyFill="1" applyBorder="1" applyAlignment="1">
      <alignment vertical="top" wrapText="1"/>
    </xf>
    <xf numFmtId="0" fontId="133" fillId="10" borderId="0" xfId="0" applyFont="1" applyFill="1" applyAlignment="1">
      <alignment vertical="top" wrapText="1"/>
    </xf>
    <xf numFmtId="0" fontId="19" fillId="15" borderId="1" xfId="0" applyFont="1" applyFill="1" applyBorder="1" applyAlignment="1">
      <alignment vertical="top"/>
    </xf>
    <xf numFmtId="0" fontId="18" fillId="15" borderId="1" xfId="0" applyFont="1" applyFill="1" applyBorder="1" applyAlignment="1">
      <alignment vertical="top"/>
    </xf>
    <xf numFmtId="0" fontId="19" fillId="10" borderId="0" xfId="0" applyFont="1" applyFill="1" applyAlignment="1">
      <alignment vertical="top" wrapText="1"/>
    </xf>
    <xf numFmtId="0" fontId="18" fillId="0" borderId="0" xfId="0" applyFont="1"/>
    <xf numFmtId="0" fontId="18" fillId="10" borderId="0" xfId="0" applyFont="1" applyFill="1" applyAlignment="1">
      <alignment vertical="top" wrapText="1"/>
    </xf>
    <xf numFmtId="165" fontId="18" fillId="0" borderId="1" xfId="0" applyNumberFormat="1" applyFont="1" applyBorder="1" applyAlignment="1">
      <alignment vertical="top" wrapText="1"/>
    </xf>
    <xf numFmtId="0" fontId="18" fillId="0" borderId="4" xfId="0" applyFont="1" applyBorder="1" applyAlignment="1">
      <alignment vertical="top" wrapText="1"/>
    </xf>
    <xf numFmtId="0" fontId="18" fillId="11" borderId="0" xfId="0" applyFont="1" applyFill="1" applyAlignment="1">
      <alignment vertical="top" wrapText="1"/>
    </xf>
    <xf numFmtId="0" fontId="18" fillId="11" borderId="0" xfId="0" applyFont="1" applyFill="1"/>
    <xf numFmtId="165" fontId="19" fillId="15" borderId="2" xfId="0" applyNumberFormat="1" applyFont="1" applyFill="1" applyBorder="1" applyAlignment="1">
      <alignment vertical="top"/>
    </xf>
    <xf numFmtId="165" fontId="19" fillId="15" borderId="11" xfId="0" applyNumberFormat="1" applyFont="1" applyFill="1" applyBorder="1" applyAlignment="1">
      <alignment vertical="top"/>
    </xf>
    <xf numFmtId="165" fontId="19" fillId="15" borderId="3" xfId="0" applyNumberFormat="1" applyFont="1" applyFill="1" applyBorder="1" applyAlignment="1">
      <alignment vertical="top"/>
    </xf>
    <xf numFmtId="0" fontId="136" fillId="0" borderId="0" xfId="0" applyFont="1" applyAlignment="1">
      <alignment vertical="top" wrapText="1"/>
    </xf>
    <xf numFmtId="0" fontId="126" fillId="0" borderId="0" xfId="0" applyFont="1" applyAlignment="1">
      <alignment vertical="top" wrapText="1"/>
    </xf>
    <xf numFmtId="0" fontId="137" fillId="0" borderId="0" xfId="0" applyFont="1" applyAlignment="1">
      <alignment vertical="top" wrapText="1"/>
    </xf>
    <xf numFmtId="0" fontId="126" fillId="0" borderId="0" xfId="0" applyFont="1" applyAlignment="1">
      <alignment horizontal="left" vertical="top" wrapText="1"/>
    </xf>
    <xf numFmtId="0" fontId="137" fillId="17" borderId="5" xfId="0" applyFont="1" applyFill="1" applyBorder="1" applyAlignment="1">
      <alignment vertical="top" wrapText="1"/>
    </xf>
    <xf numFmtId="0" fontId="137" fillId="17" borderId="1" xfId="0" applyFont="1" applyFill="1" applyBorder="1" applyAlignment="1">
      <alignment vertical="top" wrapText="1"/>
    </xf>
    <xf numFmtId="0" fontId="134" fillId="15" borderId="12" xfId="0" applyFont="1" applyFill="1" applyBorder="1" applyAlignment="1">
      <alignment horizontal="left" vertical="top" wrapText="1"/>
    </xf>
    <xf numFmtId="0" fontId="134" fillId="15" borderId="13" xfId="0" applyFont="1" applyFill="1" applyBorder="1" applyAlignment="1">
      <alignment vertical="top" wrapText="1"/>
    </xf>
    <xf numFmtId="0" fontId="134" fillId="15" borderId="9" xfId="0" applyFont="1" applyFill="1" applyBorder="1" applyAlignment="1">
      <alignment horizontal="left" vertical="top" wrapText="1"/>
    </xf>
    <xf numFmtId="0" fontId="125" fillId="15" borderId="6" xfId="0" applyFont="1" applyFill="1" applyBorder="1" applyAlignment="1">
      <alignment horizontal="left" vertical="top" wrapText="1"/>
    </xf>
    <xf numFmtId="0" fontId="134" fillId="0" borderId="10" xfId="0" applyFont="1" applyBorder="1" applyAlignment="1">
      <alignment vertical="top" wrapText="1"/>
    </xf>
    <xf numFmtId="0" fontId="125" fillId="0" borderId="10" xfId="0" applyFont="1" applyBorder="1" applyAlignment="1">
      <alignment vertical="top" wrapText="1"/>
    </xf>
    <xf numFmtId="0" fontId="134" fillId="15" borderId="6" xfId="0" applyFont="1" applyFill="1" applyBorder="1" applyAlignment="1">
      <alignment horizontal="left" vertical="top" wrapText="1"/>
    </xf>
    <xf numFmtId="0" fontId="134" fillId="15" borderId="3" xfId="0" applyFont="1" applyFill="1" applyBorder="1" applyAlignment="1">
      <alignment vertical="top" wrapText="1"/>
    </xf>
    <xf numFmtId="0" fontId="139" fillId="0" borderId="10" xfId="0" applyFont="1" applyBorder="1" applyAlignment="1">
      <alignment horizontal="left" vertical="top" wrapText="1"/>
    </xf>
    <xf numFmtId="0" fontId="139" fillId="0" borderId="10" xfId="0" applyFont="1" applyBorder="1" applyAlignment="1">
      <alignment vertical="top" wrapText="1"/>
    </xf>
    <xf numFmtId="0" fontId="33" fillId="15" borderId="6" xfId="0" applyFont="1" applyFill="1" applyBorder="1" applyAlignment="1">
      <alignment horizontal="left" vertical="top" wrapText="1"/>
    </xf>
    <xf numFmtId="0" fontId="125" fillId="0" borderId="10" xfId="0" applyFont="1" applyBorder="1" applyAlignment="1">
      <alignment horizontal="left" vertical="top" wrapText="1"/>
    </xf>
    <xf numFmtId="0" fontId="33" fillId="15" borderId="9" xfId="0" applyFont="1" applyFill="1" applyBorder="1" applyAlignment="1">
      <alignment horizontal="left" vertical="top" wrapText="1"/>
    </xf>
    <xf numFmtId="0" fontId="33" fillId="15" borderId="3" xfId="0" applyFont="1" applyFill="1" applyBorder="1" applyAlignment="1">
      <alignment vertical="top" wrapText="1"/>
    </xf>
    <xf numFmtId="0" fontId="134" fillId="0" borderId="0" xfId="0" applyFont="1" applyAlignment="1">
      <alignment horizontal="left" vertical="top" wrapText="1"/>
    </xf>
    <xf numFmtId="0" fontId="144" fillId="0" borderId="0" xfId="0" applyFont="1" applyAlignment="1">
      <alignment horizontal="left" vertical="top" wrapText="1"/>
    </xf>
    <xf numFmtId="0" fontId="125" fillId="10" borderId="0" xfId="0" applyFont="1" applyFill="1" applyAlignment="1">
      <alignment horizontal="left" vertical="top" wrapText="1"/>
    </xf>
    <xf numFmtId="0" fontId="134" fillId="0" borderId="6" xfId="0" applyFont="1" applyBorder="1" applyAlignment="1">
      <alignment vertical="top" wrapText="1"/>
    </xf>
    <xf numFmtId="0" fontId="134" fillId="13" borderId="0" xfId="0" applyFont="1" applyFill="1" applyAlignment="1">
      <alignment horizontal="left" vertical="top"/>
    </xf>
    <xf numFmtId="0" fontId="125" fillId="10" borderId="0" xfId="0" applyFont="1" applyFill="1" applyAlignment="1">
      <alignment vertical="top" wrapText="1"/>
    </xf>
    <xf numFmtId="0" fontId="134" fillId="16" borderId="2" xfId="10" applyFont="1" applyFill="1" applyBorder="1" applyAlignment="1">
      <alignment horizontal="left" vertical="center"/>
    </xf>
    <xf numFmtId="0" fontId="35" fillId="16" borderId="11" xfId="0" applyFont="1" applyFill="1" applyBorder="1"/>
    <xf numFmtId="0" fontId="134" fillId="16" borderId="11" xfId="10" applyFont="1" applyFill="1" applyBorder="1" applyAlignment="1">
      <alignment horizontal="left" vertical="center" wrapText="1"/>
    </xf>
    <xf numFmtId="0" fontId="134" fillId="16" borderId="3" xfId="10" applyFont="1" applyFill="1" applyBorder="1" applyAlignment="1">
      <alignment horizontal="left" vertical="center" wrapText="1"/>
    </xf>
    <xf numFmtId="0" fontId="134" fillId="16" borderId="1" xfId="10" applyFont="1" applyFill="1" applyBorder="1" applyAlignment="1">
      <alignment vertical="center" wrapText="1"/>
    </xf>
    <xf numFmtId="0" fontId="134" fillId="16" borderId="3" xfId="0" applyFont="1" applyFill="1" applyBorder="1" applyAlignment="1">
      <alignment wrapText="1"/>
    </xf>
    <xf numFmtId="0" fontId="134" fillId="16" borderId="1" xfId="10" applyFont="1" applyFill="1" applyBorder="1" applyAlignment="1">
      <alignment vertical="center" textRotation="90" wrapText="1"/>
    </xf>
    <xf numFmtId="0" fontId="134" fillId="16" borderId="1" xfId="10" applyFont="1" applyFill="1" applyBorder="1" applyAlignment="1">
      <alignment horizontal="left" vertical="center" wrapText="1"/>
    </xf>
    <xf numFmtId="0" fontId="145" fillId="0" borderId="1" xfId="0" applyFont="1" applyBorder="1"/>
    <xf numFmtId="0" fontId="145" fillId="0" borderId="1" xfId="0" applyFont="1" applyBorder="1" applyAlignment="1">
      <alignment wrapText="1"/>
    </xf>
    <xf numFmtId="0" fontId="125" fillId="5" borderId="1" xfId="0" applyFont="1" applyFill="1" applyBorder="1"/>
    <xf numFmtId="0" fontId="125" fillId="5" borderId="1" xfId="0" applyFont="1" applyFill="1" applyBorder="1" applyAlignment="1">
      <alignment wrapText="1"/>
    </xf>
    <xf numFmtId="0" fontId="125" fillId="0" borderId="1" xfId="0" applyFont="1" applyBorder="1"/>
    <xf numFmtId="0" fontId="125" fillId="0" borderId="1" xfId="0" applyFont="1" applyBorder="1" applyAlignment="1">
      <alignment wrapText="1"/>
    </xf>
    <xf numFmtId="0" fontId="125" fillId="0" borderId="0" xfId="0" applyFont="1" applyAlignment="1">
      <alignment wrapText="1"/>
    </xf>
    <xf numFmtId="0" fontId="133" fillId="0" borderId="0" xfId="0" applyFont="1"/>
    <xf numFmtId="0" fontId="146" fillId="0" borderId="0" xfId="0" applyFont="1" applyAlignment="1">
      <alignment vertical="top" wrapText="1"/>
    </xf>
    <xf numFmtId="0" fontId="126" fillId="0" borderId="0" xfId="0" applyFont="1" applyAlignment="1">
      <alignment horizontal="center" wrapText="1"/>
    </xf>
    <xf numFmtId="0" fontId="126" fillId="0" borderId="0" xfId="0" applyFont="1" applyAlignment="1">
      <alignment wrapText="1"/>
    </xf>
    <xf numFmtId="0" fontId="149" fillId="0" borderId="0" xfId="0" applyFont="1"/>
    <xf numFmtId="0" fontId="133" fillId="0" borderId="12" xfId="0" applyFont="1" applyBorder="1" applyAlignment="1">
      <alignment vertical="top"/>
    </xf>
    <xf numFmtId="0" fontId="126" fillId="0" borderId="9" xfId="0" applyFont="1" applyBorder="1" applyAlignment="1">
      <alignment vertical="top"/>
    </xf>
    <xf numFmtId="0" fontId="126" fillId="0" borderId="15" xfId="0" applyFont="1" applyBorder="1" applyAlignment="1">
      <alignment vertical="top"/>
    </xf>
    <xf numFmtId="0" fontId="126" fillId="0" borderId="10" xfId="0" applyFont="1" applyBorder="1" applyAlignment="1">
      <alignment vertical="top" wrapText="1"/>
    </xf>
    <xf numFmtId="0" fontId="135" fillId="0" borderId="0" xfId="0" applyFont="1"/>
    <xf numFmtId="0" fontId="125" fillId="0" borderId="2" xfId="11" applyFont="1" applyBorder="1" applyAlignment="1">
      <alignment horizontal="center" vertical="center"/>
    </xf>
    <xf numFmtId="0" fontId="125" fillId="9" borderId="0" xfId="12" applyFont="1" applyFill="1"/>
    <xf numFmtId="0" fontId="125" fillId="0" borderId="0" xfId="12" applyFont="1"/>
    <xf numFmtId="0" fontId="125" fillId="0" borderId="0" xfId="11" applyFont="1" applyAlignment="1">
      <alignment horizontal="center" vertical="top"/>
    </xf>
    <xf numFmtId="0" fontId="153" fillId="0" borderId="0" xfId="11" applyFont="1" applyAlignment="1">
      <alignment horizontal="center" vertical="center" wrapText="1"/>
    </xf>
    <xf numFmtId="0" fontId="126" fillId="0" borderId="0" xfId="11" applyFont="1" applyAlignment="1">
      <alignment vertical="top"/>
    </xf>
    <xf numFmtId="0" fontId="126" fillId="0" borderId="0" xfId="11" applyFont="1" applyAlignment="1">
      <alignment horizontal="left" vertical="top"/>
    </xf>
    <xf numFmtId="15" fontId="126" fillId="0" borderId="0" xfId="11" applyNumberFormat="1" applyFont="1" applyAlignment="1">
      <alignment horizontal="left" vertical="top"/>
    </xf>
    <xf numFmtId="0" fontId="125" fillId="0" borderId="0" xfId="11" applyFont="1"/>
    <xf numFmtId="0" fontId="133" fillId="9" borderId="0" xfId="12" applyFont="1" applyFill="1" applyAlignment="1">
      <alignment horizontal="center" vertical="center" wrapText="1"/>
    </xf>
    <xf numFmtId="0" fontId="133" fillId="0" borderId="0" xfId="12" applyFont="1" applyAlignment="1">
      <alignment horizontal="center" vertical="center" wrapText="1"/>
    </xf>
    <xf numFmtId="0" fontId="140" fillId="9" borderId="0" xfId="12" applyFont="1" applyFill="1"/>
    <xf numFmtId="0" fontId="140" fillId="0" borderId="0" xfId="12" applyFont="1"/>
    <xf numFmtId="0" fontId="133" fillId="0" borderId="12" xfId="11" applyFont="1" applyBorder="1" applyAlignment="1">
      <alignment vertical="top"/>
    </xf>
    <xf numFmtId="0" fontId="126" fillId="0" borderId="8" xfId="11" applyFont="1" applyBorder="1" applyAlignment="1">
      <alignment vertical="top" wrapText="1"/>
    </xf>
    <xf numFmtId="0" fontId="126" fillId="0" borderId="8" xfId="11" applyFont="1" applyBorder="1" applyAlignment="1">
      <alignment vertical="top"/>
    </xf>
    <xf numFmtId="0" fontId="126" fillId="0" borderId="13" xfId="11" applyFont="1" applyBorder="1" applyAlignment="1">
      <alignment vertical="top" wrapText="1"/>
    </xf>
    <xf numFmtId="0" fontId="125" fillId="0" borderId="7" xfId="11" applyFont="1" applyBorder="1" applyAlignment="1">
      <alignment vertical="top"/>
    </xf>
    <xf numFmtId="15" fontId="126" fillId="0" borderId="14" xfId="11" applyNumberFormat="1" applyFont="1" applyBorder="1" applyAlignment="1">
      <alignment vertical="top" wrapText="1"/>
    </xf>
    <xf numFmtId="0" fontId="135" fillId="0" borderId="0" xfId="11" applyFont="1" applyAlignment="1">
      <alignment horizontal="center" vertical="top"/>
    </xf>
    <xf numFmtId="49" fontId="154" fillId="20" borderId="0" xfId="0" applyNumberFormat="1" applyFont="1" applyFill="1" applyAlignment="1">
      <alignment wrapText="1"/>
    </xf>
    <xf numFmtId="0" fontId="8" fillId="20" borderId="0" xfId="0" applyFont="1" applyFill="1"/>
    <xf numFmtId="49" fontId="154" fillId="0" borderId="0" xfId="0" applyNumberFormat="1" applyFont="1" applyAlignment="1">
      <alignment wrapText="1"/>
    </xf>
    <xf numFmtId="0" fontId="8" fillId="0" borderId="1" xfId="0" applyFont="1" applyBorder="1" applyAlignment="1">
      <alignment horizontal="center" vertical="center" wrapText="1"/>
    </xf>
    <xf numFmtId="0" fontId="48" fillId="0" borderId="1" xfId="0" applyFont="1" applyBorder="1" applyAlignment="1">
      <alignment horizontal="left" vertical="center" wrapText="1"/>
    </xf>
    <xf numFmtId="0" fontId="13" fillId="23" borderId="28" xfId="0" applyFont="1" applyFill="1" applyBorder="1" applyAlignment="1">
      <alignment horizontal="center" vertical="center" wrapText="1"/>
    </xf>
    <xf numFmtId="0" fontId="13" fillId="23" borderId="20" xfId="0" applyFont="1" applyFill="1" applyBorder="1" applyAlignment="1">
      <alignment horizontal="center" vertical="center" wrapText="1"/>
    </xf>
    <xf numFmtId="0" fontId="157" fillId="20" borderId="0" xfId="0" applyFont="1" applyFill="1" applyAlignment="1">
      <alignment horizontal="center" wrapText="1"/>
    </xf>
    <xf numFmtId="0" fontId="156" fillId="0" borderId="1" xfId="0" applyFont="1" applyBorder="1" applyAlignment="1">
      <alignment horizontal="left" vertical="center" wrapText="1"/>
    </xf>
    <xf numFmtId="0" fontId="13" fillId="0" borderId="29" xfId="0" applyFont="1" applyBorder="1" applyAlignment="1">
      <alignment wrapText="1"/>
    </xf>
    <xf numFmtId="0" fontId="13" fillId="0" borderId="30" xfId="0" applyFont="1" applyBorder="1" applyAlignment="1">
      <alignment wrapText="1"/>
    </xf>
    <xf numFmtId="0" fontId="11" fillId="20" borderId="0" xfId="0" applyFont="1" applyFill="1" applyAlignment="1">
      <alignment wrapText="1"/>
    </xf>
    <xf numFmtId="0" fontId="11" fillId="0" borderId="29" xfId="0" applyFont="1" applyBorder="1" applyAlignment="1">
      <alignment wrapText="1"/>
    </xf>
    <xf numFmtId="0" fontId="11" fillId="0" borderId="32" xfId="0" applyFont="1" applyBorder="1" applyAlignment="1">
      <alignment wrapText="1"/>
    </xf>
    <xf numFmtId="0" fontId="11" fillId="0" borderId="33" xfId="0" applyFont="1" applyBorder="1" applyAlignment="1">
      <alignment wrapText="1"/>
    </xf>
    <xf numFmtId="0" fontId="8" fillId="0" borderId="29" xfId="0" applyFont="1" applyBorder="1" applyAlignment="1">
      <alignment wrapText="1"/>
    </xf>
    <xf numFmtId="49" fontId="154" fillId="5" borderId="1" xfId="0" applyNumberFormat="1" applyFont="1" applyFill="1" applyBorder="1" applyAlignment="1">
      <alignment vertical="center" wrapText="1"/>
    </xf>
    <xf numFmtId="49" fontId="158" fillId="20" borderId="0" xfId="0" applyNumberFormat="1" applyFont="1" applyFill="1" applyAlignment="1">
      <alignment wrapText="1"/>
    </xf>
    <xf numFmtId="0" fontId="47" fillId="23" borderId="1" xfId="13" applyFont="1" applyFill="1" applyBorder="1" applyAlignment="1">
      <alignment horizontal="left" vertical="center" wrapText="1"/>
    </xf>
    <xf numFmtId="0" fontId="47" fillId="23" borderId="1" xfId="13" applyFont="1" applyFill="1" applyBorder="1" applyAlignment="1">
      <alignment horizontal="center" vertical="center" wrapText="1"/>
    </xf>
    <xf numFmtId="0" fontId="47" fillId="3" borderId="1" xfId="13" applyFont="1" applyFill="1" applyBorder="1" applyAlignment="1">
      <alignment horizontal="center" vertical="center" wrapText="1"/>
    </xf>
    <xf numFmtId="0" fontId="8" fillId="0" borderId="33" xfId="0" applyFont="1" applyBorder="1" applyAlignment="1">
      <alignment wrapText="1"/>
    </xf>
    <xf numFmtId="0" fontId="47" fillId="23" borderId="1" xfId="14" applyFont="1" applyFill="1" applyBorder="1" applyAlignment="1">
      <alignment horizontal="left" vertical="center" wrapText="1"/>
    </xf>
    <xf numFmtId="0" fontId="7" fillId="23" borderId="1" xfId="13" applyFont="1" applyFill="1" applyBorder="1" applyAlignment="1">
      <alignment horizontal="left" vertical="center" wrapText="1"/>
    </xf>
    <xf numFmtId="0" fontId="8" fillId="3" borderId="1" xfId="13" applyFont="1" applyFill="1" applyBorder="1" applyAlignment="1">
      <alignment horizontal="left" vertical="center" wrapText="1"/>
    </xf>
    <xf numFmtId="49" fontId="158" fillId="0" borderId="0" xfId="0" applyNumberFormat="1" applyFont="1" applyAlignment="1">
      <alignment wrapText="1"/>
    </xf>
    <xf numFmtId="0" fontId="48" fillId="0" borderId="1" xfId="14" applyFont="1" applyBorder="1" applyAlignment="1">
      <alignment horizontal="left" vertical="center" wrapText="1"/>
    </xf>
    <xf numFmtId="0" fontId="48" fillId="0" borderId="1" xfId="13" applyFont="1" applyBorder="1" applyAlignment="1">
      <alignment horizontal="left" vertical="center" wrapText="1"/>
    </xf>
    <xf numFmtId="0" fontId="61" fillId="0" borderId="1" xfId="0" applyFont="1" applyBorder="1" applyAlignment="1">
      <alignment vertical="center" wrapText="1"/>
    </xf>
    <xf numFmtId="0" fontId="8" fillId="0" borderId="1" xfId="13" applyFont="1" applyBorder="1" applyAlignment="1">
      <alignment horizontal="left" vertical="center" wrapText="1"/>
    </xf>
    <xf numFmtId="0" fontId="8" fillId="0" borderId="1" xfId="0" applyFont="1" applyBorder="1" applyAlignment="1">
      <alignment horizontal="left" vertical="center" wrapText="1"/>
    </xf>
    <xf numFmtId="0" fontId="48" fillId="0" borderId="1" xfId="14" applyFont="1" applyBorder="1" applyAlignment="1">
      <alignment vertical="center" wrapText="1"/>
    </xf>
    <xf numFmtId="0" fontId="48" fillId="0" borderId="1" xfId="13" applyFont="1" applyBorder="1" applyAlignment="1">
      <alignment vertical="center" wrapText="1"/>
    </xf>
    <xf numFmtId="0" fontId="8" fillId="0" borderId="1" xfId="13" applyFont="1" applyBorder="1" applyAlignment="1">
      <alignment vertical="center" wrapText="1"/>
    </xf>
    <xf numFmtId="0" fontId="11" fillId="0" borderId="30" xfId="0" applyFont="1" applyBorder="1" applyAlignment="1">
      <alignment wrapText="1"/>
    </xf>
    <xf numFmtId="0" fontId="8" fillId="0" borderId="30" xfId="0" applyFont="1" applyBorder="1" applyAlignment="1">
      <alignment wrapText="1"/>
    </xf>
    <xf numFmtId="0" fontId="8" fillId="0" borderId="32" xfId="0" applyFont="1" applyBorder="1" applyAlignment="1">
      <alignment wrapText="1"/>
    </xf>
    <xf numFmtId="0" fontId="9" fillId="0" borderId="1" xfId="0" applyFont="1" applyBorder="1" applyAlignment="1">
      <alignment vertical="center" wrapText="1"/>
    </xf>
    <xf numFmtId="0" fontId="9" fillId="24" borderId="1" xfId="0" applyFont="1" applyFill="1" applyBorder="1" applyAlignment="1">
      <alignment vertical="center" wrapText="1"/>
    </xf>
    <xf numFmtId="0" fontId="61" fillId="24" borderId="1" xfId="0" applyFont="1" applyFill="1" applyBorder="1" applyAlignment="1">
      <alignment vertical="center" wrapText="1"/>
    </xf>
    <xf numFmtId="0" fontId="61" fillId="0" borderId="1" xfId="13" applyBorder="1" applyAlignment="1">
      <alignment vertical="center"/>
    </xf>
    <xf numFmtId="0" fontId="11" fillId="20" borderId="0" xfId="0" applyFont="1" applyFill="1" applyAlignment="1">
      <alignment vertical="top" wrapText="1"/>
    </xf>
    <xf numFmtId="0" fontId="8" fillId="0" borderId="1" xfId="13" applyFont="1" applyBorder="1" applyAlignment="1">
      <alignment horizontal="left" vertical="center"/>
    </xf>
    <xf numFmtId="0" fontId="74" fillId="0" borderId="1" xfId="14" applyFont="1" applyBorder="1" applyAlignment="1">
      <alignment horizontal="left" vertical="center" wrapText="1"/>
    </xf>
    <xf numFmtId="0" fontId="74" fillId="0" borderId="1" xfId="13" applyFont="1" applyBorder="1" applyAlignment="1">
      <alignment horizontal="left" vertical="center" wrapText="1"/>
    </xf>
    <xf numFmtId="0" fontId="160" fillId="0" borderId="1" xfId="14" applyFont="1" applyBorder="1" applyAlignment="1">
      <alignment horizontal="left" vertical="center" wrapText="1"/>
    </xf>
    <xf numFmtId="0" fontId="61" fillId="0" borderId="1" xfId="13" applyBorder="1" applyAlignment="1">
      <alignment horizontal="left" vertical="center"/>
    </xf>
    <xf numFmtId="0" fontId="47" fillId="23" borderId="1" xfId="13" applyFont="1" applyFill="1" applyBorder="1" applyAlignment="1">
      <alignment horizontal="left" vertical="center"/>
    </xf>
    <xf numFmtId="0" fontId="13" fillId="0" borderId="31" xfId="0" applyFont="1" applyBorder="1" applyAlignment="1">
      <alignment wrapText="1"/>
    </xf>
    <xf numFmtId="0" fontId="154" fillId="5" borderId="25" xfId="0" applyFont="1" applyFill="1" applyBorder="1"/>
    <xf numFmtId="0" fontId="154" fillId="5" borderId="26" xfId="0" applyFont="1" applyFill="1" applyBorder="1"/>
    <xf numFmtId="0" fontId="154" fillId="5" borderId="27" xfId="0" applyFont="1" applyFill="1" applyBorder="1"/>
    <xf numFmtId="0" fontId="154" fillId="5" borderId="34" xfId="0" applyFont="1" applyFill="1" applyBorder="1"/>
    <xf numFmtId="0" fontId="154" fillId="5" borderId="24" xfId="0" applyFont="1" applyFill="1" applyBorder="1"/>
    <xf numFmtId="0" fontId="154" fillId="5" borderId="32" xfId="0" applyFont="1" applyFill="1" applyBorder="1"/>
    <xf numFmtId="0" fontId="13" fillId="0" borderId="27" xfId="0" applyFont="1" applyBorder="1" applyAlignment="1">
      <alignment wrapText="1"/>
    </xf>
    <xf numFmtId="0" fontId="48" fillId="23" borderId="1" xfId="14" applyFont="1" applyFill="1" applyBorder="1" applyAlignment="1">
      <alignment horizontal="left" vertical="center" wrapText="1"/>
    </xf>
    <xf numFmtId="49" fontId="154" fillId="0" borderId="1" xfId="0" applyNumberFormat="1" applyFont="1" applyBorder="1" applyAlignment="1">
      <alignment vertical="center" wrapText="1"/>
    </xf>
    <xf numFmtId="0" fontId="8" fillId="23" borderId="1" xfId="13" applyFont="1" applyFill="1" applyBorder="1" applyAlignment="1">
      <alignment horizontal="left" vertical="center" wrapText="1"/>
    </xf>
    <xf numFmtId="0" fontId="11" fillId="20" borderId="10" xfId="0" applyFont="1" applyFill="1" applyBorder="1" applyAlignment="1">
      <alignment wrapText="1"/>
    </xf>
    <xf numFmtId="0" fontId="11" fillId="0" borderId="35" xfId="0" applyFont="1" applyBorder="1"/>
    <xf numFmtId="0" fontId="8" fillId="0" borderId="0" xfId="0" applyFont="1"/>
    <xf numFmtId="0" fontId="8" fillId="0" borderId="30" xfId="0" applyFont="1" applyBorder="1"/>
    <xf numFmtId="0" fontId="8" fillId="20" borderId="10" xfId="0" applyFont="1" applyFill="1" applyBorder="1"/>
    <xf numFmtId="0" fontId="11" fillId="0" borderId="34" xfId="0" applyFont="1" applyBorder="1"/>
    <xf numFmtId="0" fontId="8" fillId="0" borderId="24" xfId="0" applyFont="1" applyBorder="1"/>
    <xf numFmtId="0" fontId="8" fillId="0" borderId="32" xfId="0" applyFont="1" applyBorder="1"/>
    <xf numFmtId="0" fontId="8" fillId="20" borderId="6" xfId="0" applyFont="1" applyFill="1" applyBorder="1"/>
    <xf numFmtId="0" fontId="80" fillId="11" borderId="0" xfId="0" applyFont="1" applyFill="1"/>
    <xf numFmtId="0" fontId="80" fillId="0" borderId="0" xfId="0" applyFont="1"/>
    <xf numFmtId="165" fontId="19" fillId="15" borderId="12" xfId="0" applyNumberFormat="1" applyFont="1" applyFill="1" applyBorder="1" applyAlignment="1" applyProtection="1">
      <alignment horizontal="left" vertical="top" wrapText="1"/>
      <protection locked="0"/>
    </xf>
    <xf numFmtId="0" fontId="19" fillId="15" borderId="8" xfId="0" applyFont="1" applyFill="1" applyBorder="1" applyAlignment="1" applyProtection="1">
      <alignment vertical="top"/>
      <protection locked="0"/>
    </xf>
    <xf numFmtId="0" fontId="87" fillId="15" borderId="8" xfId="0" applyFont="1" applyFill="1" applyBorder="1" applyAlignment="1" applyProtection="1">
      <alignment vertical="top" wrapText="1"/>
      <protection locked="0"/>
    </xf>
    <xf numFmtId="0" fontId="56" fillId="15" borderId="36" xfId="0" applyFont="1" applyFill="1" applyBorder="1" applyAlignment="1" applyProtection="1">
      <alignment vertical="top" wrapText="1"/>
      <protection locked="0"/>
    </xf>
    <xf numFmtId="0" fontId="80" fillId="0" borderId="0" xfId="0" applyFont="1" applyAlignment="1" applyProtection="1">
      <alignment vertical="top"/>
      <protection locked="0"/>
    </xf>
    <xf numFmtId="165" fontId="19" fillId="15" borderId="9" xfId="0" applyNumberFormat="1" applyFont="1" applyFill="1" applyBorder="1" applyAlignment="1" applyProtection="1">
      <alignment horizontal="left" vertical="top" wrapText="1"/>
      <protection locked="0"/>
    </xf>
    <xf numFmtId="0" fontId="19" fillId="15" borderId="7" xfId="0" applyFont="1" applyFill="1" applyBorder="1" applyAlignment="1" applyProtection="1">
      <alignment vertical="top" wrapText="1"/>
      <protection locked="0"/>
    </xf>
    <xf numFmtId="0" fontId="161" fillId="15" borderId="14" xfId="0" applyFont="1" applyFill="1" applyBorder="1" applyAlignment="1" applyProtection="1">
      <alignment vertical="top" wrapText="1"/>
      <protection locked="0"/>
    </xf>
    <xf numFmtId="165" fontId="18" fillId="15" borderId="9" xfId="0" applyNumberFormat="1" applyFont="1" applyFill="1" applyBorder="1" applyAlignment="1" applyProtection="1">
      <alignment horizontal="left" vertical="top" wrapText="1"/>
      <protection locked="0"/>
    </xf>
    <xf numFmtId="0" fontId="18" fillId="0" borderId="12" xfId="0" applyFont="1" applyBorder="1" applyAlignment="1" applyProtection="1">
      <alignment vertical="top" wrapText="1"/>
      <protection locked="0"/>
    </xf>
    <xf numFmtId="0" fontId="43" fillId="0" borderId="8" xfId="0" applyFont="1" applyBorder="1" applyAlignment="1" applyProtection="1">
      <alignment vertical="top" wrapText="1"/>
      <protection locked="0"/>
    </xf>
    <xf numFmtId="0" fontId="162" fillId="0" borderId="13" xfId="0" applyFont="1" applyBorder="1" applyAlignment="1" applyProtection="1">
      <alignment vertical="top" wrapText="1"/>
      <protection locked="0"/>
    </xf>
    <xf numFmtId="0" fontId="18" fillId="0" borderId="9" xfId="0" applyFont="1" applyBorder="1" applyAlignment="1" applyProtection="1">
      <alignment vertical="top" wrapText="1"/>
      <protection locked="0"/>
    </xf>
    <xf numFmtId="0" fontId="43" fillId="0" borderId="0" xfId="0" applyFont="1" applyAlignment="1" applyProtection="1">
      <alignment vertical="top" wrapText="1"/>
      <protection locked="0"/>
    </xf>
    <xf numFmtId="165" fontId="18" fillId="15" borderId="9" xfId="0" applyNumberFormat="1" applyFont="1" applyFill="1" applyBorder="1" applyAlignment="1">
      <alignment horizontal="left" vertical="top" wrapText="1"/>
    </xf>
    <xf numFmtId="0" fontId="18" fillId="13" borderId="9" xfId="0" applyFont="1" applyFill="1" applyBorder="1" applyAlignment="1">
      <alignment vertical="top" wrapText="1"/>
    </xf>
    <xf numFmtId="0" fontId="162" fillId="0" borderId="10" xfId="0" applyFont="1" applyBorder="1" applyAlignment="1">
      <alignment vertical="top" wrapText="1"/>
    </xf>
    <xf numFmtId="165" fontId="52" fillId="15" borderId="6" xfId="0" applyNumberFormat="1" applyFont="1" applyFill="1" applyBorder="1" applyAlignment="1">
      <alignment horizontal="left" vertical="top" wrapText="1"/>
    </xf>
    <xf numFmtId="0" fontId="52" fillId="13" borderId="0" xfId="0" applyFont="1" applyFill="1" applyAlignment="1">
      <alignment vertical="top" wrapText="1"/>
    </xf>
    <xf numFmtId="0" fontId="163" fillId="13" borderId="10" xfId="0" applyFont="1" applyFill="1" applyBorder="1" applyAlignment="1">
      <alignment vertical="top" wrapText="1"/>
    </xf>
    <xf numFmtId="165" fontId="18" fillId="15" borderId="0" xfId="0" applyNumberFormat="1" applyFont="1" applyFill="1" applyAlignment="1" applyProtection="1">
      <alignment horizontal="left" vertical="top" wrapText="1"/>
      <protection locked="0"/>
    </xf>
    <xf numFmtId="0" fontId="18" fillId="0" borderId="0" xfId="0" applyFont="1" applyAlignment="1" applyProtection="1">
      <alignment vertical="top" wrapText="1"/>
      <protection locked="0"/>
    </xf>
    <xf numFmtId="0" fontId="64" fillId="0" borderId="0" xfId="0" applyFont="1" applyAlignment="1" applyProtection="1">
      <alignment vertical="top" wrapText="1"/>
      <protection locked="0"/>
    </xf>
    <xf numFmtId="0" fontId="19" fillId="15" borderId="11" xfId="0" applyFont="1" applyFill="1" applyBorder="1" applyAlignment="1" applyProtection="1">
      <alignment vertical="top"/>
      <protection locked="0"/>
    </xf>
    <xf numFmtId="0" fontId="64" fillId="15" borderId="3" xfId="0" applyFont="1" applyFill="1" applyBorder="1" applyAlignment="1" applyProtection="1">
      <alignment vertical="top" wrapText="1"/>
      <protection locked="0"/>
    </xf>
    <xf numFmtId="165" fontId="18" fillId="15" borderId="6" xfId="0" applyNumberFormat="1" applyFont="1" applyFill="1" applyBorder="1" applyAlignment="1" applyProtection="1">
      <alignment horizontal="left" vertical="top" wrapText="1"/>
      <protection locked="0"/>
    </xf>
    <xf numFmtId="0" fontId="18" fillId="0" borderId="36" xfId="0" applyFont="1" applyBorder="1" applyAlignment="1" applyProtection="1">
      <alignment vertical="top" wrapText="1"/>
      <protection locked="0"/>
    </xf>
    <xf numFmtId="0" fontId="64" fillId="0" borderId="10" xfId="0" applyFont="1" applyBorder="1" applyAlignment="1" applyProtection="1">
      <alignment vertical="top" wrapText="1"/>
      <protection locked="0"/>
    </xf>
    <xf numFmtId="0" fontId="164" fillId="0" borderId="10" xfId="0" applyFont="1" applyBorder="1" applyAlignment="1" applyProtection="1">
      <alignment vertical="top" wrapText="1"/>
      <protection locked="0"/>
    </xf>
    <xf numFmtId="0" fontId="162" fillId="0" borderId="10" xfId="0" applyFont="1" applyBorder="1" applyAlignment="1" applyProtection="1">
      <alignment vertical="top" wrapText="1"/>
      <protection locked="0"/>
    </xf>
    <xf numFmtId="0" fontId="19" fillId="15" borderId="11" xfId="0" applyFont="1" applyFill="1" applyBorder="1" applyAlignment="1" applyProtection="1">
      <alignment vertical="top" wrapText="1"/>
      <protection locked="0"/>
    </xf>
    <xf numFmtId="0" fontId="18" fillId="15" borderId="11" xfId="0" applyFont="1" applyFill="1" applyBorder="1" applyAlignment="1" applyProtection="1">
      <alignment vertical="top" wrapText="1"/>
      <protection locked="0"/>
    </xf>
    <xf numFmtId="0" fontId="80" fillId="0" borderId="0" xfId="0" applyFont="1" applyAlignment="1" applyProtection="1">
      <alignment vertical="top" wrapText="1"/>
      <protection locked="0"/>
    </xf>
    <xf numFmtId="165" fontId="18" fillId="15" borderId="6" xfId="0" applyNumberFormat="1" applyFont="1" applyFill="1" applyBorder="1" applyAlignment="1">
      <alignment horizontal="left" vertical="top" wrapText="1"/>
    </xf>
    <xf numFmtId="0" fontId="18" fillId="13" borderId="1" xfId="0" applyFont="1" applyFill="1" applyBorder="1" applyAlignment="1">
      <alignment vertical="top" wrapText="1"/>
    </xf>
    <xf numFmtId="0" fontId="64" fillId="0" borderId="10" xfId="0" applyFont="1" applyBorder="1" applyAlignment="1">
      <alignment vertical="top" wrapText="1"/>
    </xf>
    <xf numFmtId="0" fontId="18" fillId="0" borderId="11" xfId="0" applyFont="1" applyBorder="1" applyAlignment="1" applyProtection="1">
      <alignment vertical="top" wrapText="1"/>
      <protection locked="0"/>
    </xf>
    <xf numFmtId="0" fontId="64" fillId="0" borderId="13" xfId="0" applyFont="1" applyBorder="1" applyAlignment="1" applyProtection="1">
      <alignment vertical="top" wrapText="1"/>
      <protection locked="0"/>
    </xf>
    <xf numFmtId="0" fontId="161" fillId="15" borderId="3" xfId="0" applyFont="1" applyFill="1" applyBorder="1" applyAlignment="1" applyProtection="1">
      <alignment vertical="top" wrapText="1"/>
      <protection locked="0"/>
    </xf>
    <xf numFmtId="0" fontId="164" fillId="0" borderId="0" xfId="0" applyFont="1" applyAlignment="1" applyProtection="1">
      <alignment vertical="top"/>
      <protection locked="0"/>
    </xf>
    <xf numFmtId="0" fontId="18" fillId="13" borderId="0" xfId="0" applyFont="1" applyFill="1" applyAlignment="1">
      <alignment vertical="top" wrapText="1"/>
    </xf>
    <xf numFmtId="2" fontId="43" fillId="0" borderId="0" xfId="0" applyNumberFormat="1" applyFont="1" applyAlignment="1" applyProtection="1">
      <alignment vertical="top" wrapText="1"/>
      <protection locked="0"/>
    </xf>
    <xf numFmtId="0" fontId="64" fillId="0" borderId="10" xfId="0" applyFont="1" applyBorder="1" applyAlignment="1" applyProtection="1">
      <alignment vertical="top"/>
      <protection locked="0"/>
    </xf>
    <xf numFmtId="0" fontId="18" fillId="0" borderId="40" xfId="0" applyFont="1" applyBorder="1" applyAlignment="1" applyProtection="1">
      <alignment vertical="top" wrapText="1"/>
      <protection locked="0"/>
    </xf>
    <xf numFmtId="0" fontId="162" fillId="13" borderId="10" xfId="0" applyFont="1" applyFill="1" applyBorder="1" applyAlignment="1">
      <alignment vertical="top" wrapText="1"/>
    </xf>
    <xf numFmtId="0" fontId="18" fillId="0" borderId="15" xfId="0" applyFont="1" applyBorder="1" applyAlignment="1" applyProtection="1">
      <alignment horizontal="left" vertical="top" wrapText="1"/>
      <protection locked="0"/>
    </xf>
    <xf numFmtId="0" fontId="18" fillId="0" borderId="7" xfId="0" applyFont="1" applyBorder="1" applyAlignment="1" applyProtection="1">
      <alignment vertical="top" wrapText="1"/>
      <protection locked="0"/>
    </xf>
    <xf numFmtId="0" fontId="56" fillId="0" borderId="14" xfId="0" applyFont="1" applyBorder="1" applyAlignment="1" applyProtection="1">
      <alignment vertical="top" wrapText="1"/>
      <protection locked="0"/>
    </xf>
    <xf numFmtId="165" fontId="18" fillId="15" borderId="6" xfId="0" applyNumberFormat="1" applyFont="1" applyFill="1" applyBorder="1" applyAlignment="1" applyProtection="1">
      <alignment vertical="top"/>
      <protection locked="0"/>
    </xf>
    <xf numFmtId="0" fontId="19" fillId="15" borderId="3" xfId="0" applyFont="1" applyFill="1" applyBorder="1" applyAlignment="1" applyProtection="1">
      <alignment horizontal="center" vertical="top" wrapText="1"/>
      <protection locked="0"/>
    </xf>
    <xf numFmtId="0" fontId="19" fillId="15" borderId="1" xfId="0" applyFont="1" applyFill="1" applyBorder="1" applyAlignment="1" applyProtection="1">
      <alignment horizontal="center" vertical="top" wrapText="1"/>
      <protection locked="0"/>
    </xf>
    <xf numFmtId="0" fontId="18" fillId="15" borderId="3" xfId="0" applyFont="1" applyFill="1" applyBorder="1" applyAlignment="1" applyProtection="1">
      <alignment horizontal="center" vertical="top" wrapText="1"/>
      <protection locked="0"/>
    </xf>
    <xf numFmtId="0" fontId="43" fillId="0" borderId="1" xfId="0" applyFont="1" applyBorder="1" applyAlignment="1" applyProtection="1">
      <alignment horizontal="center" vertical="top" wrapText="1"/>
      <protection locked="0"/>
    </xf>
    <xf numFmtId="0" fontId="18" fillId="0" borderId="37" xfId="0" applyFont="1" applyBorder="1" applyAlignment="1" applyProtection="1">
      <alignment horizontal="left" vertical="top"/>
      <protection locked="0"/>
    </xf>
    <xf numFmtId="0" fontId="18" fillId="0" borderId="38" xfId="0" applyFont="1" applyBorder="1" applyAlignment="1" applyProtection="1">
      <alignment horizontal="left" vertical="top"/>
      <protection locked="0"/>
    </xf>
    <xf numFmtId="0" fontId="18" fillId="0" borderId="39" xfId="0" applyFont="1" applyBorder="1" applyAlignment="1" applyProtection="1">
      <alignment horizontal="left" vertical="top"/>
      <protection locked="0"/>
    </xf>
    <xf numFmtId="0" fontId="18" fillId="0" borderId="37" xfId="0" applyFont="1" applyBorder="1" applyAlignment="1" applyProtection="1">
      <alignment horizontal="left" vertical="top" wrapText="1"/>
      <protection locked="0"/>
    </xf>
    <xf numFmtId="0" fontId="18" fillId="0" borderId="39" xfId="0" applyFont="1" applyBorder="1" applyAlignment="1" applyProtection="1">
      <alignment horizontal="left" vertical="top" wrapText="1"/>
      <protection locked="0"/>
    </xf>
    <xf numFmtId="0" fontId="18" fillId="0" borderId="15" xfId="0" applyFont="1" applyBorder="1" applyAlignment="1" applyProtection="1">
      <alignment vertical="top" wrapText="1"/>
      <protection locked="0"/>
    </xf>
    <xf numFmtId="0" fontId="18" fillId="0" borderId="9" xfId="0" applyFont="1" applyBorder="1" applyAlignment="1" applyProtection="1">
      <alignment horizontal="right" vertical="top" wrapText="1"/>
      <protection locked="0"/>
    </xf>
    <xf numFmtId="3" fontId="43" fillId="0" borderId="1" xfId="0" applyNumberFormat="1" applyFont="1" applyBorder="1" applyAlignment="1" applyProtection="1">
      <alignment horizontal="center" vertical="top" wrapText="1"/>
      <protection locked="0"/>
    </xf>
    <xf numFmtId="0" fontId="19" fillId="13" borderId="13" xfId="0" applyFont="1" applyFill="1" applyBorder="1" applyAlignment="1">
      <alignment vertical="top" wrapText="1"/>
    </xf>
    <xf numFmtId="0" fontId="19" fillId="13" borderId="9" xfId="0" applyFont="1" applyFill="1" applyBorder="1" applyAlignment="1">
      <alignment horizontal="left" vertical="top"/>
    </xf>
    <xf numFmtId="0" fontId="19" fillId="13" borderId="14" xfId="0" applyFont="1" applyFill="1" applyBorder="1" applyAlignment="1">
      <alignment vertical="top" wrapText="1"/>
    </xf>
    <xf numFmtId="0" fontId="52" fillId="0" borderId="6" xfId="0" applyFont="1" applyBorder="1" applyAlignment="1">
      <alignment vertical="top" wrapText="1"/>
    </xf>
    <xf numFmtId="0" fontId="18" fillId="0" borderId="4" xfId="0" applyFont="1" applyBorder="1" applyAlignment="1">
      <alignment horizontal="left" vertical="top" wrapText="1"/>
    </xf>
    <xf numFmtId="0" fontId="18" fillId="0" borderId="6" xfId="0" applyFont="1" applyBorder="1" applyAlignment="1">
      <alignment vertical="top" wrapText="1"/>
    </xf>
    <xf numFmtId="0" fontId="19" fillId="0" borderId="6" xfId="0" applyFont="1" applyBorder="1" applyAlignment="1">
      <alignment vertical="top" wrapText="1"/>
    </xf>
    <xf numFmtId="0" fontId="168" fillId="0" borderId="6" xfId="0" applyFont="1" applyBorder="1" applyAlignment="1">
      <alignment vertical="top" wrapText="1"/>
    </xf>
    <xf numFmtId="0" fontId="18" fillId="0" borderId="6" xfId="0" applyFont="1" applyBorder="1"/>
    <xf numFmtId="0" fontId="18" fillId="0" borderId="9" xfId="0" applyFont="1" applyBorder="1"/>
    <xf numFmtId="0" fontId="18" fillId="0" borderId="5" xfId="0" applyFont="1" applyBorder="1"/>
    <xf numFmtId="0" fontId="18" fillId="0" borderId="15" xfId="0" applyFont="1" applyBorder="1"/>
    <xf numFmtId="0" fontId="19" fillId="13" borderId="3" xfId="0" applyFont="1" applyFill="1" applyBorder="1" applyAlignment="1">
      <alignment vertical="top" wrapText="1"/>
    </xf>
    <xf numFmtId="0" fontId="18" fillId="0" borderId="5" xfId="0" applyFont="1" applyBorder="1" applyAlignment="1">
      <alignment vertical="top" wrapText="1"/>
    </xf>
    <xf numFmtId="0" fontId="19" fillId="0" borderId="4" xfId="0" applyFont="1" applyBorder="1" applyAlignment="1">
      <alignment vertical="top" wrapText="1"/>
    </xf>
    <xf numFmtId="0" fontId="43" fillId="0" borderId="6" xfId="0" applyFont="1" applyBorder="1" applyAlignment="1" applyProtection="1">
      <alignment horizontal="left" vertical="top" wrapText="1"/>
      <protection locked="0"/>
    </xf>
    <xf numFmtId="0" fontId="18" fillId="0" borderId="10" xfId="0" applyFont="1" applyBorder="1" applyAlignment="1">
      <alignment vertical="top" wrapText="1"/>
    </xf>
    <xf numFmtId="0" fontId="168" fillId="0" borderId="10" xfId="0" applyFont="1" applyBorder="1" applyAlignment="1">
      <alignment vertical="top" wrapText="1"/>
    </xf>
    <xf numFmtId="0" fontId="19" fillId="0" borderId="10" xfId="0" applyFont="1" applyBorder="1" applyAlignment="1">
      <alignment vertical="top" wrapText="1"/>
    </xf>
    <xf numFmtId="0" fontId="136" fillId="0" borderId="6" xfId="0" applyFont="1" applyBorder="1" applyAlignment="1">
      <alignment horizontal="left" vertical="top" wrapText="1"/>
    </xf>
    <xf numFmtId="0" fontId="19" fillId="0" borderId="6" xfId="0" applyFont="1" applyBorder="1" applyAlignment="1">
      <alignment horizontal="left" vertical="top" wrapText="1"/>
    </xf>
    <xf numFmtId="0" fontId="136" fillId="0" borderId="6" xfId="0" applyFont="1" applyBorder="1" applyAlignment="1">
      <alignment vertical="top" wrapText="1"/>
    </xf>
    <xf numFmtId="0" fontId="169" fillId="0" borderId="5" xfId="0" applyFont="1" applyBorder="1" applyAlignment="1">
      <alignment vertical="top" wrapText="1"/>
    </xf>
    <xf numFmtId="2" fontId="19" fillId="13" borderId="9" xfId="0" applyNumberFormat="1" applyFont="1" applyFill="1" applyBorder="1" applyAlignment="1">
      <alignment horizontal="left" vertical="top"/>
    </xf>
    <xf numFmtId="0" fontId="136" fillId="13" borderId="9" xfId="0" applyFont="1" applyFill="1" applyBorder="1" applyAlignment="1">
      <alignment horizontal="left" vertical="top" wrapText="1"/>
    </xf>
    <xf numFmtId="0" fontId="136" fillId="13" borderId="15" xfId="0" applyFont="1" applyFill="1" applyBorder="1" applyAlignment="1">
      <alignment horizontal="left" vertical="top"/>
    </xf>
    <xf numFmtId="0" fontId="19" fillId="13" borderId="0" xfId="0" applyFont="1" applyFill="1" applyAlignment="1">
      <alignment horizontal="left" vertical="top"/>
    </xf>
    <xf numFmtId="165" fontId="31" fillId="13" borderId="12" xfId="0" applyNumberFormat="1" applyFont="1" applyFill="1" applyBorder="1" applyAlignment="1">
      <alignment horizontal="left" vertical="top"/>
    </xf>
    <xf numFmtId="0" fontId="31" fillId="13" borderId="13" xfId="0" applyFont="1" applyFill="1" applyBorder="1" applyAlignment="1">
      <alignment vertical="top" wrapText="1"/>
    </xf>
    <xf numFmtId="0" fontId="46" fillId="0" borderId="0" xfId="0" applyFont="1"/>
    <xf numFmtId="0" fontId="18" fillId="0" borderId="6" xfId="0" applyFont="1" applyBorder="1" applyAlignment="1">
      <alignment horizontal="left" vertical="top" wrapText="1"/>
    </xf>
    <xf numFmtId="0" fontId="52" fillId="0" borderId="4" xfId="0" applyFont="1" applyBorder="1" applyAlignment="1">
      <alignment vertical="top" wrapText="1"/>
    </xf>
    <xf numFmtId="0" fontId="19" fillId="15" borderId="12" xfId="0" applyFont="1" applyFill="1" applyBorder="1" applyAlignment="1">
      <alignment horizontal="left" vertical="top" wrapText="1"/>
    </xf>
    <xf numFmtId="0" fontId="19" fillId="15" borderId="13" xfId="0" applyFont="1" applyFill="1" applyBorder="1" applyAlignment="1">
      <alignment vertical="top" wrapText="1"/>
    </xf>
    <xf numFmtId="0" fontId="19" fillId="15" borderId="9" xfId="0" applyFont="1" applyFill="1" applyBorder="1" applyAlignment="1">
      <alignment horizontal="left" vertical="top" wrapText="1"/>
    </xf>
    <xf numFmtId="0" fontId="19" fillId="15" borderId="14" xfId="0" applyFont="1" applyFill="1" applyBorder="1" applyAlignment="1">
      <alignment vertical="top" wrapText="1"/>
    </xf>
    <xf numFmtId="0" fontId="18" fillId="15" borderId="6" xfId="0" applyFont="1" applyFill="1" applyBorder="1" applyAlignment="1">
      <alignment horizontal="left" vertical="top" wrapText="1"/>
    </xf>
    <xf numFmtId="0" fontId="52" fillId="0" borderId="10" xfId="0" applyFont="1" applyBorder="1" applyAlignment="1">
      <alignment vertical="top" wrapText="1"/>
    </xf>
    <xf numFmtId="0" fontId="19" fillId="15" borderId="6" xfId="0" applyFont="1" applyFill="1" applyBorder="1" applyAlignment="1">
      <alignment horizontal="left" vertical="top" wrapText="1"/>
    </xf>
    <xf numFmtId="0" fontId="19" fillId="15" borderId="3" xfId="0" applyFont="1" applyFill="1" applyBorder="1" applyAlignment="1">
      <alignment vertical="top" wrapText="1"/>
    </xf>
    <xf numFmtId="0" fontId="170" fillId="15" borderId="6" xfId="0" applyFont="1" applyFill="1" applyBorder="1" applyAlignment="1">
      <alignment horizontal="left" vertical="top" wrapText="1"/>
    </xf>
    <xf numFmtId="0" fontId="170" fillId="0" borderId="0" xfId="0" applyFont="1"/>
    <xf numFmtId="0" fontId="170" fillId="0" borderId="10" xfId="0" applyFont="1" applyBorder="1" applyAlignment="1">
      <alignment vertical="top" wrapText="1"/>
    </xf>
    <xf numFmtId="0" fontId="18" fillId="0" borderId="10" xfId="0" applyFont="1" applyBorder="1" applyAlignment="1">
      <alignment horizontal="left" vertical="top" wrapText="1"/>
    </xf>
    <xf numFmtId="0" fontId="136" fillId="0" borderId="10" xfId="0" applyFont="1" applyBorder="1" applyAlignment="1">
      <alignment vertical="top" wrapText="1"/>
    </xf>
    <xf numFmtId="0" fontId="171" fillId="0" borderId="10" xfId="0" applyFont="1" applyBorder="1" applyAlignment="1">
      <alignment vertical="top" wrapText="1"/>
    </xf>
    <xf numFmtId="0" fontId="136" fillId="15" borderId="6" xfId="0" applyFont="1" applyFill="1" applyBorder="1" applyAlignment="1">
      <alignment horizontal="left" vertical="top" wrapText="1"/>
    </xf>
    <xf numFmtId="0" fontId="86" fillId="15" borderId="6" xfId="0" applyFont="1" applyFill="1" applyBorder="1" applyAlignment="1">
      <alignment horizontal="left" vertical="top" wrapText="1"/>
    </xf>
    <xf numFmtId="0" fontId="86" fillId="13" borderId="10" xfId="0" applyFont="1" applyFill="1" applyBorder="1" applyAlignment="1">
      <alignment vertical="top" wrapText="1"/>
    </xf>
    <xf numFmtId="0" fontId="52" fillId="15" borderId="9" xfId="0" applyFont="1" applyFill="1" applyBorder="1" applyAlignment="1">
      <alignment horizontal="left" vertical="top" wrapText="1"/>
    </xf>
    <xf numFmtId="0" fontId="18" fillId="15" borderId="9" xfId="0" applyFont="1" applyFill="1" applyBorder="1" applyAlignment="1">
      <alignment horizontal="left" vertical="top" wrapText="1"/>
    </xf>
    <xf numFmtId="0" fontId="136" fillId="0" borderId="5" xfId="0" applyFont="1" applyBorder="1" applyAlignment="1">
      <alignment vertical="top" wrapText="1"/>
    </xf>
    <xf numFmtId="2" fontId="19" fillId="15" borderId="6" xfId="0" applyNumberFormat="1" applyFont="1" applyFill="1" applyBorder="1" applyAlignment="1">
      <alignment horizontal="left" vertical="top" wrapText="1"/>
    </xf>
    <xf numFmtId="0" fontId="19" fillId="11" borderId="0" xfId="0" applyFont="1" applyFill="1" applyAlignment="1">
      <alignment vertical="top" wrapText="1"/>
    </xf>
    <xf numFmtId="0" fontId="18" fillId="11" borderId="1" xfId="0" applyFont="1" applyFill="1" applyBorder="1" applyAlignment="1">
      <alignment vertical="top" wrapText="1"/>
    </xf>
    <xf numFmtId="0" fontId="18" fillId="11" borderId="4" xfId="0" applyFont="1" applyFill="1" applyBorder="1" applyAlignment="1">
      <alignment vertical="top" wrapText="1"/>
    </xf>
    <xf numFmtId="0" fontId="18" fillId="13" borderId="0" xfId="0" applyFont="1" applyFill="1" applyAlignment="1">
      <alignment vertical="top"/>
    </xf>
    <xf numFmtId="0" fontId="19" fillId="18" borderId="1" xfId="0" applyFont="1" applyFill="1" applyBorder="1" applyAlignment="1">
      <alignment vertical="top"/>
    </xf>
    <xf numFmtId="0" fontId="19" fillId="18" borderId="16" xfId="0" applyFont="1" applyFill="1" applyBorder="1" applyAlignment="1">
      <alignment vertical="top" wrapText="1"/>
    </xf>
    <xf numFmtId="0" fontId="19" fillId="18" borderId="17" xfId="0" applyFont="1" applyFill="1" applyBorder="1" applyAlignment="1">
      <alignment vertical="top"/>
    </xf>
    <xf numFmtId="0" fontId="19" fillId="18" borderId="18" xfId="0" applyFont="1" applyFill="1" applyBorder="1" applyAlignment="1">
      <alignment vertical="top"/>
    </xf>
    <xf numFmtId="0" fontId="18" fillId="18" borderId="19" xfId="0" applyFont="1" applyFill="1" applyBorder="1" applyAlignment="1">
      <alignment vertical="top"/>
    </xf>
    <xf numFmtId="0" fontId="19" fillId="13" borderId="2" xfId="0" applyFont="1" applyFill="1" applyBorder="1" applyAlignment="1">
      <alignment vertical="top"/>
    </xf>
    <xf numFmtId="0" fontId="19" fillId="13" borderId="11" xfId="0" applyFont="1" applyFill="1" applyBorder="1" applyAlignment="1">
      <alignment vertical="top"/>
    </xf>
    <xf numFmtId="0" fontId="18" fillId="13" borderId="11" xfId="0" applyFont="1" applyFill="1" applyBorder="1" applyAlignment="1">
      <alignment vertical="top"/>
    </xf>
    <xf numFmtId="0" fontId="18" fillId="13" borderId="3" xfId="0" applyFont="1" applyFill="1" applyBorder="1" applyAlignment="1">
      <alignment vertical="top"/>
    </xf>
    <xf numFmtId="0" fontId="19" fillId="18" borderId="1" xfId="0" applyFont="1" applyFill="1" applyBorder="1" applyAlignment="1">
      <alignment vertical="top" wrapText="1"/>
    </xf>
    <xf numFmtId="0" fontId="19" fillId="18" borderId="21" xfId="0" applyFont="1" applyFill="1" applyBorder="1" applyAlignment="1">
      <alignment vertical="top" wrapText="1"/>
    </xf>
    <xf numFmtId="0" fontId="19" fillId="18" borderId="5" xfId="0" applyFont="1" applyFill="1" applyBorder="1" applyAlignment="1">
      <alignment vertical="top" wrapText="1"/>
    </xf>
    <xf numFmtId="0" fontId="19" fillId="18" borderId="22" xfId="0" applyFont="1" applyFill="1" applyBorder="1" applyAlignment="1">
      <alignment vertical="top" wrapText="1"/>
    </xf>
    <xf numFmtId="0" fontId="19" fillId="18" borderId="23" xfId="0" applyFont="1" applyFill="1" applyBorder="1" applyAlignment="1">
      <alignment vertical="top" wrapText="1"/>
    </xf>
    <xf numFmtId="0" fontId="19" fillId="18" borderId="24" xfId="0" applyFont="1" applyFill="1" applyBorder="1" applyAlignment="1">
      <alignment vertical="top" wrapText="1"/>
    </xf>
    <xf numFmtId="0" fontId="19" fillId="13" borderId="1" xfId="0" applyFont="1" applyFill="1" applyBorder="1" applyAlignment="1">
      <alignment vertical="top" wrapText="1"/>
    </xf>
    <xf numFmtId="0" fontId="173" fillId="0" borderId="1" xfId="0" applyFont="1" applyBorder="1" applyAlignment="1">
      <alignment vertical="top" wrapText="1"/>
    </xf>
    <xf numFmtId="0" fontId="19" fillId="13" borderId="0" xfId="0" applyFont="1" applyFill="1" applyAlignment="1">
      <alignment vertical="top" wrapText="1"/>
    </xf>
    <xf numFmtId="0" fontId="19" fillId="19" borderId="1" xfId="0" applyFont="1" applyFill="1" applyBorder="1" applyAlignment="1">
      <alignment vertical="top" wrapText="1"/>
    </xf>
    <xf numFmtId="0" fontId="18" fillId="0" borderId="1" xfId="0" applyFont="1" applyBorder="1" applyAlignment="1">
      <alignment horizontal="right" vertical="top" wrapText="1"/>
    </xf>
    <xf numFmtId="0" fontId="19" fillId="0" borderId="0" xfId="0" applyFont="1" applyAlignment="1">
      <alignment vertical="top"/>
    </xf>
    <xf numFmtId="0" fontId="19" fillId="0" borderId="2" xfId="0" applyFont="1" applyBorder="1" applyAlignment="1">
      <alignment vertical="top" wrapText="1"/>
    </xf>
    <xf numFmtId="0" fontId="19" fillId="0" borderId="7" xfId="0" applyFont="1" applyBorder="1" applyAlignment="1">
      <alignment vertical="top"/>
    </xf>
    <xf numFmtId="0" fontId="127" fillId="0" borderId="0" xfId="11" applyFont="1" applyAlignment="1" applyProtection="1">
      <alignment horizontal="center" vertical="center" wrapText="1"/>
      <protection locked="0"/>
    </xf>
    <xf numFmtId="0" fontId="126" fillId="0" borderId="3" xfId="0" applyFont="1" applyBorder="1"/>
    <xf numFmtId="0" fontId="18" fillId="7" borderId="0" xfId="2" applyFont="1" applyFill="1" applyAlignment="1">
      <alignment vertical="top" wrapText="1"/>
    </xf>
    <xf numFmtId="0" fontId="18" fillId="0" borderId="5" xfId="2" applyFont="1" applyBorder="1" applyAlignment="1">
      <alignment vertical="top" wrapText="1"/>
    </xf>
    <xf numFmtId="0" fontId="19" fillId="7" borderId="0" xfId="2" applyFont="1" applyFill="1" applyAlignment="1">
      <alignment horizontal="left" vertical="top"/>
    </xf>
    <xf numFmtId="0" fontId="19" fillId="7" borderId="0" xfId="2" applyFont="1" applyFill="1" applyAlignment="1">
      <alignment vertical="top" wrapText="1"/>
    </xf>
    <xf numFmtId="0" fontId="18" fillId="7" borderId="0" xfId="2" applyFont="1" applyFill="1" applyAlignment="1">
      <alignment vertical="top"/>
    </xf>
    <xf numFmtId="0" fontId="18" fillId="0" borderId="0" xfId="2" applyFont="1"/>
    <xf numFmtId="0" fontId="19" fillId="7" borderId="4" xfId="2" applyFont="1" applyFill="1" applyBorder="1" applyAlignment="1">
      <alignment horizontal="left" vertical="top" wrapText="1"/>
    </xf>
    <xf numFmtId="0" fontId="19" fillId="7" borderId="4" xfId="2" applyFont="1" applyFill="1" applyBorder="1" applyAlignment="1">
      <alignment vertical="top" wrapText="1"/>
    </xf>
    <xf numFmtId="0" fontId="19" fillId="7" borderId="4" xfId="2" applyFont="1" applyFill="1" applyBorder="1" applyAlignment="1">
      <alignment vertical="top"/>
    </xf>
    <xf numFmtId="0" fontId="19" fillId="7" borderId="2" xfId="2" applyFont="1" applyFill="1" applyBorder="1" applyAlignment="1">
      <alignment horizontal="left" vertical="top"/>
    </xf>
    <xf numFmtId="0" fontId="19" fillId="7" borderId="11" xfId="2" applyFont="1" applyFill="1" applyBorder="1" applyAlignment="1">
      <alignment vertical="top" wrapText="1"/>
    </xf>
    <xf numFmtId="0" fontId="18" fillId="7" borderId="11" xfId="0" applyFont="1" applyFill="1" applyBorder="1" applyAlignment="1">
      <alignment vertical="top"/>
    </xf>
    <xf numFmtId="0" fontId="18" fillId="7" borderId="3" xfId="0" applyFont="1" applyFill="1" applyBorder="1" applyAlignment="1">
      <alignment vertical="top"/>
    </xf>
    <xf numFmtId="0" fontId="19" fillId="7" borderId="5" xfId="2" applyFont="1" applyFill="1" applyBorder="1" applyAlignment="1">
      <alignment horizontal="left" vertical="top"/>
    </xf>
    <xf numFmtId="0" fontId="18" fillId="0" borderId="5" xfId="2" applyFont="1" applyBorder="1" applyAlignment="1">
      <alignment vertical="top"/>
    </xf>
    <xf numFmtId="0" fontId="19" fillId="7" borderId="1" xfId="2" applyFont="1" applyFill="1" applyBorder="1" applyAlignment="1">
      <alignment horizontal="left" vertical="top"/>
    </xf>
    <xf numFmtId="0" fontId="80" fillId="26" borderId="0" xfId="0" applyFont="1" applyFill="1" applyAlignment="1">
      <alignment horizontal="center"/>
    </xf>
    <xf numFmtId="0" fontId="0" fillId="0" borderId="0" xfId="0" applyAlignment="1">
      <alignment horizontal="center"/>
    </xf>
    <xf numFmtId="0" fontId="80" fillId="11" borderId="0" xfId="0" applyFont="1" applyFill="1" applyAlignment="1">
      <alignment horizontal="left"/>
    </xf>
    <xf numFmtId="0" fontId="46" fillId="0" borderId="0" xfId="0" applyFont="1" applyAlignment="1" applyProtection="1">
      <alignment vertical="top"/>
      <protection locked="0"/>
    </xf>
    <xf numFmtId="0" fontId="46" fillId="0" borderId="0" xfId="0" applyFont="1" applyProtection="1">
      <protection locked="0"/>
    </xf>
    <xf numFmtId="164" fontId="46" fillId="0" borderId="0" xfId="0" applyNumberFormat="1" applyFont="1" applyAlignment="1" applyProtection="1">
      <alignment vertical="top"/>
      <protection locked="0"/>
    </xf>
    <xf numFmtId="2" fontId="174" fillId="27" borderId="1" xfId="0" applyNumberFormat="1" applyFont="1" applyFill="1" applyBorder="1" applyAlignment="1">
      <alignment vertical="top"/>
    </xf>
    <xf numFmtId="1" fontId="174" fillId="27" borderId="1" xfId="0" applyNumberFormat="1" applyFont="1" applyFill="1" applyBorder="1" applyAlignment="1">
      <alignment horizontal="left" vertical="top"/>
    </xf>
    <xf numFmtId="0" fontId="174" fillId="27" borderId="1" xfId="0" applyFont="1" applyFill="1" applyBorder="1" applyAlignment="1">
      <alignment vertical="top" wrapText="1"/>
    </xf>
    <xf numFmtId="0" fontId="175" fillId="27" borderId="2" xfId="0" applyFont="1" applyFill="1" applyBorder="1" applyAlignment="1">
      <alignment vertical="top" wrapText="1"/>
    </xf>
    <xf numFmtId="0" fontId="174" fillId="27" borderId="2" xfId="0" applyFont="1" applyFill="1" applyBorder="1" applyAlignment="1">
      <alignment vertical="top" wrapText="1"/>
    </xf>
    <xf numFmtId="0" fontId="175" fillId="27" borderId="0" xfId="0" applyFont="1" applyFill="1" applyAlignment="1">
      <alignment horizontal="left" vertical="top"/>
    </xf>
    <xf numFmtId="0" fontId="18" fillId="2" borderId="1" xfId="0" applyFont="1" applyFill="1" applyBorder="1" applyAlignment="1">
      <alignment horizontal="left" vertical="top"/>
    </xf>
    <xf numFmtId="0" fontId="177" fillId="27" borderId="1" xfId="0" applyFont="1" applyFill="1" applyBorder="1" applyAlignment="1">
      <alignment horizontal="left" vertical="top"/>
    </xf>
    <xf numFmtId="0" fontId="178" fillId="27" borderId="1" xfId="0" applyFont="1" applyFill="1" applyBorder="1" applyAlignment="1">
      <alignment vertical="top" wrapText="1"/>
    </xf>
    <xf numFmtId="0" fontId="178" fillId="27" borderId="0" xfId="0" applyFont="1" applyFill="1" applyAlignment="1">
      <alignment horizontal="left" vertical="top"/>
    </xf>
    <xf numFmtId="0" fontId="17" fillId="2" borderId="0" xfId="0" applyFont="1" applyFill="1" applyAlignment="1">
      <alignment horizontal="left" vertical="top"/>
    </xf>
    <xf numFmtId="0" fontId="7" fillId="2" borderId="1" xfId="25" applyFont="1" applyFill="1" applyBorder="1" applyAlignment="1">
      <alignment vertical="top" wrapText="1"/>
    </xf>
    <xf numFmtId="0" fontId="8" fillId="0" borderId="1" xfId="25" applyFont="1" applyBorder="1" applyAlignment="1">
      <alignment vertical="top" wrapText="1"/>
    </xf>
    <xf numFmtId="0" fontId="20" fillId="0" borderId="0" xfId="25" applyFont="1" applyAlignment="1">
      <alignment vertical="top" wrapText="1"/>
    </xf>
    <xf numFmtId="0" fontId="177" fillId="27" borderId="2" xfId="0" applyFont="1" applyFill="1" applyBorder="1" applyAlignment="1">
      <alignment vertical="top" wrapText="1"/>
    </xf>
    <xf numFmtId="0" fontId="177" fillId="27" borderId="1" xfId="0" applyFont="1" applyFill="1" applyBorder="1" applyAlignment="1">
      <alignment vertical="top" wrapText="1"/>
    </xf>
    <xf numFmtId="0" fontId="179" fillId="27" borderId="0" xfId="0" applyFont="1" applyFill="1" applyAlignment="1">
      <alignment vertical="top"/>
    </xf>
    <xf numFmtId="0" fontId="94" fillId="2" borderId="1" xfId="0" applyFont="1" applyFill="1" applyBorder="1" applyAlignment="1">
      <alignment vertical="top"/>
    </xf>
    <xf numFmtId="0" fontId="94" fillId="2" borderId="0" xfId="0" applyFont="1" applyFill="1" applyAlignment="1">
      <alignment vertical="top"/>
    </xf>
    <xf numFmtId="0" fontId="8" fillId="2" borderId="0" xfId="0" applyFont="1" applyFill="1" applyAlignment="1">
      <alignment vertical="top"/>
    </xf>
    <xf numFmtId="0" fontId="8" fillId="0" borderId="0" xfId="0" applyFont="1" applyAlignment="1">
      <alignment vertical="top"/>
    </xf>
    <xf numFmtId="0" fontId="176" fillId="0" borderId="1" xfId="0" applyFont="1" applyBorder="1" applyAlignment="1">
      <alignment vertical="top" wrapText="1"/>
    </xf>
    <xf numFmtId="49" fontId="15" fillId="0" borderId="0" xfId="25" applyNumberFormat="1" applyFont="1" applyAlignment="1">
      <alignment vertical="top"/>
    </xf>
    <xf numFmtId="49" fontId="35" fillId="0" borderId="0" xfId="25" applyNumberFormat="1" applyFont="1" applyAlignment="1">
      <alignment vertical="top"/>
    </xf>
    <xf numFmtId="0" fontId="32" fillId="0" borderId="0" xfId="25" applyFont="1" applyAlignment="1">
      <alignment vertical="center" wrapText="1"/>
    </xf>
    <xf numFmtId="0" fontId="33" fillId="0" borderId="0" xfId="25" applyFont="1" applyAlignment="1">
      <alignment vertical="center" wrapText="1"/>
    </xf>
    <xf numFmtId="0" fontId="2" fillId="0" borderId="0" xfId="25"/>
    <xf numFmtId="0" fontId="32" fillId="0" borderId="7" xfId="25" applyFont="1" applyBorder="1" applyAlignment="1">
      <alignment vertical="center" wrapText="1"/>
    </xf>
    <xf numFmtId="0" fontId="33" fillId="0" borderId="7" xfId="25" applyFont="1" applyBorder="1" applyAlignment="1">
      <alignment vertical="center" wrapText="1"/>
    </xf>
    <xf numFmtId="0" fontId="19" fillId="2" borderId="5" xfId="0" applyFont="1" applyFill="1" applyBorder="1" applyAlignment="1">
      <alignment horizontal="left" vertical="top"/>
    </xf>
    <xf numFmtId="0" fontId="18" fillId="0" borderId="5" xfId="0" applyFont="1" applyBorder="1" applyAlignment="1">
      <alignment horizontal="left" vertical="top" wrapText="1"/>
    </xf>
    <xf numFmtId="0" fontId="43" fillId="0" borderId="5" xfId="0" applyFont="1" applyBorder="1" applyAlignment="1">
      <alignment horizontal="center" vertical="center"/>
    </xf>
    <xf numFmtId="0" fontId="20" fillId="2" borderId="1" xfId="0" applyFont="1" applyFill="1" applyBorder="1" applyAlignment="1">
      <alignment horizontal="left" vertical="top" wrapText="1"/>
    </xf>
    <xf numFmtId="0" fontId="49" fillId="2" borderId="1" xfId="0" applyFont="1" applyFill="1" applyBorder="1" applyAlignment="1">
      <alignment horizontal="center" vertical="center"/>
    </xf>
    <xf numFmtId="0" fontId="20" fillId="2" borderId="1" xfId="0" applyFont="1" applyFill="1" applyBorder="1"/>
    <xf numFmtId="0" fontId="180" fillId="0" borderId="0" xfId="25" applyFont="1"/>
    <xf numFmtId="0" fontId="108" fillId="0" borderId="0" xfId="1" applyFont="1"/>
    <xf numFmtId="0" fontId="8" fillId="0" borderId="0" xfId="1"/>
    <xf numFmtId="0" fontId="8" fillId="0" borderId="1" xfId="1" applyBorder="1"/>
    <xf numFmtId="15" fontId="8" fillId="0" borderId="1" xfId="1" applyNumberFormat="1" applyBorder="1" applyAlignment="1">
      <alignment horizontal="left" vertical="top"/>
    </xf>
    <xf numFmtId="0" fontId="8" fillId="8" borderId="1" xfId="1" applyFill="1" applyBorder="1"/>
    <xf numFmtId="0" fontId="7" fillId="9" borderId="1" xfId="1" applyFont="1" applyFill="1" applyBorder="1"/>
    <xf numFmtId="0" fontId="8" fillId="10" borderId="1" xfId="1" applyFill="1" applyBorder="1"/>
    <xf numFmtId="0" fontId="112" fillId="0" borderId="0" xfId="1" applyFont="1"/>
    <xf numFmtId="0" fontId="14" fillId="0" borderId="0" xfId="1" applyFont="1"/>
    <xf numFmtId="0" fontId="7" fillId="0" borderId="0" xfId="1" applyFont="1"/>
    <xf numFmtId="0" fontId="113" fillId="0" borderId="0" xfId="1" applyFont="1"/>
    <xf numFmtId="0" fontId="14" fillId="0" borderId="0" xfId="1" applyFont="1" applyAlignment="1">
      <alignment vertical="top" wrapText="1"/>
    </xf>
    <xf numFmtId="0" fontId="114" fillId="0" borderId="0" xfId="1" applyFont="1"/>
    <xf numFmtId="0" fontId="14" fillId="0" borderId="0" xfId="1" applyFont="1" applyAlignment="1">
      <alignment horizontal="left" vertical="top" wrapText="1"/>
    </xf>
    <xf numFmtId="0" fontId="8" fillId="0" borderId="1" xfId="26" applyFont="1" applyBorder="1" applyAlignment="1">
      <alignment vertical="top" wrapText="1"/>
    </xf>
    <xf numFmtId="0" fontId="30" fillId="2" borderId="1" xfId="26" applyFont="1" applyFill="1" applyBorder="1" applyAlignment="1">
      <alignment horizontal="left" vertical="top"/>
    </xf>
    <xf numFmtId="0" fontId="30" fillId="2" borderId="1" xfId="26" applyFont="1" applyFill="1" applyBorder="1" applyAlignment="1">
      <alignment vertical="top" wrapText="1"/>
    </xf>
    <xf numFmtId="0" fontId="19" fillId="2" borderId="1" xfId="26" applyFont="1" applyFill="1" applyBorder="1" applyAlignment="1">
      <alignment vertical="top" wrapText="1"/>
    </xf>
    <xf numFmtId="0" fontId="30" fillId="2" borderId="1" xfId="26" applyFont="1" applyFill="1" applyBorder="1" applyAlignment="1">
      <alignment vertical="top"/>
    </xf>
    <xf numFmtId="0" fontId="43" fillId="0" borderId="1" xfId="26" applyFont="1" applyBorder="1" applyAlignment="1">
      <alignment vertical="top" wrapText="1"/>
    </xf>
    <xf numFmtId="0" fontId="18" fillId="0" borderId="1" xfId="26" applyFont="1" applyBorder="1" applyAlignment="1">
      <alignment vertical="top" wrapText="1"/>
    </xf>
    <xf numFmtId="0" fontId="43" fillId="0" borderId="1" xfId="26" applyFont="1" applyBorder="1" applyAlignment="1">
      <alignment horizontal="left" vertical="top" wrapText="1"/>
    </xf>
    <xf numFmtId="0" fontId="52" fillId="0" borderId="1" xfId="26" applyFont="1" applyBorder="1" applyAlignment="1">
      <alignment vertical="top" wrapText="1"/>
    </xf>
    <xf numFmtId="0" fontId="86" fillId="2" borderId="1" xfId="26" applyFont="1" applyFill="1" applyBorder="1" applyAlignment="1">
      <alignment vertical="top" wrapText="1"/>
    </xf>
    <xf numFmtId="0" fontId="30" fillId="2" borderId="1" xfId="26" applyFont="1" applyFill="1" applyBorder="1" applyAlignment="1">
      <alignment horizontal="left" vertical="top" wrapText="1"/>
    </xf>
    <xf numFmtId="0" fontId="19" fillId="2" borderId="1" xfId="26" applyFont="1" applyFill="1" applyBorder="1" applyAlignment="1">
      <alignment horizontal="left" vertical="top" wrapText="1"/>
    </xf>
    <xf numFmtId="0" fontId="18" fillId="0" borderId="1" xfId="26" applyFont="1" applyBorder="1" applyAlignment="1">
      <alignment horizontal="left" vertical="top" wrapText="1"/>
    </xf>
    <xf numFmtId="0" fontId="19" fillId="2" borderId="1" xfId="26" applyFont="1" applyFill="1" applyBorder="1" applyAlignment="1">
      <alignment horizontal="left" vertical="top"/>
    </xf>
    <xf numFmtId="0" fontId="20" fillId="0" borderId="1" xfId="26" applyFont="1" applyBorder="1" applyAlignment="1">
      <alignment vertical="top" wrapText="1"/>
    </xf>
    <xf numFmtId="0" fontId="43" fillId="0" borderId="1" xfId="26" applyFont="1" applyBorder="1" applyAlignment="1">
      <alignment horizontal="left" vertical="top"/>
    </xf>
    <xf numFmtId="0" fontId="49" fillId="2" borderId="1" xfId="26" applyFont="1" applyFill="1" applyBorder="1" applyAlignment="1">
      <alignment vertical="top" wrapText="1"/>
    </xf>
    <xf numFmtId="0" fontId="163" fillId="2" borderId="1" xfId="26" applyFont="1" applyFill="1" applyBorder="1" applyAlignment="1">
      <alignment vertical="top" wrapText="1"/>
    </xf>
    <xf numFmtId="0" fontId="43" fillId="0" borderId="1" xfId="26" applyFont="1" applyBorder="1" applyAlignment="1">
      <alignment horizontal="right" vertical="top" wrapText="1"/>
    </xf>
    <xf numFmtId="0" fontId="177" fillId="27" borderId="1" xfId="26" applyFont="1" applyFill="1" applyBorder="1" applyAlignment="1">
      <alignment vertical="top"/>
    </xf>
    <xf numFmtId="0" fontId="177" fillId="27" borderId="1" xfId="26" applyFont="1" applyFill="1" applyBorder="1" applyAlignment="1">
      <alignment vertical="top" wrapText="1"/>
    </xf>
    <xf numFmtId="0" fontId="87" fillId="0" borderId="1" xfId="26" applyFont="1" applyBorder="1" applyAlignment="1">
      <alignment vertical="top" wrapText="1"/>
    </xf>
    <xf numFmtId="0" fontId="7" fillId="2" borderId="1" xfId="27" applyFont="1" applyFill="1" applyBorder="1" applyAlignment="1">
      <alignment vertical="top" wrapText="1"/>
    </xf>
    <xf numFmtId="0" fontId="8" fillId="0" borderId="1" xfId="27" applyFont="1" applyBorder="1" applyAlignment="1">
      <alignment vertical="top" wrapText="1"/>
    </xf>
    <xf numFmtId="0" fontId="19" fillId="2" borderId="1" xfId="27" applyFont="1" applyFill="1" applyBorder="1" applyAlignment="1">
      <alignment horizontal="left" vertical="top" wrapText="1"/>
    </xf>
    <xf numFmtId="0" fontId="86" fillId="2" borderId="1" xfId="27" applyFont="1" applyFill="1" applyBorder="1" applyAlignment="1">
      <alignment vertical="top" wrapText="1"/>
    </xf>
    <xf numFmtId="0" fontId="52" fillId="2" borderId="1" xfId="27" applyFont="1" applyFill="1" applyBorder="1" applyAlignment="1">
      <alignment vertical="top" wrapText="1"/>
    </xf>
    <xf numFmtId="0" fontId="87" fillId="2" borderId="1" xfId="27" applyFont="1" applyFill="1" applyBorder="1" applyAlignment="1">
      <alignment vertical="top" wrapText="1"/>
    </xf>
    <xf numFmtId="2" fontId="14" fillId="0" borderId="0" xfId="1" applyNumberFormat="1" applyFont="1"/>
    <xf numFmtId="0" fontId="14" fillId="0" borderId="0" xfId="1" applyFont="1" applyAlignment="1">
      <alignment horizontal="left" vertical="top"/>
    </xf>
    <xf numFmtId="0" fontId="184" fillId="0" borderId="0" xfId="1" applyFont="1" applyAlignment="1">
      <alignment horizontal="left" vertical="top" wrapText="1"/>
    </xf>
    <xf numFmtId="0" fontId="136" fillId="13" borderId="15" xfId="0" applyFont="1" applyFill="1" applyBorder="1" applyAlignment="1">
      <alignment horizontal="left" vertical="top" wrapText="1"/>
    </xf>
    <xf numFmtId="0" fontId="20" fillId="0" borderId="5" xfId="0" applyFont="1" applyBorder="1" applyAlignment="1">
      <alignment vertical="top" wrapText="1"/>
    </xf>
    <xf numFmtId="0" fontId="18" fillId="5" borderId="5" xfId="0" applyFont="1" applyFill="1" applyBorder="1" applyAlignment="1">
      <alignment vertical="top" wrapText="1"/>
    </xf>
    <xf numFmtId="0" fontId="18" fillId="5" borderId="4" xfId="0" applyFont="1" applyFill="1" applyBorder="1" applyAlignment="1">
      <alignment vertical="top" wrapText="1"/>
    </xf>
    <xf numFmtId="0" fontId="19" fillId="13" borderId="10" xfId="0" applyFont="1" applyFill="1" applyBorder="1" applyAlignment="1">
      <alignment vertical="top" wrapText="1"/>
    </xf>
    <xf numFmtId="0" fontId="18" fillId="13" borderId="6" xfId="0" applyFont="1" applyFill="1" applyBorder="1" applyAlignment="1">
      <alignment horizontal="left" vertical="top" wrapText="1"/>
    </xf>
    <xf numFmtId="0" fontId="18" fillId="13" borderId="9" xfId="0" applyFont="1" applyFill="1" applyBorder="1" applyAlignment="1">
      <alignment horizontal="left" vertical="top" wrapText="1"/>
    </xf>
    <xf numFmtId="0" fontId="18" fillId="0" borderId="14" xfId="0" applyFont="1" applyBorder="1" applyAlignment="1">
      <alignment vertical="top" wrapText="1"/>
    </xf>
    <xf numFmtId="165" fontId="19" fillId="13" borderId="12" xfId="0" applyNumberFormat="1" applyFont="1" applyFill="1" applyBorder="1" applyAlignment="1">
      <alignment horizontal="left" vertical="top"/>
    </xf>
    <xf numFmtId="0" fontId="186" fillId="0" borderId="1" xfId="0" applyFont="1" applyBorder="1"/>
    <xf numFmtId="0" fontId="19" fillId="3" borderId="1" xfId="0" applyFont="1" applyFill="1" applyBorder="1" applyAlignment="1">
      <alignment vertical="top"/>
    </xf>
    <xf numFmtId="0" fontId="19" fillId="3" borderId="1" xfId="2" applyFont="1" applyFill="1" applyBorder="1" applyAlignment="1">
      <alignment vertical="top"/>
    </xf>
    <xf numFmtId="0" fontId="19" fillId="3" borderId="2" xfId="0" applyFont="1" applyFill="1" applyBorder="1" applyAlignment="1">
      <alignment vertical="top" wrapText="1"/>
    </xf>
    <xf numFmtId="0" fontId="19" fillId="3" borderId="1" xfId="0" applyFont="1" applyFill="1" applyBorder="1" applyAlignment="1">
      <alignment vertical="top" wrapText="1"/>
    </xf>
    <xf numFmtId="0" fontId="125" fillId="0" borderId="0" xfId="0" applyFont="1" applyAlignment="1">
      <alignment horizontal="center" vertical="center"/>
    </xf>
    <xf numFmtId="0" fontId="126" fillId="0" borderId="0" xfId="0" applyFont="1" applyAlignment="1">
      <alignment horizontal="center" vertical="center"/>
    </xf>
    <xf numFmtId="15" fontId="18" fillId="0" borderId="1" xfId="9" applyNumberFormat="1" applyFont="1" applyBorder="1" applyAlignment="1" applyProtection="1">
      <alignment horizontal="center" vertical="center" wrapText="1"/>
      <protection locked="0"/>
    </xf>
    <xf numFmtId="0" fontId="133" fillId="0" borderId="4" xfId="9" applyFont="1" applyBorder="1" applyAlignment="1">
      <alignment wrapText="1"/>
    </xf>
    <xf numFmtId="0" fontId="133" fillId="0" borderId="4" xfId="9" applyFont="1" applyBorder="1" applyAlignment="1">
      <alignment horizontal="center" wrapText="1"/>
    </xf>
    <xf numFmtId="15" fontId="133" fillId="0" borderId="4" xfId="9" applyNumberFormat="1" applyFont="1" applyBorder="1" applyAlignment="1">
      <alignment horizontal="center" wrapText="1"/>
    </xf>
    <xf numFmtId="0" fontId="33" fillId="13" borderId="41" xfId="9" applyFont="1" applyFill="1" applyBorder="1" applyAlignment="1" applyProtection="1">
      <alignment horizontal="center" vertical="center" wrapText="1"/>
      <protection locked="0"/>
    </xf>
    <xf numFmtId="0" fontId="19" fillId="0" borderId="42" xfId="9" applyFont="1" applyBorder="1" applyAlignment="1" applyProtection="1">
      <alignment horizontal="center" vertical="center" wrapText="1"/>
      <protection locked="0"/>
    </xf>
    <xf numFmtId="15" fontId="19" fillId="0" borderId="43" xfId="9" applyNumberFormat="1" applyFont="1" applyBorder="1" applyAlignment="1" applyProtection="1">
      <alignment horizontal="center" vertical="center" wrapText="1"/>
      <protection locked="0"/>
    </xf>
    <xf numFmtId="0" fontId="134" fillId="0" borderId="44" xfId="9" applyFont="1" applyBorder="1" applyAlignment="1" applyProtection="1">
      <alignment horizontal="center" vertical="center" wrapText="1"/>
      <protection locked="0"/>
    </xf>
    <xf numFmtId="15" fontId="18" fillId="0" borderId="45" xfId="9" applyNumberFormat="1" applyFont="1" applyBorder="1" applyAlignment="1" applyProtection="1">
      <alignment horizontal="center" vertical="center" wrapText="1"/>
      <protection locked="0"/>
    </xf>
    <xf numFmtId="0" fontId="134" fillId="0" borderId="46" xfId="9" applyFont="1" applyBorder="1" applyAlignment="1" applyProtection="1">
      <alignment horizontal="center" vertical="center" wrapText="1"/>
      <protection locked="0"/>
    </xf>
    <xf numFmtId="15" fontId="18" fillId="0" borderId="47" xfId="9" applyNumberFormat="1" applyFont="1" applyBorder="1" applyAlignment="1" applyProtection="1">
      <alignment horizontal="center" vertical="center" wrapText="1"/>
      <protection locked="0"/>
    </xf>
    <xf numFmtId="15" fontId="18" fillId="0" borderId="48" xfId="9" applyNumberFormat="1" applyFont="1" applyBorder="1" applyAlignment="1" applyProtection="1">
      <alignment horizontal="center" vertical="center" wrapText="1"/>
      <protection locked="0"/>
    </xf>
    <xf numFmtId="0" fontId="8" fillId="10" borderId="2" xfId="1" applyFill="1" applyBorder="1" applyAlignment="1">
      <alignment vertical="top"/>
    </xf>
    <xf numFmtId="0" fontId="8" fillId="10" borderId="3" xfId="1" applyFill="1" applyBorder="1" applyAlignment="1">
      <alignment vertical="top"/>
    </xf>
    <xf numFmtId="0" fontId="7" fillId="10" borderId="49" xfId="1" applyFont="1" applyFill="1" applyBorder="1" applyAlignment="1">
      <alignment horizontal="center" vertical="center"/>
    </xf>
    <xf numFmtId="0" fontId="7" fillId="10" borderId="50" xfId="1" applyFont="1" applyFill="1" applyBorder="1" applyAlignment="1">
      <alignment horizontal="center" vertical="center"/>
    </xf>
    <xf numFmtId="0" fontId="8" fillId="10" borderId="5" xfId="1" applyFill="1" applyBorder="1" applyAlignment="1">
      <alignment vertical="top"/>
    </xf>
    <xf numFmtId="0" fontId="8" fillId="10" borderId="15" xfId="1" applyFill="1" applyBorder="1" applyAlignment="1">
      <alignment vertical="top"/>
    </xf>
    <xf numFmtId="0" fontId="7" fillId="10" borderId="51" xfId="1" applyFont="1" applyFill="1" applyBorder="1" applyAlignment="1">
      <alignment horizontal="center" vertical="center"/>
    </xf>
    <xf numFmtId="0" fontId="8" fillId="10" borderId="14" xfId="1" applyFill="1" applyBorder="1" applyAlignment="1">
      <alignment vertical="top"/>
    </xf>
    <xf numFmtId="0" fontId="8" fillId="8" borderId="52" xfId="1" applyFill="1" applyBorder="1" applyAlignment="1">
      <alignment vertical="top"/>
    </xf>
    <xf numFmtId="0" fontId="8" fillId="8" borderId="17" xfId="1" applyFill="1" applyBorder="1" applyAlignment="1">
      <alignment vertical="top"/>
    </xf>
    <xf numFmtId="0" fontId="8" fillId="8" borderId="18" xfId="1" applyFill="1" applyBorder="1" applyAlignment="1">
      <alignment vertical="top"/>
    </xf>
    <xf numFmtId="0" fontId="7" fillId="8" borderId="28" xfId="1" applyFont="1" applyFill="1" applyBorder="1" applyAlignment="1">
      <alignment horizontal="center" vertical="center"/>
    </xf>
    <xf numFmtId="0" fontId="8" fillId="8" borderId="20" xfId="1" applyFill="1" applyBorder="1" applyAlignment="1">
      <alignment vertical="top"/>
    </xf>
    <xf numFmtId="0" fontId="135" fillId="0" borderId="0" xfId="0" applyFont="1" applyAlignment="1">
      <alignment horizontal="center" vertical="center"/>
    </xf>
    <xf numFmtId="0" fontId="126" fillId="0" borderId="13" xfId="0" applyFont="1" applyBorder="1" applyAlignment="1">
      <alignment horizontal="center" vertical="center"/>
    </xf>
    <xf numFmtId="0" fontId="126" fillId="0" borderId="10" xfId="0" applyFont="1" applyBorder="1" applyAlignment="1">
      <alignment horizontal="center" vertical="center"/>
    </xf>
    <xf numFmtId="0" fontId="137" fillId="0" borderId="14" xfId="0" applyFont="1" applyBorder="1" applyAlignment="1">
      <alignment horizontal="center" vertical="center"/>
    </xf>
    <xf numFmtId="0" fontId="126" fillId="0" borderId="13" xfId="0" applyFont="1" applyBorder="1" applyAlignment="1">
      <alignment horizontal="center" vertical="center" wrapText="1"/>
    </xf>
    <xf numFmtId="0" fontId="137" fillId="0" borderId="10" xfId="0" applyFont="1" applyBorder="1" applyAlignment="1">
      <alignment horizontal="center" vertical="center" wrapText="1"/>
    </xf>
    <xf numFmtId="0" fontId="137" fillId="0" borderId="10" xfId="11" applyFont="1" applyBorder="1" applyAlignment="1">
      <alignment horizontal="center" vertical="center" wrapText="1"/>
    </xf>
    <xf numFmtId="0" fontId="137" fillId="0" borderId="0" xfId="0" applyFont="1" applyAlignment="1">
      <alignment horizontal="center" vertical="center" wrapText="1"/>
    </xf>
    <xf numFmtId="0" fontId="137" fillId="0" borderId="10" xfId="0" applyFont="1" applyBorder="1" applyAlignment="1">
      <alignment horizontal="center" vertical="center"/>
    </xf>
    <xf numFmtId="0" fontId="150" fillId="0" borderId="10" xfId="0" applyFont="1" applyBorder="1" applyAlignment="1">
      <alignment horizontal="center" vertical="center" wrapText="1"/>
    </xf>
    <xf numFmtId="0" fontId="187" fillId="0" borderId="1" xfId="11" applyFont="1" applyBorder="1" applyAlignment="1">
      <alignment horizontal="center" vertical="center" wrapText="1"/>
    </xf>
    <xf numFmtId="0" fontId="187" fillId="0" borderId="44" xfId="11" applyFont="1" applyBorder="1" applyAlignment="1">
      <alignment horizontal="center" vertical="center" wrapText="1"/>
    </xf>
    <xf numFmtId="0" fontId="187" fillId="0" borderId="46" xfId="11" applyFont="1" applyBorder="1" applyAlignment="1">
      <alignment horizontal="center" vertical="center" wrapText="1"/>
    </xf>
    <xf numFmtId="0" fontId="187" fillId="0" borderId="47" xfId="11" applyFont="1" applyBorder="1" applyAlignment="1">
      <alignment horizontal="center" vertical="center" wrapText="1"/>
    </xf>
    <xf numFmtId="0" fontId="187" fillId="0" borderId="53" xfId="11" applyFont="1" applyBorder="1" applyAlignment="1">
      <alignment horizontal="center" vertical="center" wrapText="1"/>
    </xf>
    <xf numFmtId="0" fontId="187" fillId="0" borderId="5" xfId="11" applyFont="1" applyBorder="1" applyAlignment="1">
      <alignment horizontal="center" vertical="center" wrapText="1"/>
    </xf>
    <xf numFmtId="0" fontId="133" fillId="0" borderId="52" xfId="12" applyFont="1" applyBorder="1" applyAlignment="1">
      <alignment horizontal="center" vertical="center" wrapText="1"/>
    </xf>
    <xf numFmtId="0" fontId="133" fillId="0" borderId="17" xfId="11" applyFont="1" applyBorder="1" applyAlignment="1">
      <alignment horizontal="center" vertical="center" wrapText="1"/>
    </xf>
    <xf numFmtId="0" fontId="133" fillId="0" borderId="54" xfId="11" applyFont="1" applyBorder="1" applyAlignment="1">
      <alignment horizontal="center" vertical="center" wrapText="1"/>
    </xf>
    <xf numFmtId="14" fontId="126" fillId="0" borderId="14" xfId="0" applyNumberFormat="1" applyFont="1" applyBorder="1" applyAlignment="1">
      <alignment horizontal="center" vertical="center" wrapText="1"/>
    </xf>
    <xf numFmtId="0" fontId="18" fillId="2" borderId="1" xfId="0" applyFont="1" applyFill="1" applyBorder="1" applyAlignment="1">
      <alignment horizontal="left" vertical="top" wrapText="1"/>
    </xf>
    <xf numFmtId="0" fontId="18" fillId="2" borderId="4" xfId="0" applyFont="1" applyFill="1" applyBorder="1" applyAlignment="1">
      <alignment vertical="top" wrapText="1"/>
    </xf>
    <xf numFmtId="0" fontId="46" fillId="0" borderId="0" xfId="0" applyFont="1" applyAlignment="1" applyProtection="1">
      <alignment horizontal="left" vertical="top"/>
      <protection locked="0"/>
    </xf>
    <xf numFmtId="0" fontId="53" fillId="0" borderId="0" xfId="4" applyAlignment="1" applyProtection="1">
      <alignment vertical="top" wrapText="1"/>
      <protection locked="0"/>
    </xf>
    <xf numFmtId="0" fontId="43" fillId="0" borderId="0" xfId="0" applyFont="1" applyAlignment="1" applyProtection="1">
      <alignment horizontal="left" vertical="top" wrapText="1"/>
      <protection locked="0"/>
    </xf>
    <xf numFmtId="0" fontId="43" fillId="0" borderId="6" xfId="0" applyFont="1" applyBorder="1" applyAlignment="1">
      <alignment vertical="top" wrapText="1"/>
    </xf>
    <xf numFmtId="0" fontId="188" fillId="0" borderId="0" xfId="0" applyFont="1" applyAlignment="1">
      <alignment vertical="top" wrapText="1"/>
    </xf>
    <xf numFmtId="0" fontId="43" fillId="0" borderId="4" xfId="0" applyFont="1" applyBorder="1" applyAlignment="1">
      <alignment vertical="top" wrapText="1"/>
    </xf>
    <xf numFmtId="0" fontId="23" fillId="0" borderId="1" xfId="6" applyFont="1" applyBorder="1" applyAlignment="1">
      <alignment vertical="top" wrapText="1"/>
    </xf>
    <xf numFmtId="0" fontId="23" fillId="3" borderId="1" xfId="6" applyFont="1" applyFill="1" applyBorder="1" applyAlignment="1">
      <alignment vertical="top" wrapText="1"/>
    </xf>
    <xf numFmtId="0" fontId="126" fillId="0" borderId="15" xfId="0" applyFont="1" applyBorder="1" applyAlignment="1">
      <alignment vertical="top" wrapText="1"/>
    </xf>
    <xf numFmtId="14" fontId="126" fillId="0" borderId="14" xfId="0" applyNumberFormat="1" applyFont="1" applyBorder="1" applyAlignment="1">
      <alignment horizontal="center" vertical="center"/>
    </xf>
    <xf numFmtId="0" fontId="126" fillId="0" borderId="14" xfId="0" applyFont="1" applyBorder="1" applyAlignment="1">
      <alignment horizontal="center" vertical="center" wrapText="1"/>
    </xf>
    <xf numFmtId="0" fontId="126" fillId="0" borderId="10" xfId="0" applyFont="1" applyBorder="1" applyAlignment="1">
      <alignment horizontal="center" vertical="center" wrapText="1"/>
    </xf>
    <xf numFmtId="14" fontId="126" fillId="0" borderId="14" xfId="11" applyNumberFormat="1" applyFont="1" applyBorder="1" applyAlignment="1">
      <alignment horizontal="center" vertical="center" wrapText="1"/>
    </xf>
    <xf numFmtId="0" fontId="125" fillId="0" borderId="0" xfId="0" applyFont="1" applyAlignment="1">
      <alignment horizontal="center" vertical="center"/>
    </xf>
    <xf numFmtId="0" fontId="126" fillId="0" borderId="0" xfId="0" applyFont="1" applyAlignment="1">
      <alignment horizontal="center" vertical="center"/>
    </xf>
    <xf numFmtId="0" fontId="126" fillId="0" borderId="0" xfId="0" applyFont="1" applyAlignment="1">
      <alignment horizontal="center"/>
    </xf>
    <xf numFmtId="0" fontId="128" fillId="13" borderId="0" xfId="0" applyFont="1" applyFill="1" applyAlignment="1">
      <alignment wrapText="1"/>
    </xf>
    <xf numFmtId="0" fontId="126" fillId="13" borderId="0" xfId="0" applyFont="1" applyFill="1" applyAlignment="1">
      <alignment wrapText="1"/>
    </xf>
    <xf numFmtId="0" fontId="128" fillId="13" borderId="0" xfId="0" applyFont="1" applyFill="1" applyAlignment="1">
      <alignment vertical="top"/>
    </xf>
    <xf numFmtId="0" fontId="126" fillId="13" borderId="0" xfId="0" applyFont="1" applyFill="1" applyAlignment="1">
      <alignment vertical="top"/>
    </xf>
    <xf numFmtId="0" fontId="128" fillId="0" borderId="0" xfId="0" applyFont="1" applyAlignment="1">
      <alignment vertical="top"/>
    </xf>
    <xf numFmtId="0" fontId="126" fillId="0" borderId="0" xfId="0" applyFont="1" applyAlignment="1">
      <alignment vertical="top"/>
    </xf>
    <xf numFmtId="0" fontId="46" fillId="0" borderId="0" xfId="0" applyFont="1" applyAlignment="1" applyProtection="1">
      <alignment vertical="top" wrapText="1"/>
      <protection locked="0"/>
    </xf>
    <xf numFmtId="0" fontId="126" fillId="0" borderId="0" xfId="0" applyFont="1" applyAlignment="1">
      <alignment horizontal="center" vertical="top"/>
    </xf>
    <xf numFmtId="0" fontId="126" fillId="0" borderId="0" xfId="0" applyFont="1"/>
    <xf numFmtId="0" fontId="135" fillId="0" borderId="0" xfId="0" applyFont="1" applyAlignment="1">
      <alignment horizontal="center" vertical="top"/>
    </xf>
    <xf numFmtId="0" fontId="46" fillId="0" borderId="0" xfId="0" applyFont="1" applyAlignment="1" applyProtection="1">
      <alignment horizontal="left" vertical="top"/>
      <protection locked="0"/>
    </xf>
    <xf numFmtId="0" fontId="125" fillId="0" borderId="0" xfId="0" applyFont="1" applyAlignment="1">
      <alignment horizontal="center" vertical="top"/>
    </xf>
    <xf numFmtId="0" fontId="18" fillId="0" borderId="37" xfId="0" applyFont="1" applyBorder="1" applyAlignment="1" applyProtection="1">
      <alignment horizontal="left" vertical="top"/>
      <protection locked="0"/>
    </xf>
    <xf numFmtId="0" fontId="18" fillId="0" borderId="38" xfId="0" applyFont="1" applyBorder="1" applyAlignment="1" applyProtection="1">
      <alignment horizontal="left" vertical="top"/>
      <protection locked="0"/>
    </xf>
    <xf numFmtId="0" fontId="18" fillId="0" borderId="39" xfId="0" applyFont="1" applyBorder="1" applyAlignment="1" applyProtection="1">
      <alignment horizontal="left" vertical="top"/>
      <protection locked="0"/>
    </xf>
    <xf numFmtId="0" fontId="18" fillId="0" borderId="37" xfId="0" applyFont="1" applyBorder="1" applyAlignment="1" applyProtection="1">
      <alignment horizontal="left" vertical="top" wrapText="1"/>
      <protection locked="0"/>
    </xf>
    <xf numFmtId="0" fontId="18" fillId="0" borderId="39" xfId="0" applyFont="1" applyBorder="1" applyAlignment="1" applyProtection="1">
      <alignment horizontal="left" vertical="top" wrapText="1"/>
      <protection locked="0"/>
    </xf>
    <xf numFmtId="0" fontId="126" fillId="11" borderId="0" xfId="0" applyFont="1" applyFill="1" applyAlignment="1">
      <alignment horizontal="left" vertical="top" wrapText="1"/>
    </xf>
    <xf numFmtId="0" fontId="34" fillId="0" borderId="7" xfId="3" applyFont="1" applyBorder="1" applyAlignment="1">
      <alignment horizontal="left" wrapText="1"/>
    </xf>
    <xf numFmtId="0" fontId="32" fillId="0" borderId="7" xfId="3" applyFont="1" applyBorder="1" applyAlignment="1">
      <alignment horizontal="left" wrapText="1"/>
    </xf>
    <xf numFmtId="0" fontId="7" fillId="8" borderId="2" xfId="1" applyFont="1" applyFill="1" applyBorder="1" applyAlignment="1">
      <alignment vertical="top"/>
    </xf>
    <xf numFmtId="0" fontId="8" fillId="8" borderId="11" xfId="1" applyFill="1" applyBorder="1" applyAlignment="1">
      <alignment vertical="top"/>
    </xf>
    <xf numFmtId="0" fontId="14" fillId="0" borderId="9" xfId="1" applyFont="1" applyBorder="1" applyAlignment="1">
      <alignment horizontal="left" vertical="top" wrapText="1"/>
    </xf>
    <xf numFmtId="0" fontId="14" fillId="0" borderId="0" xfId="1" applyFont="1" applyAlignment="1">
      <alignment horizontal="left" vertical="top" wrapText="1"/>
    </xf>
    <xf numFmtId="0" fontId="34" fillId="0" borderId="7" xfId="7" applyFont="1" applyBorder="1" applyAlignment="1">
      <alignment horizontal="left" wrapText="1"/>
    </xf>
    <xf numFmtId="0" fontId="32" fillId="0" borderId="7" xfId="7" applyFont="1" applyBorder="1" applyAlignment="1">
      <alignment horizontal="left" wrapText="1"/>
    </xf>
    <xf numFmtId="0" fontId="8" fillId="0" borderId="2" xfId="8" applyFont="1" applyBorder="1" applyAlignment="1">
      <alignment vertical="top" wrapText="1"/>
    </xf>
    <xf numFmtId="0" fontId="8" fillId="0" borderId="3" xfId="8" applyFont="1" applyBorder="1" applyAlignment="1">
      <alignment vertical="top" wrapText="1"/>
    </xf>
    <xf numFmtId="0" fontId="8" fillId="0" borderId="9" xfId="8" applyFont="1" applyBorder="1" applyAlignment="1">
      <alignment vertical="top" wrapText="1"/>
    </xf>
    <xf numFmtId="0" fontId="8" fillId="0" borderId="0" xfId="8" applyFont="1" applyAlignment="1">
      <alignment vertical="top" wrapText="1"/>
    </xf>
    <xf numFmtId="0" fontId="7" fillId="8" borderId="2" xfId="8" applyFont="1" applyFill="1" applyBorder="1"/>
    <xf numFmtId="0" fontId="115" fillId="8" borderId="3" xfId="8" applyFill="1" applyBorder="1"/>
    <xf numFmtId="0" fontId="8" fillId="0" borderId="4" xfId="8" applyFont="1" applyBorder="1" applyAlignment="1">
      <alignment horizontal="center" vertical="center" wrapText="1"/>
    </xf>
    <xf numFmtId="0" fontId="8" fillId="0" borderId="6" xfId="8" applyFont="1" applyBorder="1" applyAlignment="1">
      <alignment horizontal="center" vertical="center" wrapText="1"/>
    </xf>
    <xf numFmtId="0" fontId="8" fillId="0" borderId="5" xfId="8" applyFont="1" applyBorder="1" applyAlignment="1">
      <alignment horizontal="center" vertical="center" wrapText="1"/>
    </xf>
    <xf numFmtId="0" fontId="8" fillId="0" borderId="4" xfId="8" applyFont="1" applyBorder="1" applyAlignment="1">
      <alignment horizontal="center" vertical="center"/>
    </xf>
    <xf numFmtId="0" fontId="8" fillId="0" borderId="6" xfId="8" applyFont="1" applyBorder="1" applyAlignment="1">
      <alignment horizontal="center" vertical="center"/>
    </xf>
    <xf numFmtId="0" fontId="8" fillId="0" borderId="5" xfId="8" applyFont="1" applyBorder="1" applyAlignment="1">
      <alignment horizontal="center" vertical="center"/>
    </xf>
    <xf numFmtId="0" fontId="115" fillId="0" borderId="6" xfId="8" applyBorder="1" applyAlignment="1">
      <alignment horizontal="center" vertical="center"/>
    </xf>
    <xf numFmtId="0" fontId="115" fillId="0" borderId="5" xfId="8" applyBorder="1" applyAlignment="1">
      <alignment horizontal="center" vertical="center"/>
    </xf>
    <xf numFmtId="0" fontId="34" fillId="0" borderId="7" xfId="25" applyFont="1" applyBorder="1" applyAlignment="1">
      <alignment horizontal="left" wrapText="1"/>
    </xf>
    <xf numFmtId="0" fontId="32" fillId="0" borderId="7" xfId="25" applyFont="1" applyBorder="1" applyAlignment="1">
      <alignment horizontal="left" wrapText="1"/>
    </xf>
    <xf numFmtId="0" fontId="7" fillId="8" borderId="2" xfId="1" applyFont="1" applyFill="1" applyBorder="1"/>
    <xf numFmtId="0" fontId="8" fillId="8" borderId="3" xfId="1" applyFill="1" applyBorder="1"/>
    <xf numFmtId="0" fontId="8" fillId="0" borderId="0" xfId="1" applyAlignment="1">
      <alignment horizontal="left" vertical="top" wrapText="1"/>
    </xf>
    <xf numFmtId="0" fontId="126" fillId="0" borderId="0" xfId="0" applyFont="1" applyAlignment="1">
      <alignment horizontal="center" wrapText="1"/>
    </xf>
    <xf numFmtId="0" fontId="19" fillId="18" borderId="16" xfId="0" applyFont="1" applyFill="1" applyBorder="1" applyAlignment="1">
      <alignment horizontal="left" vertical="top" wrapText="1"/>
    </xf>
    <xf numFmtId="0" fontId="19" fillId="18" borderId="19" xfId="0" applyFont="1" applyFill="1" applyBorder="1" applyAlignment="1">
      <alignment horizontal="left" vertical="top" wrapText="1"/>
    </xf>
    <xf numFmtId="0" fontId="19" fillId="18" borderId="20" xfId="0" applyFont="1" applyFill="1" applyBorder="1" applyAlignment="1">
      <alignment horizontal="left" vertical="top" wrapText="1"/>
    </xf>
    <xf numFmtId="0" fontId="126" fillId="0" borderId="9" xfId="0" applyFont="1" applyBorder="1" applyAlignment="1">
      <alignment vertical="top" wrapText="1"/>
    </xf>
    <xf numFmtId="0" fontId="126" fillId="0" borderId="9" xfId="0" applyFont="1" applyBorder="1" applyAlignment="1">
      <alignment vertical="top"/>
    </xf>
    <xf numFmtId="0" fontId="135" fillId="0" borderId="0" xfId="0" applyFont="1" applyAlignment="1">
      <alignment horizontal="center" vertical="top" wrapText="1"/>
    </xf>
    <xf numFmtId="0" fontId="126" fillId="0" borderId="9" xfId="11" applyFont="1" applyBorder="1" applyAlignment="1">
      <alignment horizontal="left" vertical="top"/>
    </xf>
    <xf numFmtId="0" fontId="126" fillId="0" borderId="0" xfId="11" applyFont="1" applyAlignment="1">
      <alignment horizontal="left" vertical="top"/>
    </xf>
    <xf numFmtId="0" fontId="125" fillId="0" borderId="0" xfId="11" applyFont="1" applyAlignment="1">
      <alignment horizontal="center" vertical="top"/>
    </xf>
    <xf numFmtId="0" fontId="125" fillId="0" borderId="10" xfId="11" applyFont="1" applyBorder="1" applyAlignment="1">
      <alignment horizontal="center" vertical="top"/>
    </xf>
    <xf numFmtId="0" fontId="127" fillId="0" borderId="11" xfId="11" applyFont="1" applyBorder="1" applyAlignment="1" applyProtection="1">
      <alignment horizontal="center" vertical="center" wrapText="1"/>
      <protection locked="0"/>
    </xf>
    <xf numFmtId="0" fontId="125" fillId="0" borderId="0" xfId="12" applyFont="1" applyAlignment="1">
      <alignment horizontal="left" vertical="top" wrapText="1"/>
    </xf>
    <xf numFmtId="0" fontId="133" fillId="0" borderId="0" xfId="11" applyFont="1" applyAlignment="1">
      <alignment horizontal="left" vertical="top"/>
    </xf>
    <xf numFmtId="0" fontId="126" fillId="0" borderId="0" xfId="11" applyFont="1" applyAlignment="1">
      <alignment horizontal="left" vertical="top" wrapText="1"/>
    </xf>
    <xf numFmtId="0" fontId="126" fillId="0" borderId="10" xfId="11" applyFont="1" applyBorder="1" applyAlignment="1">
      <alignment horizontal="left" vertical="top" wrapText="1"/>
    </xf>
    <xf numFmtId="0" fontId="187" fillId="0" borderId="55" xfId="11" applyFont="1" applyBorder="1" applyAlignment="1">
      <alignment horizontal="center" vertical="center" wrapText="1"/>
    </xf>
    <xf numFmtId="0" fontId="0" fillId="0" borderId="56" xfId="0" applyBorder="1" applyAlignment="1">
      <alignment horizontal="center" vertical="center" wrapText="1"/>
    </xf>
    <xf numFmtId="0" fontId="0" fillId="0" borderId="23" xfId="0" applyBorder="1" applyAlignment="1">
      <alignment horizontal="center" vertical="center" wrapText="1"/>
    </xf>
    <xf numFmtId="0" fontId="135" fillId="0" borderId="0" xfId="11" applyFont="1" applyAlignment="1">
      <alignment horizontal="center" vertical="top"/>
    </xf>
    <xf numFmtId="0" fontId="126" fillId="0" borderId="15" xfId="11" applyFont="1" applyBorder="1" applyAlignment="1">
      <alignment horizontal="left" vertical="top"/>
    </xf>
    <xf numFmtId="0" fontId="126" fillId="0" borderId="7" xfId="11" applyFont="1" applyBorder="1" applyAlignment="1">
      <alignment horizontal="left" vertical="top"/>
    </xf>
    <xf numFmtId="0" fontId="135" fillId="0" borderId="0" xfId="11" applyFont="1" applyAlignment="1">
      <alignment horizontal="center" vertical="top" wrapText="1"/>
    </xf>
    <xf numFmtId="0" fontId="155" fillId="21" borderId="25" xfId="0" applyFont="1" applyFill="1" applyBorder="1" applyAlignment="1">
      <alignment horizontal="center" vertical="center"/>
    </xf>
    <xf numFmtId="0" fontId="155" fillId="21" borderId="26" xfId="0" applyFont="1" applyFill="1" applyBorder="1" applyAlignment="1">
      <alignment horizontal="center" vertical="center"/>
    </xf>
    <xf numFmtId="0" fontId="155" fillId="21" borderId="27" xfId="0" applyFont="1" applyFill="1" applyBorder="1" applyAlignment="1">
      <alignment horizontal="center" vertical="center"/>
    </xf>
    <xf numFmtId="0" fontId="155" fillId="21" borderId="1" xfId="13" applyFont="1" applyFill="1" applyBorder="1" applyAlignment="1">
      <alignment horizontal="center" vertical="center" wrapText="1"/>
    </xf>
    <xf numFmtId="0" fontId="8" fillId="22" borderId="16" xfId="0" applyFont="1" applyFill="1" applyBorder="1" applyAlignment="1">
      <alignment horizontal="left" vertical="center" wrapText="1"/>
    </xf>
    <xf numFmtId="0" fontId="8" fillId="22" borderId="19" xfId="0" applyFont="1" applyFill="1" applyBorder="1" applyAlignment="1">
      <alignment horizontal="left" vertical="center"/>
    </xf>
    <xf numFmtId="0" fontId="8" fillId="22" borderId="20" xfId="0" applyFont="1" applyFill="1" applyBorder="1" applyAlignment="1">
      <alignment horizontal="left" vertical="center"/>
    </xf>
    <xf numFmtId="0" fontId="156" fillId="0" borderId="1" xfId="0" applyFont="1" applyBorder="1" applyAlignment="1">
      <alignment horizontal="center" vertical="center" wrapText="1"/>
    </xf>
    <xf numFmtId="0" fontId="156" fillId="0" borderId="1" xfId="0" applyFont="1" applyBorder="1" applyAlignment="1">
      <alignment horizontal="left" vertical="center" wrapText="1"/>
    </xf>
    <xf numFmtId="0" fontId="11" fillId="0" borderId="31" xfId="0" applyFont="1" applyBorder="1" applyAlignment="1">
      <alignment wrapText="1"/>
    </xf>
    <xf numFmtId="0" fontId="11" fillId="0" borderId="33" xfId="0" applyFont="1" applyBorder="1" applyAlignment="1">
      <alignment wrapText="1"/>
    </xf>
    <xf numFmtId="0" fontId="11" fillId="19" borderId="31" xfId="0" applyFont="1" applyFill="1" applyBorder="1" applyAlignment="1">
      <alignment wrapText="1"/>
    </xf>
    <xf numFmtId="0" fontId="11" fillId="19" borderId="33" xfId="0" applyFont="1" applyFill="1" applyBorder="1" applyAlignment="1">
      <alignment wrapText="1"/>
    </xf>
    <xf numFmtId="0" fontId="48" fillId="0" borderId="1" xfId="0" applyFont="1" applyBorder="1" applyAlignment="1">
      <alignment horizontal="left" vertical="center" wrapText="1"/>
    </xf>
    <xf numFmtId="0" fontId="7" fillId="21" borderId="1" xfId="13" applyFont="1" applyFill="1" applyBorder="1" applyAlignment="1">
      <alignment horizontal="center" vertical="center" wrapText="1"/>
    </xf>
    <xf numFmtId="0" fontId="48" fillId="0" borderId="1" xfId="13" applyFont="1" applyBorder="1" applyAlignment="1">
      <alignment horizontal="left" vertical="center" wrapText="1"/>
    </xf>
    <xf numFmtId="0" fontId="8" fillId="0" borderId="1" xfId="0" applyFont="1" applyBorder="1" applyAlignment="1">
      <alignment horizontal="left" vertical="center" wrapText="1"/>
    </xf>
    <xf numFmtId="0" fontId="48" fillId="0" borderId="1" xfId="13" applyFont="1" applyBorder="1" applyAlignment="1">
      <alignment vertical="center" wrapText="1"/>
    </xf>
    <xf numFmtId="0" fontId="8" fillId="0" borderId="1" xfId="0" applyFont="1" applyBorder="1" applyAlignment="1">
      <alignment vertical="center" wrapText="1"/>
    </xf>
    <xf numFmtId="0" fontId="8" fillId="0" borderId="1" xfId="13" applyFont="1" applyBorder="1" applyAlignment="1">
      <alignment vertical="center" wrapText="1"/>
    </xf>
    <xf numFmtId="0" fontId="8" fillId="0" borderId="1" xfId="13" applyFont="1" applyBorder="1" applyAlignment="1">
      <alignment horizontal="left" vertical="center" wrapText="1"/>
    </xf>
    <xf numFmtId="0" fontId="61" fillId="0" borderId="1" xfId="0" applyFont="1" applyBorder="1" applyAlignment="1">
      <alignment vertical="center" wrapText="1"/>
    </xf>
    <xf numFmtId="0" fontId="11" fillId="19" borderId="31" xfId="0" applyFont="1" applyFill="1" applyBorder="1" applyAlignment="1">
      <alignment vertical="top" wrapText="1"/>
    </xf>
    <xf numFmtId="0" fontId="11" fillId="19" borderId="33" xfId="0" applyFont="1" applyFill="1" applyBorder="1" applyAlignment="1">
      <alignment vertical="top" wrapText="1"/>
    </xf>
    <xf numFmtId="0" fontId="11" fillId="0" borderId="29" xfId="0" applyFont="1" applyBorder="1" applyAlignment="1">
      <alignment wrapText="1"/>
    </xf>
    <xf numFmtId="0" fontId="11" fillId="19" borderId="29" xfId="0" applyFont="1" applyFill="1" applyBorder="1" applyAlignment="1">
      <alignment wrapText="1"/>
    </xf>
    <xf numFmtId="49" fontId="48" fillId="0" borderId="1" xfId="13" applyNumberFormat="1" applyFont="1" applyBorder="1" applyAlignment="1">
      <alignment horizontal="left" vertical="center" wrapText="1"/>
    </xf>
    <xf numFmtId="0" fontId="74" fillId="0" borderId="1" xfId="13" applyFont="1" applyBorder="1" applyAlignment="1">
      <alignment horizontal="left" vertical="center" wrapText="1"/>
    </xf>
    <xf numFmtId="0" fontId="8" fillId="0" borderId="1" xfId="0" applyFont="1" applyBorder="1" applyAlignment="1">
      <alignment horizontal="left" vertical="center"/>
    </xf>
    <xf numFmtId="0" fontId="13" fillId="0" borderId="31" xfId="0" applyFont="1" applyBorder="1" applyAlignment="1">
      <alignment wrapText="1"/>
    </xf>
    <xf numFmtId="0" fontId="13" fillId="0" borderId="33" xfId="0" applyFont="1" applyBorder="1" applyAlignment="1">
      <alignment wrapText="1"/>
    </xf>
    <xf numFmtId="0" fontId="158" fillId="25" borderId="34" xfId="0" applyFont="1" applyFill="1" applyBorder="1" applyAlignment="1">
      <alignment horizontal="left"/>
    </xf>
    <xf numFmtId="0" fontId="158" fillId="25" borderId="24" xfId="0" applyFont="1" applyFill="1" applyBorder="1" applyAlignment="1">
      <alignment horizontal="left"/>
    </xf>
    <xf numFmtId="0" fontId="158" fillId="25" borderId="32" xfId="0" applyFont="1" applyFill="1" applyBorder="1" applyAlignment="1">
      <alignment horizontal="left"/>
    </xf>
    <xf numFmtId="0" fontId="10" fillId="25" borderId="35" xfId="0" applyFont="1" applyFill="1" applyBorder="1" applyAlignment="1">
      <alignment horizontal="left"/>
    </xf>
    <xf numFmtId="0" fontId="10" fillId="25" borderId="0" xfId="0" applyFont="1" applyFill="1" applyAlignment="1">
      <alignment horizontal="left"/>
    </xf>
    <xf numFmtId="0" fontId="10" fillId="25" borderId="30" xfId="0" applyFont="1" applyFill="1" applyBorder="1" applyAlignment="1">
      <alignment horizontal="left"/>
    </xf>
    <xf numFmtId="0" fontId="94" fillId="7" borderId="7" xfId="0" applyFont="1" applyFill="1" applyBorder="1" applyAlignment="1">
      <alignment horizontal="center" vertical="top" wrapText="1"/>
    </xf>
    <xf numFmtId="0" fontId="18" fillId="7" borderId="7" xfId="0" applyFont="1" applyFill="1" applyBorder="1" applyAlignment="1">
      <alignment horizontal="center" vertical="top" wrapText="1"/>
    </xf>
  </cellXfs>
  <cellStyles count="28">
    <cellStyle name="Comma 2" xfId="15" xr:uid="{1EF463BA-6ED8-49C7-9E12-54AD994E905C}"/>
    <cellStyle name="Hyperlink" xfId="4" builtinId="8"/>
    <cellStyle name="Hyperlink 2" xfId="17" xr:uid="{DCC0DC8C-334A-4A1B-ACD8-15E6BD435D6C}"/>
    <cellStyle name="Hyperlink 3" xfId="16" xr:uid="{94C7B38F-781A-4EA3-B64D-9106DDF8F5AA}"/>
    <cellStyle name="Normal" xfId="0" builtinId="0"/>
    <cellStyle name="Normal 2" xfId="3" xr:uid="{6F17042A-E86D-43D0-B143-73D710BEB843}"/>
    <cellStyle name="Normal 2 2" xfId="5" xr:uid="{1BAE0264-7B70-4AF7-B9AB-AF745AAD0661}"/>
    <cellStyle name="Normal 2 2 2" xfId="7" xr:uid="{369D554D-DFDD-48D3-98DB-76DB8A3093A6}"/>
    <cellStyle name="Normal 2 2 2 2" xfId="20" xr:uid="{6F81213E-6E01-43C2-8FD5-7AAAC646F260}"/>
    <cellStyle name="Normal 2 2 3" xfId="19" xr:uid="{9EEBD288-5FDD-4808-A82C-FDD5DAE9B61B}"/>
    <cellStyle name="Normal 2 2 4" xfId="25" xr:uid="{6C82BDD5-04DF-4023-80B1-67BD3E17F419}"/>
    <cellStyle name="Normal 2 2 5" xfId="27" xr:uid="{766A4D64-BBB0-4E28-B008-B8F991C7B8CC}"/>
    <cellStyle name="Normal 2 3" xfId="21" xr:uid="{0FFB1C47-DC91-400C-BDC1-21FFD46BF723}"/>
    <cellStyle name="Normal 2 4" xfId="18" xr:uid="{234DCD62-0F85-44D7-B824-0F58C9CC8613}"/>
    <cellStyle name="Normal 2 5" xfId="24" xr:uid="{10D4F661-6E84-471B-9F27-F7BBEE9FE651}"/>
    <cellStyle name="Normal 2 6" xfId="26" xr:uid="{3EF82B54-F45A-419A-9239-2F9609A3298E}"/>
    <cellStyle name="Normal 3" xfId="6" xr:uid="{9F1F7B06-4710-4941-862A-CB804A8F6E51}"/>
    <cellStyle name="Normal 4" xfId="1" xr:uid="{D7752A34-59F3-4546-9AC6-83EFE40A68FA}"/>
    <cellStyle name="Normal 5" xfId="8" xr:uid="{75CFE73C-AC21-4F5E-A51D-1B6A37FD5BC5}"/>
    <cellStyle name="Normal 5 2" xfId="23" xr:uid="{B9274364-CF43-4D92-9F03-DBD0161B3BF6}"/>
    <cellStyle name="Normal 5 3" xfId="22" xr:uid="{776FEA94-58CF-4D40-A324-E5D028CF734A}"/>
    <cellStyle name="Normal 7" xfId="13" xr:uid="{8523B826-48FE-49C6-BA08-7ECAF1DB0D3F}"/>
    <cellStyle name="Normal_2011 RA Coilte SHC Summary v10 - no names" xfId="10" xr:uid="{CC9C8795-40C3-4D53-AE45-B3CF996036F4}"/>
    <cellStyle name="Normal_pefc" xfId="14" xr:uid="{F0BE7266-F157-4806-AB29-32A1BC7834F2}"/>
    <cellStyle name="Normal_RT-COC-001-13 Report spreadsheet" xfId="9" xr:uid="{84BBCFF8-2F7F-42BC-A4D5-25D38480B1E8}"/>
    <cellStyle name="Normal_RT-COC-001-18 Report spreadsheet" xfId="12" xr:uid="{ADCC139E-5551-40C6-AEE7-E377CAE37CE1}"/>
    <cellStyle name="Normal_RT-FM-001-03 Forest cert report template" xfId="11" xr:uid="{FF44D918-2C07-4D47-9BC1-BD401D007C04}"/>
    <cellStyle name="Normal_T&amp;M RA report 2005 draft 2" xfId="2" xr:uid="{9CEB0041-9E81-4307-A6A9-7ABB0A83C364}"/>
  </cellStyles>
  <dxfs count="6">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_rels/drawing5.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_rels/drawing6.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png"/></Relationships>
</file>

<file path=xl/drawings/_rels/drawing7.xml.rels><?xml version="1.0" encoding="UTF-8" standalone="yes"?>
<Relationships xmlns="http://schemas.openxmlformats.org/package/2006/relationships"><Relationship Id="rId1" Type="http://schemas.openxmlformats.org/officeDocument/2006/relationships/image" Target="../media/image2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image" Target="../media/image22.jpeg"/></Relationships>
</file>

<file path=xl/drawings/drawing1.xml><?xml version="1.0" encoding="utf-8"?>
<xdr:wsDr xmlns:xdr="http://schemas.openxmlformats.org/drawingml/2006/spreadsheetDrawing" xmlns:a="http://schemas.openxmlformats.org/drawingml/2006/main">
  <xdr:twoCellAnchor>
    <xdr:from>
      <xdr:col>0</xdr:col>
      <xdr:colOff>463550</xdr:colOff>
      <xdr:row>0</xdr:row>
      <xdr:rowOff>234950</xdr:rowOff>
    </xdr:from>
    <xdr:to>
      <xdr:col>0</xdr:col>
      <xdr:colOff>419100</xdr:colOff>
      <xdr:row>0</xdr:row>
      <xdr:rowOff>1835150</xdr:rowOff>
    </xdr:to>
    <xdr:pic>
      <xdr:nvPicPr>
        <xdr:cNvPr id="2" name="Picture 1">
          <a:extLst>
            <a:ext uri="{FF2B5EF4-FFF2-40B4-BE49-F238E27FC236}">
              <a16:creationId xmlns:a16="http://schemas.microsoft.com/office/drawing/2014/main" id="{8DD492AD-2EF1-4BD7-86BC-7A020CF7EB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3550" y="234950"/>
          <a:ext cx="0" cy="160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171450</xdr:colOff>
      <xdr:row>0</xdr:row>
      <xdr:rowOff>533400</xdr:rowOff>
    </xdr:from>
    <xdr:to>
      <xdr:col>2</xdr:col>
      <xdr:colOff>330200</xdr:colOff>
      <xdr:row>0</xdr:row>
      <xdr:rowOff>1704975</xdr:rowOff>
    </xdr:to>
    <xdr:pic>
      <xdr:nvPicPr>
        <xdr:cNvPr id="3" name="Picture 2">
          <a:extLst>
            <a:ext uri="{FF2B5EF4-FFF2-40B4-BE49-F238E27FC236}">
              <a16:creationId xmlns:a16="http://schemas.microsoft.com/office/drawing/2014/main" id="{A2AF6155-F621-4310-8667-3BC88C7FCE3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1450" y="533400"/>
          <a:ext cx="1885950" cy="116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450850</xdr:colOff>
      <xdr:row>0</xdr:row>
      <xdr:rowOff>285750</xdr:rowOff>
    </xdr:from>
    <xdr:to>
      <xdr:col>5</xdr:col>
      <xdr:colOff>311151</xdr:colOff>
      <xdr:row>0</xdr:row>
      <xdr:rowOff>1857375</xdr:rowOff>
    </xdr:to>
    <xdr:pic>
      <xdr:nvPicPr>
        <xdr:cNvPr id="4" name="Picture 2">
          <a:extLst>
            <a:ext uri="{FF2B5EF4-FFF2-40B4-BE49-F238E27FC236}">
              <a16:creationId xmlns:a16="http://schemas.microsoft.com/office/drawing/2014/main" id="{552813AC-15D9-416E-AF39-0C0D524EE6A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32400" y="285750"/>
          <a:ext cx="1377950" cy="157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95250</xdr:colOff>
      <xdr:row>104</xdr:row>
      <xdr:rowOff>2126194</xdr:rowOff>
    </xdr:from>
    <xdr:to>
      <xdr:col>3</xdr:col>
      <xdr:colOff>2501900</xdr:colOff>
      <xdr:row>104</xdr:row>
      <xdr:rowOff>3192905</xdr:rowOff>
    </xdr:to>
    <xdr:pic>
      <xdr:nvPicPr>
        <xdr:cNvPr id="2" name="Picture 1">
          <a:extLst>
            <a:ext uri="{FF2B5EF4-FFF2-40B4-BE49-F238E27FC236}">
              <a16:creationId xmlns:a16="http://schemas.microsoft.com/office/drawing/2014/main" id="{F53ADF0E-C1BB-462E-A888-7A657ED982A9}"/>
            </a:ext>
          </a:extLst>
        </xdr:cNvPr>
        <xdr:cNvPicPr>
          <a:picLocks noChangeAspect="1"/>
        </xdr:cNvPicPr>
      </xdr:nvPicPr>
      <xdr:blipFill>
        <a:blip xmlns:r="http://schemas.openxmlformats.org/officeDocument/2006/relationships" r:embed="rId1"/>
        <a:stretch>
          <a:fillRect/>
        </a:stretch>
      </xdr:blipFill>
      <xdr:spPr>
        <a:xfrm>
          <a:off x="5035550" y="126465544"/>
          <a:ext cx="2406650" cy="1066711"/>
        </a:xfrm>
        <a:prstGeom prst="rect">
          <a:avLst/>
        </a:prstGeom>
      </xdr:spPr>
    </xdr:pic>
    <xdr:clientData/>
  </xdr:twoCellAnchor>
  <xdr:twoCellAnchor editAs="oneCell">
    <xdr:from>
      <xdr:col>3</xdr:col>
      <xdr:colOff>92075</xdr:colOff>
      <xdr:row>111</xdr:row>
      <xdr:rowOff>666750</xdr:rowOff>
    </xdr:from>
    <xdr:to>
      <xdr:col>3</xdr:col>
      <xdr:colOff>2740160</xdr:colOff>
      <xdr:row>111</xdr:row>
      <xdr:rowOff>3352938</xdr:rowOff>
    </xdr:to>
    <xdr:pic>
      <xdr:nvPicPr>
        <xdr:cNvPr id="3" name="Picture 2">
          <a:extLst>
            <a:ext uri="{FF2B5EF4-FFF2-40B4-BE49-F238E27FC236}">
              <a16:creationId xmlns:a16="http://schemas.microsoft.com/office/drawing/2014/main" id="{FE8006F3-1D14-4A24-9680-9C58B3C09BEC}"/>
            </a:ext>
          </a:extLst>
        </xdr:cNvPr>
        <xdr:cNvPicPr>
          <a:picLocks noChangeAspect="1"/>
        </xdr:cNvPicPr>
      </xdr:nvPicPr>
      <xdr:blipFill>
        <a:blip xmlns:r="http://schemas.openxmlformats.org/officeDocument/2006/relationships" r:embed="rId2"/>
        <a:stretch>
          <a:fillRect/>
        </a:stretch>
      </xdr:blipFill>
      <xdr:spPr>
        <a:xfrm>
          <a:off x="5032375" y="143141700"/>
          <a:ext cx="2648085" cy="2686188"/>
        </a:xfrm>
        <a:prstGeom prst="rect">
          <a:avLst/>
        </a:prstGeom>
      </xdr:spPr>
    </xdr:pic>
    <xdr:clientData/>
  </xdr:twoCellAnchor>
  <xdr:twoCellAnchor editAs="oneCell">
    <xdr:from>
      <xdr:col>3</xdr:col>
      <xdr:colOff>66675</xdr:colOff>
      <xdr:row>155</xdr:row>
      <xdr:rowOff>28575</xdr:rowOff>
    </xdr:from>
    <xdr:to>
      <xdr:col>3</xdr:col>
      <xdr:colOff>3273590</xdr:colOff>
      <xdr:row>155</xdr:row>
      <xdr:rowOff>2402417</xdr:rowOff>
    </xdr:to>
    <xdr:pic>
      <xdr:nvPicPr>
        <xdr:cNvPr id="4" name="Picture 3">
          <a:extLst>
            <a:ext uri="{FF2B5EF4-FFF2-40B4-BE49-F238E27FC236}">
              <a16:creationId xmlns:a16="http://schemas.microsoft.com/office/drawing/2014/main" id="{48575F40-69AA-4237-BDED-806CAFF8114B}"/>
            </a:ext>
          </a:extLst>
        </xdr:cNvPr>
        <xdr:cNvPicPr>
          <a:picLocks noChangeAspect="1"/>
        </xdr:cNvPicPr>
      </xdr:nvPicPr>
      <xdr:blipFill>
        <a:blip xmlns:r="http://schemas.openxmlformats.org/officeDocument/2006/relationships" r:embed="rId3"/>
        <a:stretch>
          <a:fillRect/>
        </a:stretch>
      </xdr:blipFill>
      <xdr:spPr>
        <a:xfrm>
          <a:off x="5006975" y="216169875"/>
          <a:ext cx="3206915" cy="2373842"/>
        </a:xfrm>
        <a:prstGeom prst="rect">
          <a:avLst/>
        </a:prstGeom>
      </xdr:spPr>
    </xdr:pic>
    <xdr:clientData/>
  </xdr:twoCellAnchor>
  <xdr:twoCellAnchor editAs="oneCell">
    <xdr:from>
      <xdr:col>3</xdr:col>
      <xdr:colOff>87842</xdr:colOff>
      <xdr:row>155</xdr:row>
      <xdr:rowOff>2430992</xdr:rowOff>
    </xdr:from>
    <xdr:to>
      <xdr:col>3</xdr:col>
      <xdr:colOff>3294757</xdr:colOff>
      <xdr:row>155</xdr:row>
      <xdr:rowOff>4677834</xdr:rowOff>
    </xdr:to>
    <xdr:pic>
      <xdr:nvPicPr>
        <xdr:cNvPr id="5" name="Picture 4">
          <a:extLst>
            <a:ext uri="{FF2B5EF4-FFF2-40B4-BE49-F238E27FC236}">
              <a16:creationId xmlns:a16="http://schemas.microsoft.com/office/drawing/2014/main" id="{D7E78B98-6412-4943-B0E6-7D7531E772E2}"/>
            </a:ext>
          </a:extLst>
        </xdr:cNvPr>
        <xdr:cNvPicPr>
          <a:picLocks noChangeAspect="1"/>
        </xdr:cNvPicPr>
      </xdr:nvPicPr>
      <xdr:blipFill>
        <a:blip xmlns:r="http://schemas.openxmlformats.org/officeDocument/2006/relationships" r:embed="rId4"/>
        <a:stretch>
          <a:fillRect/>
        </a:stretch>
      </xdr:blipFill>
      <xdr:spPr>
        <a:xfrm>
          <a:off x="5028142" y="218572292"/>
          <a:ext cx="3206915" cy="2246842"/>
        </a:xfrm>
        <a:prstGeom prst="rect">
          <a:avLst/>
        </a:prstGeom>
      </xdr:spPr>
    </xdr:pic>
    <xdr:clientData/>
  </xdr:twoCellAnchor>
  <xdr:twoCellAnchor editAs="oneCell">
    <xdr:from>
      <xdr:col>2</xdr:col>
      <xdr:colOff>102657</xdr:colOff>
      <xdr:row>104</xdr:row>
      <xdr:rowOff>2229909</xdr:rowOff>
    </xdr:from>
    <xdr:to>
      <xdr:col>2</xdr:col>
      <xdr:colOff>2401886</xdr:colOff>
      <xdr:row>104</xdr:row>
      <xdr:rowOff>3323167</xdr:rowOff>
    </xdr:to>
    <xdr:pic>
      <xdr:nvPicPr>
        <xdr:cNvPr id="6" name="Picture 5">
          <a:extLst>
            <a:ext uri="{FF2B5EF4-FFF2-40B4-BE49-F238E27FC236}">
              <a16:creationId xmlns:a16="http://schemas.microsoft.com/office/drawing/2014/main" id="{59024DAD-3EA4-4314-842A-164AF19E7F27}"/>
            </a:ext>
          </a:extLst>
        </xdr:cNvPr>
        <xdr:cNvPicPr>
          <a:picLocks noChangeAspect="1"/>
        </xdr:cNvPicPr>
      </xdr:nvPicPr>
      <xdr:blipFill>
        <a:blip xmlns:r="http://schemas.openxmlformats.org/officeDocument/2006/relationships" r:embed="rId5"/>
        <a:stretch>
          <a:fillRect/>
        </a:stretch>
      </xdr:blipFill>
      <xdr:spPr>
        <a:xfrm>
          <a:off x="547157" y="126569259"/>
          <a:ext cx="2299229" cy="1093258"/>
        </a:xfrm>
        <a:prstGeom prst="rect">
          <a:avLst/>
        </a:prstGeom>
      </xdr:spPr>
    </xdr:pic>
    <xdr:clientData/>
  </xdr:twoCellAnchor>
  <xdr:twoCellAnchor editAs="oneCell">
    <xdr:from>
      <xdr:col>2</xdr:col>
      <xdr:colOff>66675</xdr:colOff>
      <xdr:row>111</xdr:row>
      <xdr:rowOff>700620</xdr:rowOff>
    </xdr:from>
    <xdr:to>
      <xdr:col>2</xdr:col>
      <xdr:colOff>2857500</xdr:colOff>
      <xdr:row>111</xdr:row>
      <xdr:rowOff>3190878</xdr:rowOff>
    </xdr:to>
    <xdr:pic>
      <xdr:nvPicPr>
        <xdr:cNvPr id="7" name="Picture 6">
          <a:extLst>
            <a:ext uri="{FF2B5EF4-FFF2-40B4-BE49-F238E27FC236}">
              <a16:creationId xmlns:a16="http://schemas.microsoft.com/office/drawing/2014/main" id="{0C008B0E-EB44-4895-926E-CBB69862B436}"/>
            </a:ext>
          </a:extLst>
        </xdr:cNvPr>
        <xdr:cNvPicPr>
          <a:picLocks noChangeAspect="1"/>
        </xdr:cNvPicPr>
      </xdr:nvPicPr>
      <xdr:blipFill>
        <a:blip xmlns:r="http://schemas.openxmlformats.org/officeDocument/2006/relationships" r:embed="rId6"/>
        <a:stretch>
          <a:fillRect/>
        </a:stretch>
      </xdr:blipFill>
      <xdr:spPr>
        <a:xfrm>
          <a:off x="511175" y="143175570"/>
          <a:ext cx="2790825" cy="2490258"/>
        </a:xfrm>
        <a:prstGeom prst="rect">
          <a:avLst/>
        </a:prstGeom>
      </xdr:spPr>
    </xdr:pic>
    <xdr:clientData/>
  </xdr:twoCellAnchor>
  <xdr:twoCellAnchor editAs="oneCell">
    <xdr:from>
      <xdr:col>2</xdr:col>
      <xdr:colOff>74083</xdr:colOff>
      <xdr:row>155</xdr:row>
      <xdr:rowOff>46567</xdr:rowOff>
    </xdr:from>
    <xdr:to>
      <xdr:col>2</xdr:col>
      <xdr:colOff>3326342</xdr:colOff>
      <xdr:row>155</xdr:row>
      <xdr:rowOff>2349500</xdr:rowOff>
    </xdr:to>
    <xdr:pic>
      <xdr:nvPicPr>
        <xdr:cNvPr id="8" name="Picture 7">
          <a:extLst>
            <a:ext uri="{FF2B5EF4-FFF2-40B4-BE49-F238E27FC236}">
              <a16:creationId xmlns:a16="http://schemas.microsoft.com/office/drawing/2014/main" id="{93A5FB7F-0DAD-42CF-98FE-30491F6784C5}"/>
            </a:ext>
          </a:extLst>
        </xdr:cNvPr>
        <xdr:cNvPicPr>
          <a:picLocks noChangeAspect="1"/>
        </xdr:cNvPicPr>
      </xdr:nvPicPr>
      <xdr:blipFill>
        <a:blip xmlns:r="http://schemas.openxmlformats.org/officeDocument/2006/relationships" r:embed="rId7"/>
        <a:stretch>
          <a:fillRect/>
        </a:stretch>
      </xdr:blipFill>
      <xdr:spPr>
        <a:xfrm>
          <a:off x="518583" y="216187867"/>
          <a:ext cx="3252259" cy="2302933"/>
        </a:xfrm>
        <a:prstGeom prst="rect">
          <a:avLst/>
        </a:prstGeom>
      </xdr:spPr>
    </xdr:pic>
    <xdr:clientData/>
  </xdr:twoCellAnchor>
  <xdr:twoCellAnchor editAs="oneCell">
    <xdr:from>
      <xdr:col>2</xdr:col>
      <xdr:colOff>87840</xdr:colOff>
      <xdr:row>155</xdr:row>
      <xdr:rowOff>2381250</xdr:rowOff>
    </xdr:from>
    <xdr:to>
      <xdr:col>2</xdr:col>
      <xdr:colOff>3326341</xdr:colOff>
      <xdr:row>155</xdr:row>
      <xdr:rowOff>4667250</xdr:rowOff>
    </xdr:to>
    <xdr:pic>
      <xdr:nvPicPr>
        <xdr:cNvPr id="9" name="Picture 8">
          <a:extLst>
            <a:ext uri="{FF2B5EF4-FFF2-40B4-BE49-F238E27FC236}">
              <a16:creationId xmlns:a16="http://schemas.microsoft.com/office/drawing/2014/main" id="{0B9686A0-2A36-4921-8EAA-C1B09A4F4D9B}"/>
            </a:ext>
          </a:extLst>
        </xdr:cNvPr>
        <xdr:cNvPicPr>
          <a:picLocks noChangeAspect="1"/>
        </xdr:cNvPicPr>
      </xdr:nvPicPr>
      <xdr:blipFill>
        <a:blip xmlns:r="http://schemas.openxmlformats.org/officeDocument/2006/relationships" r:embed="rId8"/>
        <a:stretch>
          <a:fillRect/>
        </a:stretch>
      </xdr:blipFill>
      <xdr:spPr>
        <a:xfrm>
          <a:off x="532340" y="218522550"/>
          <a:ext cx="3238501" cy="2286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164977</xdr:colOff>
      <xdr:row>53</xdr:row>
      <xdr:rowOff>428626</xdr:rowOff>
    </xdr:from>
    <xdr:to>
      <xdr:col>3</xdr:col>
      <xdr:colOff>4145490</xdr:colOff>
      <xdr:row>53</xdr:row>
      <xdr:rowOff>2884489</xdr:rowOff>
    </xdr:to>
    <xdr:pic>
      <xdr:nvPicPr>
        <xdr:cNvPr id="2" name="Picture 1">
          <a:extLst>
            <a:ext uri="{FF2B5EF4-FFF2-40B4-BE49-F238E27FC236}">
              <a16:creationId xmlns:a16="http://schemas.microsoft.com/office/drawing/2014/main" id="{40B92DC6-4DCB-4A70-9D8E-A83FE16EB7DA}"/>
            </a:ext>
          </a:extLst>
        </xdr:cNvPr>
        <xdr:cNvPicPr>
          <a:picLocks noChangeAspect="1"/>
        </xdr:cNvPicPr>
      </xdr:nvPicPr>
      <xdr:blipFill>
        <a:blip xmlns:r="http://schemas.openxmlformats.org/officeDocument/2006/relationships" r:embed="rId1"/>
        <a:stretch>
          <a:fillRect/>
        </a:stretch>
      </xdr:blipFill>
      <xdr:spPr>
        <a:xfrm>
          <a:off x="5264027" y="91620976"/>
          <a:ext cx="3980513" cy="2455863"/>
        </a:xfrm>
        <a:prstGeom prst="rect">
          <a:avLst/>
        </a:prstGeom>
      </xdr:spPr>
    </xdr:pic>
    <xdr:clientData/>
  </xdr:twoCellAnchor>
  <xdr:twoCellAnchor editAs="oneCell">
    <xdr:from>
      <xdr:col>2</xdr:col>
      <xdr:colOff>95249</xdr:colOff>
      <xdr:row>53</xdr:row>
      <xdr:rowOff>416719</xdr:rowOff>
    </xdr:from>
    <xdr:to>
      <xdr:col>2</xdr:col>
      <xdr:colOff>4155281</xdr:colOff>
      <xdr:row>53</xdr:row>
      <xdr:rowOff>2886348</xdr:rowOff>
    </xdr:to>
    <xdr:pic>
      <xdr:nvPicPr>
        <xdr:cNvPr id="3" name="Picture 2">
          <a:extLst>
            <a:ext uri="{FF2B5EF4-FFF2-40B4-BE49-F238E27FC236}">
              <a16:creationId xmlns:a16="http://schemas.microsoft.com/office/drawing/2014/main" id="{47DC9F7B-B3A3-4EC6-A052-FFAD3CCB250F}"/>
            </a:ext>
          </a:extLst>
        </xdr:cNvPr>
        <xdr:cNvPicPr>
          <a:picLocks noChangeAspect="1"/>
        </xdr:cNvPicPr>
      </xdr:nvPicPr>
      <xdr:blipFill>
        <a:blip xmlns:r="http://schemas.openxmlformats.org/officeDocument/2006/relationships" r:embed="rId2"/>
        <a:stretch>
          <a:fillRect/>
        </a:stretch>
      </xdr:blipFill>
      <xdr:spPr>
        <a:xfrm>
          <a:off x="736599" y="91609069"/>
          <a:ext cx="4060032" cy="24696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124704</xdr:colOff>
      <xdr:row>122</xdr:row>
      <xdr:rowOff>791036</xdr:rowOff>
    </xdr:from>
    <xdr:to>
      <xdr:col>3</xdr:col>
      <xdr:colOff>4067881</xdr:colOff>
      <xdr:row>122</xdr:row>
      <xdr:rowOff>1487564</xdr:rowOff>
    </xdr:to>
    <xdr:pic>
      <xdr:nvPicPr>
        <xdr:cNvPr id="2" name="Billede 3">
          <a:extLst>
            <a:ext uri="{FF2B5EF4-FFF2-40B4-BE49-F238E27FC236}">
              <a16:creationId xmlns:a16="http://schemas.microsoft.com/office/drawing/2014/main" id="{1FBC8693-4A70-46A2-859F-E92D0E433F74}"/>
            </a:ext>
          </a:extLst>
        </xdr:cNvPr>
        <xdr:cNvPicPr>
          <a:picLocks noChangeAspect="1"/>
        </xdr:cNvPicPr>
      </xdr:nvPicPr>
      <xdr:blipFill>
        <a:blip xmlns:r="http://schemas.openxmlformats.org/officeDocument/2006/relationships" r:embed="rId1"/>
        <a:stretch>
          <a:fillRect/>
        </a:stretch>
      </xdr:blipFill>
      <xdr:spPr>
        <a:xfrm>
          <a:off x="5528554" y="104416686"/>
          <a:ext cx="3943177" cy="696528"/>
        </a:xfrm>
        <a:prstGeom prst="rect">
          <a:avLst/>
        </a:prstGeom>
      </xdr:spPr>
    </xdr:pic>
    <xdr:clientData/>
  </xdr:twoCellAnchor>
  <xdr:twoCellAnchor editAs="oneCell">
    <xdr:from>
      <xdr:col>2</xdr:col>
      <xdr:colOff>93134</xdr:colOff>
      <xdr:row>122</xdr:row>
      <xdr:rowOff>761294</xdr:rowOff>
    </xdr:from>
    <xdr:to>
      <xdr:col>2</xdr:col>
      <xdr:colOff>3535540</xdr:colOff>
      <xdr:row>122</xdr:row>
      <xdr:rowOff>1438628</xdr:rowOff>
    </xdr:to>
    <xdr:pic>
      <xdr:nvPicPr>
        <xdr:cNvPr id="3" name="Billede 5">
          <a:extLst>
            <a:ext uri="{FF2B5EF4-FFF2-40B4-BE49-F238E27FC236}">
              <a16:creationId xmlns:a16="http://schemas.microsoft.com/office/drawing/2014/main" id="{495190C3-FFD5-494D-82E2-3BE2AC1C1284}"/>
            </a:ext>
          </a:extLst>
        </xdr:cNvPr>
        <xdr:cNvPicPr>
          <a:picLocks noChangeAspect="1"/>
        </xdr:cNvPicPr>
      </xdr:nvPicPr>
      <xdr:blipFill>
        <a:blip xmlns:r="http://schemas.openxmlformats.org/officeDocument/2006/relationships" r:embed="rId2"/>
        <a:stretch>
          <a:fillRect/>
        </a:stretch>
      </xdr:blipFill>
      <xdr:spPr>
        <a:xfrm>
          <a:off x="1026584" y="104386944"/>
          <a:ext cx="3442406" cy="67733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331260</xdr:colOff>
      <xdr:row>47</xdr:row>
      <xdr:rowOff>2543175</xdr:rowOff>
    </xdr:from>
    <xdr:to>
      <xdr:col>3</xdr:col>
      <xdr:colOff>3781425</xdr:colOff>
      <xdr:row>47</xdr:row>
      <xdr:rowOff>4278842</xdr:rowOff>
    </xdr:to>
    <xdr:pic>
      <xdr:nvPicPr>
        <xdr:cNvPr id="2" name="Picture 1">
          <a:extLst>
            <a:ext uri="{FF2B5EF4-FFF2-40B4-BE49-F238E27FC236}">
              <a16:creationId xmlns:a16="http://schemas.microsoft.com/office/drawing/2014/main" id="{47E36C96-AEA1-45E6-BA59-B88B41FB1A51}"/>
            </a:ext>
          </a:extLst>
        </xdr:cNvPr>
        <xdr:cNvPicPr>
          <a:picLocks noChangeAspect="1"/>
        </xdr:cNvPicPr>
      </xdr:nvPicPr>
      <xdr:blipFill>
        <a:blip xmlns:r="http://schemas.openxmlformats.org/officeDocument/2006/relationships" r:embed="rId1"/>
        <a:stretch>
          <a:fillRect/>
        </a:stretch>
      </xdr:blipFill>
      <xdr:spPr>
        <a:xfrm>
          <a:off x="5462060" y="36179125"/>
          <a:ext cx="3450165" cy="1735667"/>
        </a:xfrm>
        <a:prstGeom prst="rect">
          <a:avLst/>
        </a:prstGeom>
      </xdr:spPr>
    </xdr:pic>
    <xdr:clientData/>
  </xdr:twoCellAnchor>
  <xdr:twoCellAnchor editAs="oneCell">
    <xdr:from>
      <xdr:col>2</xdr:col>
      <xdr:colOff>323850</xdr:colOff>
      <xdr:row>47</xdr:row>
      <xdr:rowOff>2413000</xdr:rowOff>
    </xdr:from>
    <xdr:to>
      <xdr:col>2</xdr:col>
      <xdr:colOff>2978286</xdr:colOff>
      <xdr:row>47</xdr:row>
      <xdr:rowOff>4032333</xdr:rowOff>
    </xdr:to>
    <xdr:pic>
      <xdr:nvPicPr>
        <xdr:cNvPr id="3" name="Picture 2">
          <a:extLst>
            <a:ext uri="{FF2B5EF4-FFF2-40B4-BE49-F238E27FC236}">
              <a16:creationId xmlns:a16="http://schemas.microsoft.com/office/drawing/2014/main" id="{72F5A0F6-8442-44E0-A128-4DE2340EA80B}"/>
            </a:ext>
          </a:extLst>
        </xdr:cNvPr>
        <xdr:cNvPicPr>
          <a:picLocks noChangeAspect="1"/>
        </xdr:cNvPicPr>
      </xdr:nvPicPr>
      <xdr:blipFill>
        <a:blip xmlns:r="http://schemas.openxmlformats.org/officeDocument/2006/relationships" r:embed="rId2"/>
        <a:stretch>
          <a:fillRect/>
        </a:stretch>
      </xdr:blipFill>
      <xdr:spPr>
        <a:xfrm>
          <a:off x="1212850" y="36048950"/>
          <a:ext cx="2654436" cy="161933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250824</xdr:colOff>
      <xdr:row>36</xdr:row>
      <xdr:rowOff>40300</xdr:rowOff>
    </xdr:from>
    <xdr:to>
      <xdr:col>1</xdr:col>
      <xdr:colOff>158750</xdr:colOff>
      <xdr:row>49</xdr:row>
      <xdr:rowOff>141458</xdr:rowOff>
    </xdr:to>
    <xdr:pic>
      <xdr:nvPicPr>
        <xdr:cNvPr id="2" name="Picture 1">
          <a:extLst>
            <a:ext uri="{FF2B5EF4-FFF2-40B4-BE49-F238E27FC236}">
              <a16:creationId xmlns:a16="http://schemas.microsoft.com/office/drawing/2014/main" id="{2E47F488-FBC1-4A1B-A314-5C2C1AA6D2ED}"/>
            </a:ext>
          </a:extLst>
        </xdr:cNvPr>
        <xdr:cNvPicPr>
          <a:picLocks noChangeAspect="1"/>
        </xdr:cNvPicPr>
      </xdr:nvPicPr>
      <xdr:blipFill>
        <a:blip xmlns:r="http://schemas.openxmlformats.org/officeDocument/2006/relationships" r:embed="rId1"/>
        <a:stretch>
          <a:fillRect/>
        </a:stretch>
      </xdr:blipFill>
      <xdr:spPr>
        <a:xfrm>
          <a:off x="250824" y="10613050"/>
          <a:ext cx="3806826" cy="2209358"/>
        </a:xfrm>
        <a:prstGeom prst="rect">
          <a:avLst/>
        </a:prstGeom>
      </xdr:spPr>
    </xdr:pic>
    <xdr:clientData/>
  </xdr:twoCellAnchor>
  <xdr:twoCellAnchor editAs="oneCell">
    <xdr:from>
      <xdr:col>0</xdr:col>
      <xdr:colOff>234951</xdr:colOff>
      <xdr:row>49</xdr:row>
      <xdr:rowOff>151143</xdr:rowOff>
    </xdr:from>
    <xdr:to>
      <xdr:col>1</xdr:col>
      <xdr:colOff>215901</xdr:colOff>
      <xdr:row>66</xdr:row>
      <xdr:rowOff>85145</xdr:rowOff>
    </xdr:to>
    <xdr:pic>
      <xdr:nvPicPr>
        <xdr:cNvPr id="3" name="Picture 2">
          <a:extLst>
            <a:ext uri="{FF2B5EF4-FFF2-40B4-BE49-F238E27FC236}">
              <a16:creationId xmlns:a16="http://schemas.microsoft.com/office/drawing/2014/main" id="{787D8408-7333-46E2-BD48-C6477C545B9E}"/>
            </a:ext>
          </a:extLst>
        </xdr:cNvPr>
        <xdr:cNvPicPr>
          <a:picLocks noChangeAspect="1"/>
        </xdr:cNvPicPr>
      </xdr:nvPicPr>
      <xdr:blipFill>
        <a:blip xmlns:r="http://schemas.openxmlformats.org/officeDocument/2006/relationships" r:embed="rId2"/>
        <a:stretch>
          <a:fillRect/>
        </a:stretch>
      </xdr:blipFill>
      <xdr:spPr>
        <a:xfrm>
          <a:off x="238126" y="12828918"/>
          <a:ext cx="3876675" cy="2689902"/>
        </a:xfrm>
        <a:prstGeom prst="rect">
          <a:avLst/>
        </a:prstGeom>
      </xdr:spPr>
    </xdr:pic>
    <xdr:clientData/>
  </xdr:twoCellAnchor>
  <xdr:twoCellAnchor editAs="oneCell">
    <xdr:from>
      <xdr:col>0</xdr:col>
      <xdr:colOff>400050</xdr:colOff>
      <xdr:row>31</xdr:row>
      <xdr:rowOff>9525</xdr:rowOff>
    </xdr:from>
    <xdr:to>
      <xdr:col>3</xdr:col>
      <xdr:colOff>248525</xdr:colOff>
      <xdr:row>31</xdr:row>
      <xdr:rowOff>1924317</xdr:rowOff>
    </xdr:to>
    <xdr:pic>
      <xdr:nvPicPr>
        <xdr:cNvPr id="4" name="Picture 3">
          <a:extLst>
            <a:ext uri="{FF2B5EF4-FFF2-40B4-BE49-F238E27FC236}">
              <a16:creationId xmlns:a16="http://schemas.microsoft.com/office/drawing/2014/main" id="{04C9A57C-0529-45F1-A888-3FCE7EEE18D3}"/>
            </a:ext>
          </a:extLst>
        </xdr:cNvPr>
        <xdr:cNvPicPr>
          <a:picLocks noChangeAspect="1"/>
        </xdr:cNvPicPr>
      </xdr:nvPicPr>
      <xdr:blipFill>
        <a:blip xmlns:r="http://schemas.openxmlformats.org/officeDocument/2006/relationships" r:embed="rId3"/>
        <a:stretch>
          <a:fillRect/>
        </a:stretch>
      </xdr:blipFill>
      <xdr:spPr>
        <a:xfrm>
          <a:off x="400050" y="7064375"/>
          <a:ext cx="6268325" cy="1917967"/>
        </a:xfrm>
        <a:prstGeom prst="rect">
          <a:avLst/>
        </a:prstGeom>
        <a:ln w="38100">
          <a:solidFill>
            <a:srgbClr val="FF0000"/>
          </a:solid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596900</xdr:colOff>
      <xdr:row>0</xdr:row>
      <xdr:rowOff>527050</xdr:rowOff>
    </xdr:from>
    <xdr:to>
      <xdr:col>0</xdr:col>
      <xdr:colOff>2238375</xdr:colOff>
      <xdr:row>0</xdr:row>
      <xdr:rowOff>1533525</xdr:rowOff>
    </xdr:to>
    <xdr:pic>
      <xdr:nvPicPr>
        <xdr:cNvPr id="2" name="Picture 4">
          <a:extLst>
            <a:ext uri="{FF2B5EF4-FFF2-40B4-BE49-F238E27FC236}">
              <a16:creationId xmlns:a16="http://schemas.microsoft.com/office/drawing/2014/main" id="{BB89901D-7FC5-42D4-9B85-93F9FC0DDD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0" y="527050"/>
          <a:ext cx="1644650" cy="100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361950</xdr:rowOff>
    </xdr:from>
    <xdr:to>
      <xdr:col>0</xdr:col>
      <xdr:colOff>1563688</xdr:colOff>
      <xdr:row>0</xdr:row>
      <xdr:rowOff>1371600</xdr:rowOff>
    </xdr:to>
    <xdr:pic>
      <xdr:nvPicPr>
        <xdr:cNvPr id="3" name="Picture 4">
          <a:extLst>
            <a:ext uri="{FF2B5EF4-FFF2-40B4-BE49-F238E27FC236}">
              <a16:creationId xmlns:a16="http://schemas.microsoft.com/office/drawing/2014/main" id="{E7FD2A99-6989-47B7-9042-024C698E3ED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61950"/>
          <a:ext cx="16383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590550</xdr:colOff>
      <xdr:row>0</xdr:row>
      <xdr:rowOff>123825</xdr:rowOff>
    </xdr:from>
    <xdr:to>
      <xdr:col>3</xdr:col>
      <xdr:colOff>2190973</xdr:colOff>
      <xdr:row>0</xdr:row>
      <xdr:rowOff>1749652</xdr:rowOff>
    </xdr:to>
    <xdr:pic>
      <xdr:nvPicPr>
        <xdr:cNvPr id="4" name="Picture 3">
          <a:extLst>
            <a:ext uri="{FF2B5EF4-FFF2-40B4-BE49-F238E27FC236}">
              <a16:creationId xmlns:a16="http://schemas.microsoft.com/office/drawing/2014/main" id="{9D18B47A-F831-51F8-F196-149B61471AF4}"/>
            </a:ext>
          </a:extLst>
        </xdr:cNvPr>
        <xdr:cNvPicPr>
          <a:picLocks noChangeAspect="1"/>
        </xdr:cNvPicPr>
      </xdr:nvPicPr>
      <xdr:blipFill>
        <a:blip xmlns:r="http://schemas.openxmlformats.org/officeDocument/2006/relationships" r:embed="rId2"/>
        <a:stretch>
          <a:fillRect/>
        </a:stretch>
      </xdr:blipFill>
      <xdr:spPr>
        <a:xfrm>
          <a:off x="6191250" y="123825"/>
          <a:ext cx="1600423" cy="1625827"/>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https://www.retsinformation.dk/eli/lta/2014/358" TargetMode="External"/><Relationship Id="rId13" Type="http://schemas.openxmlformats.org/officeDocument/2006/relationships/hyperlink" Target="https://www.retsinformation.dk/Forms/R0710.aspx?id=127099" TargetMode="External"/><Relationship Id="rId18" Type="http://schemas.openxmlformats.org/officeDocument/2006/relationships/hyperlink" Target="https://www.retsinformation.dk/Forms/R0710.aspx?id=127102" TargetMode="External"/><Relationship Id="rId26" Type="http://schemas.openxmlformats.org/officeDocument/2006/relationships/hyperlink" Target="https://www.retsinformation.dk/eli/lta/2019/1217" TargetMode="External"/><Relationship Id="rId3" Type="http://schemas.openxmlformats.org/officeDocument/2006/relationships/hyperlink" Target="https://ecos.au.dk/forskningraadgivning/temasider/redlistframe/" TargetMode="External"/><Relationship Id="rId21" Type="http://schemas.openxmlformats.org/officeDocument/2006/relationships/hyperlink" Target="https://www.retsinformation.dk/Forms/R0710.aspx?id=127107" TargetMode="External"/><Relationship Id="rId7" Type="http://schemas.openxmlformats.org/officeDocument/2006/relationships/hyperlink" Target="https://www.retsinformation.dk/eli/lta/1981/150" TargetMode="External"/><Relationship Id="rId12" Type="http://schemas.openxmlformats.org/officeDocument/2006/relationships/hyperlink" Target="https://www.retsinformation.dk/Forms/R0710.aspx?id=12065" TargetMode="External"/><Relationship Id="rId17" Type="http://schemas.openxmlformats.org/officeDocument/2006/relationships/hyperlink" Target="https://www.retsinformation.dk/Forms/R0710.aspx?id=132218" TargetMode="External"/><Relationship Id="rId25" Type="http://schemas.openxmlformats.org/officeDocument/2006/relationships/hyperlink" Target="https://www.retsinformation.dk/eli/lta/2019/315" TargetMode="External"/><Relationship Id="rId2" Type="http://schemas.openxmlformats.org/officeDocument/2006/relationships/hyperlink" Target="https://lbst.dk/landbrug/goedning/vejledning-om-goedsknings-og-harmoniregler/" TargetMode="External"/><Relationship Id="rId16" Type="http://schemas.openxmlformats.org/officeDocument/2006/relationships/hyperlink" Target="https://www.retsinformation.dk/Forms/R0710.aspx?id=132155" TargetMode="External"/><Relationship Id="rId20" Type="http://schemas.openxmlformats.org/officeDocument/2006/relationships/hyperlink" Target="https://www.retsinformation.dk/Forms/R0710.aspx?id=127104" TargetMode="External"/><Relationship Id="rId29" Type="http://schemas.openxmlformats.org/officeDocument/2006/relationships/hyperlink" Target="https://www.retsinformation.dk/eli/lta/2019/156" TargetMode="External"/><Relationship Id="rId1" Type="http://schemas.openxmlformats.org/officeDocument/2006/relationships/hyperlink" Target="http://chm.pops.int/Portals/0/download.aspx?d=UNEP-POPS-COP-CONVTEXT-2021.English.pdf" TargetMode="External"/><Relationship Id="rId6" Type="http://schemas.openxmlformats.org/officeDocument/2006/relationships/hyperlink" Target="https://www.retsinformation.dk/eli/lta/2018/1001" TargetMode="External"/><Relationship Id="rId11" Type="http://schemas.openxmlformats.org/officeDocument/2006/relationships/hyperlink" Target="https://www.retsinformation.dk/Forms/R0710.aspx?id=115370" TargetMode="External"/><Relationship Id="rId24" Type="http://schemas.openxmlformats.org/officeDocument/2006/relationships/hyperlink" Target="https://www.retsinformation.dk/Forms/R0710.aspx?id=127110" TargetMode="External"/><Relationship Id="rId32" Type="http://schemas.openxmlformats.org/officeDocument/2006/relationships/comments" Target="../comments7.xml"/><Relationship Id="rId5" Type="http://schemas.openxmlformats.org/officeDocument/2006/relationships/hyperlink" Target="http://www.retsinformation.dk/" TargetMode="External"/><Relationship Id="rId15" Type="http://schemas.openxmlformats.org/officeDocument/2006/relationships/hyperlink" Target="https://www.retsinformation.dk/Forms/R0710.aspx?id=132161" TargetMode="External"/><Relationship Id="rId23" Type="http://schemas.openxmlformats.org/officeDocument/2006/relationships/hyperlink" Target="https://www.retsinformation.dk/Forms/R0710.aspx?id=123426" TargetMode="External"/><Relationship Id="rId28" Type="http://schemas.openxmlformats.org/officeDocument/2006/relationships/hyperlink" Target="https://www.retsinformation.dk/eli/lta/2020/106" TargetMode="External"/><Relationship Id="rId10" Type="http://schemas.openxmlformats.org/officeDocument/2006/relationships/hyperlink" Target="https://www.retsinformation.dk/eli/lta/2020/674" TargetMode="External"/><Relationship Id="rId19" Type="http://schemas.openxmlformats.org/officeDocument/2006/relationships/hyperlink" Target="https://www.retsinformation.dk/eli/lta/2018/1225" TargetMode="External"/><Relationship Id="rId31" Type="http://schemas.openxmlformats.org/officeDocument/2006/relationships/vmlDrawing" Target="../drawings/vmlDrawing7.vml"/><Relationship Id="rId4" Type="http://schemas.openxmlformats.org/officeDocument/2006/relationships/hyperlink" Target="https://mst.dk/media/143350/handlingsplan_invasive-arter_juni17.pdf" TargetMode="External"/><Relationship Id="rId9" Type="http://schemas.openxmlformats.org/officeDocument/2006/relationships/hyperlink" Target="https://www.retsinformation.dk/Forms/R0710.aspx?id=30062" TargetMode="External"/><Relationship Id="rId14" Type="http://schemas.openxmlformats.org/officeDocument/2006/relationships/hyperlink" Target="https://www.retsinformation.dk/Forms/R0710.aspx?id=129674" TargetMode="External"/><Relationship Id="rId22" Type="http://schemas.openxmlformats.org/officeDocument/2006/relationships/hyperlink" Target="https://www.retsinformation.dk/eli/lta/2018/287" TargetMode="External"/><Relationship Id="rId27" Type="http://schemas.openxmlformats.org/officeDocument/2006/relationships/hyperlink" Target="https://www.retsinformation.dk/eli/lta/2011/645" TargetMode="External"/><Relationship Id="rId30"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morten@madelinelund.dk" TargetMode="Externa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7.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7.xml"/><Relationship Id="rId1" Type="http://schemas.openxmlformats.org/officeDocument/2006/relationships/printerSettings" Target="../printerSettings/printerSettings18.bin"/><Relationship Id="rId4" Type="http://schemas.openxmlformats.org/officeDocument/2006/relationships/comments" Target="../comments9.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8.xml"/><Relationship Id="rId1" Type="http://schemas.openxmlformats.org/officeDocument/2006/relationships/printerSettings" Target="../printerSettings/printerSettings19.bin"/><Relationship Id="rId4" Type="http://schemas.openxmlformats.org/officeDocument/2006/relationships/comments" Target="../comments10.xml"/></Relationships>
</file>

<file path=xl/worksheets/_rels/sheet28.xml.rels><?xml version="1.0" encoding="UTF-8" standalone="yes"?>
<Relationships xmlns="http://schemas.openxmlformats.org/package/2006/relationships"><Relationship Id="rId8" Type="http://schemas.openxmlformats.org/officeDocument/2006/relationships/hyperlink" Target="http://unstats.un.org/unsd/cr/registry/regcs.asp?Cl=16&amp;Lg=1&amp;Co=316" TargetMode="External"/><Relationship Id="rId3" Type="http://schemas.openxmlformats.org/officeDocument/2006/relationships/hyperlink" Target="http://unstats.un.org/unsd/cr/registry/regcs.asp?Cl=16&amp;Lg=1&amp;Co=3813" TargetMode="External"/><Relationship Id="rId7" Type="http://schemas.openxmlformats.org/officeDocument/2006/relationships/hyperlink" Target="http://unstats.un.org/unsd/cr/registry/regcs.asp?Cl=16&amp;Lg=1&amp;Co=312" TargetMode="External"/><Relationship Id="rId2" Type="http://schemas.openxmlformats.org/officeDocument/2006/relationships/hyperlink" Target="http://unstats.un.org/unsd/cr/registry/regcs.asp?Cl=16&amp;Lg=1&amp;Co=3812" TargetMode="External"/><Relationship Id="rId1" Type="http://schemas.openxmlformats.org/officeDocument/2006/relationships/hyperlink" Target="http://unstats.un.org/unsd/cr/registry/regcs.asp?Cl=16&amp;Lg=1&amp;Co=3811" TargetMode="External"/><Relationship Id="rId6" Type="http://schemas.openxmlformats.org/officeDocument/2006/relationships/hyperlink" Target="http://unstats.un.org/unsd/cr/registry/regcs.asp?Cl=16&amp;Lg=1&amp;Co=38112" TargetMode="External"/><Relationship Id="rId11" Type="http://schemas.openxmlformats.org/officeDocument/2006/relationships/hyperlink" Target="http://unstats.un.org/unsd/cr/registry/regcs.asp?Cl=16&amp;Lg=1&amp;Co=311" TargetMode="External"/><Relationship Id="rId5" Type="http://schemas.openxmlformats.org/officeDocument/2006/relationships/hyperlink" Target="http://unstats.un.org/unsd/cr/registry/regcs.asp?Cl=16&amp;Lg=1&amp;Co=3816" TargetMode="External"/><Relationship Id="rId10" Type="http://schemas.openxmlformats.org/officeDocument/2006/relationships/hyperlink" Target="http://unstats.un.org/unsd/cr/registry/regcs.asp?Cl=16&amp;Lg=1&amp;Co=31100" TargetMode="External"/><Relationship Id="rId4" Type="http://schemas.openxmlformats.org/officeDocument/2006/relationships/hyperlink" Target="http://unstats.un.org/unsd/cr/registry/regcs.asp?Cl=16&amp;Lg=1&amp;Co=3814" TargetMode="External"/><Relationship Id="rId9" Type="http://schemas.openxmlformats.org/officeDocument/2006/relationships/hyperlink" Target="http://unstats.un.org/unsd/cr/registry/regcs.asp?Cl=16&amp;Lg=1&amp;Co=317"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33C7E-C930-4CD7-86BF-2D8F667F3D14}">
  <dimension ref="A1:H32"/>
  <sheetViews>
    <sheetView tabSelected="1" view="pageBreakPreview" zoomScaleNormal="75" zoomScaleSheetLayoutView="100" workbookViewId="0">
      <selection activeCell="D7" sqref="D7:F7"/>
    </sheetView>
  </sheetViews>
  <sheetFormatPr defaultColWidth="9" defaultRowHeight="13"/>
  <cols>
    <col min="1" max="1" width="7.7265625" style="364" customWidth="1"/>
    <col min="2" max="2" width="17.1796875" style="364" customWidth="1"/>
    <col min="3" max="3" width="22.81640625" style="364" customWidth="1"/>
    <col min="4" max="4" width="41.1796875" style="364" customWidth="1"/>
    <col min="5" max="5" width="22" style="364" customWidth="1"/>
    <col min="6" max="6" width="24.54296875" style="364" customWidth="1"/>
    <col min="7" max="7" width="15.453125" style="364" customWidth="1"/>
    <col min="8" max="256" width="9" style="364"/>
    <col min="257" max="257" width="7.7265625" style="364" customWidth="1"/>
    <col min="258" max="258" width="12.54296875" style="364" customWidth="1"/>
    <col min="259" max="259" width="19.1796875" style="364" customWidth="1"/>
    <col min="260" max="260" width="29" style="364" customWidth="1"/>
    <col min="261" max="261" width="14.7265625" style="364" customWidth="1"/>
    <col min="262" max="262" width="16.26953125" style="364" customWidth="1"/>
    <col min="263" max="263" width="15.453125" style="364" customWidth="1"/>
    <col min="264" max="512" width="9" style="364"/>
    <col min="513" max="513" width="7.7265625" style="364" customWidth="1"/>
    <col min="514" max="514" width="12.54296875" style="364" customWidth="1"/>
    <col min="515" max="515" width="19.1796875" style="364" customWidth="1"/>
    <col min="516" max="516" width="29" style="364" customWidth="1"/>
    <col min="517" max="517" width="14.7265625" style="364" customWidth="1"/>
    <col min="518" max="518" width="16.26953125" style="364" customWidth="1"/>
    <col min="519" max="519" width="15.453125" style="364" customWidth="1"/>
    <col min="520" max="768" width="9" style="364"/>
    <col min="769" max="769" width="7.7265625" style="364" customWidth="1"/>
    <col min="770" max="770" width="12.54296875" style="364" customWidth="1"/>
    <col min="771" max="771" width="19.1796875" style="364" customWidth="1"/>
    <col min="772" max="772" width="29" style="364" customWidth="1"/>
    <col min="773" max="773" width="14.7265625" style="364" customWidth="1"/>
    <col min="774" max="774" width="16.26953125" style="364" customWidth="1"/>
    <col min="775" max="775" width="15.453125" style="364" customWidth="1"/>
    <col min="776" max="1024" width="9" style="364"/>
    <col min="1025" max="1025" width="7.7265625" style="364" customWidth="1"/>
    <col min="1026" max="1026" width="12.54296875" style="364" customWidth="1"/>
    <col min="1027" max="1027" width="19.1796875" style="364" customWidth="1"/>
    <col min="1028" max="1028" width="29" style="364" customWidth="1"/>
    <col min="1029" max="1029" width="14.7265625" style="364" customWidth="1"/>
    <col min="1030" max="1030" width="16.26953125" style="364" customWidth="1"/>
    <col min="1031" max="1031" width="15.453125" style="364" customWidth="1"/>
    <col min="1032" max="1280" width="9" style="364"/>
    <col min="1281" max="1281" width="7.7265625" style="364" customWidth="1"/>
    <col min="1282" max="1282" width="12.54296875" style="364" customWidth="1"/>
    <col min="1283" max="1283" width="19.1796875" style="364" customWidth="1"/>
    <col min="1284" max="1284" width="29" style="364" customWidth="1"/>
    <col min="1285" max="1285" width="14.7265625" style="364" customWidth="1"/>
    <col min="1286" max="1286" width="16.26953125" style="364" customWidth="1"/>
    <col min="1287" max="1287" width="15.453125" style="364" customWidth="1"/>
    <col min="1288" max="1536" width="9" style="364"/>
    <col min="1537" max="1537" width="7.7265625" style="364" customWidth="1"/>
    <col min="1538" max="1538" width="12.54296875" style="364" customWidth="1"/>
    <col min="1539" max="1539" width="19.1796875" style="364" customWidth="1"/>
    <col min="1540" max="1540" width="29" style="364" customWidth="1"/>
    <col min="1541" max="1541" width="14.7265625" style="364" customWidth="1"/>
    <col min="1542" max="1542" width="16.26953125" style="364" customWidth="1"/>
    <col min="1543" max="1543" width="15.453125" style="364" customWidth="1"/>
    <col min="1544" max="1792" width="9" style="364"/>
    <col min="1793" max="1793" width="7.7265625" style="364" customWidth="1"/>
    <col min="1794" max="1794" width="12.54296875" style="364" customWidth="1"/>
    <col min="1795" max="1795" width="19.1796875" style="364" customWidth="1"/>
    <col min="1796" max="1796" width="29" style="364" customWidth="1"/>
    <col min="1797" max="1797" width="14.7265625" style="364" customWidth="1"/>
    <col min="1798" max="1798" width="16.26953125" style="364" customWidth="1"/>
    <col min="1799" max="1799" width="15.453125" style="364" customWidth="1"/>
    <col min="1800" max="2048" width="9" style="364"/>
    <col min="2049" max="2049" width="7.7265625" style="364" customWidth="1"/>
    <col min="2050" max="2050" width="12.54296875" style="364" customWidth="1"/>
    <col min="2051" max="2051" width="19.1796875" style="364" customWidth="1"/>
    <col min="2052" max="2052" width="29" style="364" customWidth="1"/>
    <col min="2053" max="2053" width="14.7265625" style="364" customWidth="1"/>
    <col min="2054" max="2054" width="16.26953125" style="364" customWidth="1"/>
    <col min="2055" max="2055" width="15.453125" style="364" customWidth="1"/>
    <col min="2056" max="2304" width="9" style="364"/>
    <col min="2305" max="2305" width="7.7265625" style="364" customWidth="1"/>
    <col min="2306" max="2306" width="12.54296875" style="364" customWidth="1"/>
    <col min="2307" max="2307" width="19.1796875" style="364" customWidth="1"/>
    <col min="2308" max="2308" width="29" style="364" customWidth="1"/>
    <col min="2309" max="2309" width="14.7265625" style="364" customWidth="1"/>
    <col min="2310" max="2310" width="16.26953125" style="364" customWidth="1"/>
    <col min="2311" max="2311" width="15.453125" style="364" customWidth="1"/>
    <col min="2312" max="2560" width="9" style="364"/>
    <col min="2561" max="2561" width="7.7265625" style="364" customWidth="1"/>
    <col min="2562" max="2562" width="12.54296875" style="364" customWidth="1"/>
    <col min="2563" max="2563" width="19.1796875" style="364" customWidth="1"/>
    <col min="2564" max="2564" width="29" style="364" customWidth="1"/>
    <col min="2565" max="2565" width="14.7265625" style="364" customWidth="1"/>
    <col min="2566" max="2566" width="16.26953125" style="364" customWidth="1"/>
    <col min="2567" max="2567" width="15.453125" style="364" customWidth="1"/>
    <col min="2568" max="2816" width="9" style="364"/>
    <col min="2817" max="2817" width="7.7265625" style="364" customWidth="1"/>
    <col min="2818" max="2818" width="12.54296875" style="364" customWidth="1"/>
    <col min="2819" max="2819" width="19.1796875" style="364" customWidth="1"/>
    <col min="2820" max="2820" width="29" style="364" customWidth="1"/>
    <col min="2821" max="2821" width="14.7265625" style="364" customWidth="1"/>
    <col min="2822" max="2822" width="16.26953125" style="364" customWidth="1"/>
    <col min="2823" max="2823" width="15.453125" style="364" customWidth="1"/>
    <col min="2824" max="3072" width="9" style="364"/>
    <col min="3073" max="3073" width="7.7265625" style="364" customWidth="1"/>
    <col min="3074" max="3074" width="12.54296875" style="364" customWidth="1"/>
    <col min="3075" max="3075" width="19.1796875" style="364" customWidth="1"/>
    <col min="3076" max="3076" width="29" style="364" customWidth="1"/>
    <col min="3077" max="3077" width="14.7265625" style="364" customWidth="1"/>
    <col min="3078" max="3078" width="16.26953125" style="364" customWidth="1"/>
    <col min="3079" max="3079" width="15.453125" style="364" customWidth="1"/>
    <col min="3080" max="3328" width="9" style="364"/>
    <col min="3329" max="3329" width="7.7265625" style="364" customWidth="1"/>
    <col min="3330" max="3330" width="12.54296875" style="364" customWidth="1"/>
    <col min="3331" max="3331" width="19.1796875" style="364" customWidth="1"/>
    <col min="3332" max="3332" width="29" style="364" customWidth="1"/>
    <col min="3333" max="3333" width="14.7265625" style="364" customWidth="1"/>
    <col min="3334" max="3334" width="16.26953125" style="364" customWidth="1"/>
    <col min="3335" max="3335" width="15.453125" style="364" customWidth="1"/>
    <col min="3336" max="3584" width="9" style="364"/>
    <col min="3585" max="3585" width="7.7265625" style="364" customWidth="1"/>
    <col min="3586" max="3586" width="12.54296875" style="364" customWidth="1"/>
    <col min="3587" max="3587" width="19.1796875" style="364" customWidth="1"/>
    <col min="3588" max="3588" width="29" style="364" customWidth="1"/>
    <col min="3589" max="3589" width="14.7265625" style="364" customWidth="1"/>
    <col min="3590" max="3590" width="16.26953125" style="364" customWidth="1"/>
    <col min="3591" max="3591" width="15.453125" style="364" customWidth="1"/>
    <col min="3592" max="3840" width="9" style="364"/>
    <col min="3841" max="3841" width="7.7265625" style="364" customWidth="1"/>
    <col min="3842" max="3842" width="12.54296875" style="364" customWidth="1"/>
    <col min="3843" max="3843" width="19.1796875" style="364" customWidth="1"/>
    <col min="3844" max="3844" width="29" style="364" customWidth="1"/>
    <col min="3845" max="3845" width="14.7265625" style="364" customWidth="1"/>
    <col min="3846" max="3846" width="16.26953125" style="364" customWidth="1"/>
    <col min="3847" max="3847" width="15.453125" style="364" customWidth="1"/>
    <col min="3848" max="4096" width="9" style="364"/>
    <col min="4097" max="4097" width="7.7265625" style="364" customWidth="1"/>
    <col min="4098" max="4098" width="12.54296875" style="364" customWidth="1"/>
    <col min="4099" max="4099" width="19.1796875" style="364" customWidth="1"/>
    <col min="4100" max="4100" width="29" style="364" customWidth="1"/>
    <col min="4101" max="4101" width="14.7265625" style="364" customWidth="1"/>
    <col min="4102" max="4102" width="16.26953125" style="364" customWidth="1"/>
    <col min="4103" max="4103" width="15.453125" style="364" customWidth="1"/>
    <col min="4104" max="4352" width="9" style="364"/>
    <col min="4353" max="4353" width="7.7265625" style="364" customWidth="1"/>
    <col min="4354" max="4354" width="12.54296875" style="364" customWidth="1"/>
    <col min="4355" max="4355" width="19.1796875" style="364" customWidth="1"/>
    <col min="4356" max="4356" width="29" style="364" customWidth="1"/>
    <col min="4357" max="4357" width="14.7265625" style="364" customWidth="1"/>
    <col min="4358" max="4358" width="16.26953125" style="364" customWidth="1"/>
    <col min="4359" max="4359" width="15.453125" style="364" customWidth="1"/>
    <col min="4360" max="4608" width="9" style="364"/>
    <col min="4609" max="4609" width="7.7265625" style="364" customWidth="1"/>
    <col min="4610" max="4610" width="12.54296875" style="364" customWidth="1"/>
    <col min="4611" max="4611" width="19.1796875" style="364" customWidth="1"/>
    <col min="4612" max="4612" width="29" style="364" customWidth="1"/>
    <col min="4613" max="4613" width="14.7265625" style="364" customWidth="1"/>
    <col min="4614" max="4614" width="16.26953125" style="364" customWidth="1"/>
    <col min="4615" max="4615" width="15.453125" style="364" customWidth="1"/>
    <col min="4616" max="4864" width="9" style="364"/>
    <col min="4865" max="4865" width="7.7265625" style="364" customWidth="1"/>
    <col min="4866" max="4866" width="12.54296875" style="364" customWidth="1"/>
    <col min="4867" max="4867" width="19.1796875" style="364" customWidth="1"/>
    <col min="4868" max="4868" width="29" style="364" customWidth="1"/>
    <col min="4869" max="4869" width="14.7265625" style="364" customWidth="1"/>
    <col min="4870" max="4870" width="16.26953125" style="364" customWidth="1"/>
    <col min="4871" max="4871" width="15.453125" style="364" customWidth="1"/>
    <col min="4872" max="5120" width="9" style="364"/>
    <col min="5121" max="5121" width="7.7265625" style="364" customWidth="1"/>
    <col min="5122" max="5122" width="12.54296875" style="364" customWidth="1"/>
    <col min="5123" max="5123" width="19.1796875" style="364" customWidth="1"/>
    <col min="5124" max="5124" width="29" style="364" customWidth="1"/>
    <col min="5125" max="5125" width="14.7265625" style="364" customWidth="1"/>
    <col min="5126" max="5126" width="16.26953125" style="364" customWidth="1"/>
    <col min="5127" max="5127" width="15.453125" style="364" customWidth="1"/>
    <col min="5128" max="5376" width="9" style="364"/>
    <col min="5377" max="5377" width="7.7265625" style="364" customWidth="1"/>
    <col min="5378" max="5378" width="12.54296875" style="364" customWidth="1"/>
    <col min="5379" max="5379" width="19.1796875" style="364" customWidth="1"/>
    <col min="5380" max="5380" width="29" style="364" customWidth="1"/>
    <col min="5381" max="5381" width="14.7265625" style="364" customWidth="1"/>
    <col min="5382" max="5382" width="16.26953125" style="364" customWidth="1"/>
    <col min="5383" max="5383" width="15.453125" style="364" customWidth="1"/>
    <col min="5384" max="5632" width="9" style="364"/>
    <col min="5633" max="5633" width="7.7265625" style="364" customWidth="1"/>
    <col min="5634" max="5634" width="12.54296875" style="364" customWidth="1"/>
    <col min="5635" max="5635" width="19.1796875" style="364" customWidth="1"/>
    <col min="5636" max="5636" width="29" style="364" customWidth="1"/>
    <col min="5637" max="5637" width="14.7265625" style="364" customWidth="1"/>
    <col min="5638" max="5638" width="16.26953125" style="364" customWidth="1"/>
    <col min="5639" max="5639" width="15.453125" style="364" customWidth="1"/>
    <col min="5640" max="5888" width="9" style="364"/>
    <col min="5889" max="5889" width="7.7265625" style="364" customWidth="1"/>
    <col min="5890" max="5890" width="12.54296875" style="364" customWidth="1"/>
    <col min="5891" max="5891" width="19.1796875" style="364" customWidth="1"/>
    <col min="5892" max="5892" width="29" style="364" customWidth="1"/>
    <col min="5893" max="5893" width="14.7265625" style="364" customWidth="1"/>
    <col min="5894" max="5894" width="16.26953125" style="364" customWidth="1"/>
    <col min="5895" max="5895" width="15.453125" style="364" customWidth="1"/>
    <col min="5896" max="6144" width="9" style="364"/>
    <col min="6145" max="6145" width="7.7265625" style="364" customWidth="1"/>
    <col min="6146" max="6146" width="12.54296875" style="364" customWidth="1"/>
    <col min="6147" max="6147" width="19.1796875" style="364" customWidth="1"/>
    <col min="6148" max="6148" width="29" style="364" customWidth="1"/>
    <col min="6149" max="6149" width="14.7265625" style="364" customWidth="1"/>
    <col min="6150" max="6150" width="16.26953125" style="364" customWidth="1"/>
    <col min="6151" max="6151" width="15.453125" style="364" customWidth="1"/>
    <col min="6152" max="6400" width="9" style="364"/>
    <col min="6401" max="6401" width="7.7265625" style="364" customWidth="1"/>
    <col min="6402" max="6402" width="12.54296875" style="364" customWidth="1"/>
    <col min="6403" max="6403" width="19.1796875" style="364" customWidth="1"/>
    <col min="6404" max="6404" width="29" style="364" customWidth="1"/>
    <col min="6405" max="6405" width="14.7265625" style="364" customWidth="1"/>
    <col min="6406" max="6406" width="16.26953125" style="364" customWidth="1"/>
    <col min="6407" max="6407" width="15.453125" style="364" customWidth="1"/>
    <col min="6408" max="6656" width="9" style="364"/>
    <col min="6657" max="6657" width="7.7265625" style="364" customWidth="1"/>
    <col min="6658" max="6658" width="12.54296875" style="364" customWidth="1"/>
    <col min="6659" max="6659" width="19.1796875" style="364" customWidth="1"/>
    <col min="6660" max="6660" width="29" style="364" customWidth="1"/>
    <col min="6661" max="6661" width="14.7265625" style="364" customWidth="1"/>
    <col min="6662" max="6662" width="16.26953125" style="364" customWidth="1"/>
    <col min="6663" max="6663" width="15.453125" style="364" customWidth="1"/>
    <col min="6664" max="6912" width="9" style="364"/>
    <col min="6913" max="6913" width="7.7265625" style="364" customWidth="1"/>
    <col min="6914" max="6914" width="12.54296875" style="364" customWidth="1"/>
    <col min="6915" max="6915" width="19.1796875" style="364" customWidth="1"/>
    <col min="6916" max="6916" width="29" style="364" customWidth="1"/>
    <col min="6917" max="6917" width="14.7265625" style="364" customWidth="1"/>
    <col min="6918" max="6918" width="16.26953125" style="364" customWidth="1"/>
    <col min="6919" max="6919" width="15.453125" style="364" customWidth="1"/>
    <col min="6920" max="7168" width="9" style="364"/>
    <col min="7169" max="7169" width="7.7265625" style="364" customWidth="1"/>
    <col min="7170" max="7170" width="12.54296875" style="364" customWidth="1"/>
    <col min="7171" max="7171" width="19.1796875" style="364" customWidth="1"/>
    <col min="7172" max="7172" width="29" style="364" customWidth="1"/>
    <col min="7173" max="7173" width="14.7265625" style="364" customWidth="1"/>
    <col min="7174" max="7174" width="16.26953125" style="364" customWidth="1"/>
    <col min="7175" max="7175" width="15.453125" style="364" customWidth="1"/>
    <col min="7176" max="7424" width="9" style="364"/>
    <col min="7425" max="7425" width="7.7265625" style="364" customWidth="1"/>
    <col min="7426" max="7426" width="12.54296875" style="364" customWidth="1"/>
    <col min="7427" max="7427" width="19.1796875" style="364" customWidth="1"/>
    <col min="7428" max="7428" width="29" style="364" customWidth="1"/>
    <col min="7429" max="7429" width="14.7265625" style="364" customWidth="1"/>
    <col min="7430" max="7430" width="16.26953125" style="364" customWidth="1"/>
    <col min="7431" max="7431" width="15.453125" style="364" customWidth="1"/>
    <col min="7432" max="7680" width="9" style="364"/>
    <col min="7681" max="7681" width="7.7265625" style="364" customWidth="1"/>
    <col min="7682" max="7682" width="12.54296875" style="364" customWidth="1"/>
    <col min="7683" max="7683" width="19.1796875" style="364" customWidth="1"/>
    <col min="7684" max="7684" width="29" style="364" customWidth="1"/>
    <col min="7685" max="7685" width="14.7265625" style="364" customWidth="1"/>
    <col min="7686" max="7686" width="16.26953125" style="364" customWidth="1"/>
    <col min="7687" max="7687" width="15.453125" style="364" customWidth="1"/>
    <col min="7688" max="7936" width="9" style="364"/>
    <col min="7937" max="7937" width="7.7265625" style="364" customWidth="1"/>
    <col min="7938" max="7938" width="12.54296875" style="364" customWidth="1"/>
    <col min="7939" max="7939" width="19.1796875" style="364" customWidth="1"/>
    <col min="7940" max="7940" width="29" style="364" customWidth="1"/>
    <col min="7941" max="7941" width="14.7265625" style="364" customWidth="1"/>
    <col min="7942" max="7942" width="16.26953125" style="364" customWidth="1"/>
    <col min="7943" max="7943" width="15.453125" style="364" customWidth="1"/>
    <col min="7944" max="8192" width="9" style="364"/>
    <col min="8193" max="8193" width="7.7265625" style="364" customWidth="1"/>
    <col min="8194" max="8194" width="12.54296875" style="364" customWidth="1"/>
    <col min="8195" max="8195" width="19.1796875" style="364" customWidth="1"/>
    <col min="8196" max="8196" width="29" style="364" customWidth="1"/>
    <col min="8197" max="8197" width="14.7265625" style="364" customWidth="1"/>
    <col min="8198" max="8198" width="16.26953125" style="364" customWidth="1"/>
    <col min="8199" max="8199" width="15.453125" style="364" customWidth="1"/>
    <col min="8200" max="8448" width="9" style="364"/>
    <col min="8449" max="8449" width="7.7265625" style="364" customWidth="1"/>
    <col min="8450" max="8450" width="12.54296875" style="364" customWidth="1"/>
    <col min="8451" max="8451" width="19.1796875" style="364" customWidth="1"/>
    <col min="8452" max="8452" width="29" style="364" customWidth="1"/>
    <col min="8453" max="8453" width="14.7265625" style="364" customWidth="1"/>
    <col min="8454" max="8454" width="16.26953125" style="364" customWidth="1"/>
    <col min="8455" max="8455" width="15.453125" style="364" customWidth="1"/>
    <col min="8456" max="8704" width="9" style="364"/>
    <col min="8705" max="8705" width="7.7265625" style="364" customWidth="1"/>
    <col min="8706" max="8706" width="12.54296875" style="364" customWidth="1"/>
    <col min="8707" max="8707" width="19.1796875" style="364" customWidth="1"/>
    <col min="8708" max="8708" width="29" style="364" customWidth="1"/>
    <col min="8709" max="8709" width="14.7265625" style="364" customWidth="1"/>
    <col min="8710" max="8710" width="16.26953125" style="364" customWidth="1"/>
    <col min="8711" max="8711" width="15.453125" style="364" customWidth="1"/>
    <col min="8712" max="8960" width="9" style="364"/>
    <col min="8961" max="8961" width="7.7265625" style="364" customWidth="1"/>
    <col min="8962" max="8962" width="12.54296875" style="364" customWidth="1"/>
    <col min="8963" max="8963" width="19.1796875" style="364" customWidth="1"/>
    <col min="8964" max="8964" width="29" style="364" customWidth="1"/>
    <col min="8965" max="8965" width="14.7265625" style="364" customWidth="1"/>
    <col min="8966" max="8966" width="16.26953125" style="364" customWidth="1"/>
    <col min="8967" max="8967" width="15.453125" style="364" customWidth="1"/>
    <col min="8968" max="9216" width="9" style="364"/>
    <col min="9217" max="9217" width="7.7265625" style="364" customWidth="1"/>
    <col min="9218" max="9218" width="12.54296875" style="364" customWidth="1"/>
    <col min="9219" max="9219" width="19.1796875" style="364" customWidth="1"/>
    <col min="9220" max="9220" width="29" style="364" customWidth="1"/>
    <col min="9221" max="9221" width="14.7265625" style="364" customWidth="1"/>
    <col min="9222" max="9222" width="16.26953125" style="364" customWidth="1"/>
    <col min="9223" max="9223" width="15.453125" style="364" customWidth="1"/>
    <col min="9224" max="9472" width="9" style="364"/>
    <col min="9473" max="9473" width="7.7265625" style="364" customWidth="1"/>
    <col min="9474" max="9474" width="12.54296875" style="364" customWidth="1"/>
    <col min="9475" max="9475" width="19.1796875" style="364" customWidth="1"/>
    <col min="9476" max="9476" width="29" style="364" customWidth="1"/>
    <col min="9477" max="9477" width="14.7265625" style="364" customWidth="1"/>
    <col min="9478" max="9478" width="16.26953125" style="364" customWidth="1"/>
    <col min="9479" max="9479" width="15.453125" style="364" customWidth="1"/>
    <col min="9480" max="9728" width="9" style="364"/>
    <col min="9729" max="9729" width="7.7265625" style="364" customWidth="1"/>
    <col min="9730" max="9730" width="12.54296875" style="364" customWidth="1"/>
    <col min="9731" max="9731" width="19.1796875" style="364" customWidth="1"/>
    <col min="9732" max="9732" width="29" style="364" customWidth="1"/>
    <col min="9733" max="9733" width="14.7265625" style="364" customWidth="1"/>
    <col min="9734" max="9734" width="16.26953125" style="364" customWidth="1"/>
    <col min="9735" max="9735" width="15.453125" style="364" customWidth="1"/>
    <col min="9736" max="9984" width="9" style="364"/>
    <col min="9985" max="9985" width="7.7265625" style="364" customWidth="1"/>
    <col min="9986" max="9986" width="12.54296875" style="364" customWidth="1"/>
    <col min="9987" max="9987" width="19.1796875" style="364" customWidth="1"/>
    <col min="9988" max="9988" width="29" style="364" customWidth="1"/>
    <col min="9989" max="9989" width="14.7265625" style="364" customWidth="1"/>
    <col min="9990" max="9990" width="16.26953125" style="364" customWidth="1"/>
    <col min="9991" max="9991" width="15.453125" style="364" customWidth="1"/>
    <col min="9992" max="10240" width="9" style="364"/>
    <col min="10241" max="10241" width="7.7265625" style="364" customWidth="1"/>
    <col min="10242" max="10242" width="12.54296875" style="364" customWidth="1"/>
    <col min="10243" max="10243" width="19.1796875" style="364" customWidth="1"/>
    <col min="10244" max="10244" width="29" style="364" customWidth="1"/>
    <col min="10245" max="10245" width="14.7265625" style="364" customWidth="1"/>
    <col min="10246" max="10246" width="16.26953125" style="364" customWidth="1"/>
    <col min="10247" max="10247" width="15.453125" style="364" customWidth="1"/>
    <col min="10248" max="10496" width="9" style="364"/>
    <col min="10497" max="10497" width="7.7265625" style="364" customWidth="1"/>
    <col min="10498" max="10498" width="12.54296875" style="364" customWidth="1"/>
    <col min="10499" max="10499" width="19.1796875" style="364" customWidth="1"/>
    <col min="10500" max="10500" width="29" style="364" customWidth="1"/>
    <col min="10501" max="10501" width="14.7265625" style="364" customWidth="1"/>
    <col min="10502" max="10502" width="16.26953125" style="364" customWidth="1"/>
    <col min="10503" max="10503" width="15.453125" style="364" customWidth="1"/>
    <col min="10504" max="10752" width="9" style="364"/>
    <col min="10753" max="10753" width="7.7265625" style="364" customWidth="1"/>
    <col min="10754" max="10754" width="12.54296875" style="364" customWidth="1"/>
    <col min="10755" max="10755" width="19.1796875" style="364" customWidth="1"/>
    <col min="10756" max="10756" width="29" style="364" customWidth="1"/>
    <col min="10757" max="10757" width="14.7265625" style="364" customWidth="1"/>
    <col min="10758" max="10758" width="16.26953125" style="364" customWidth="1"/>
    <col min="10759" max="10759" width="15.453125" style="364" customWidth="1"/>
    <col min="10760" max="11008" width="9" style="364"/>
    <col min="11009" max="11009" width="7.7265625" style="364" customWidth="1"/>
    <col min="11010" max="11010" width="12.54296875" style="364" customWidth="1"/>
    <col min="11011" max="11011" width="19.1796875" style="364" customWidth="1"/>
    <col min="11012" max="11012" width="29" style="364" customWidth="1"/>
    <col min="11013" max="11013" width="14.7265625" style="364" customWidth="1"/>
    <col min="11014" max="11014" width="16.26953125" style="364" customWidth="1"/>
    <col min="11015" max="11015" width="15.453125" style="364" customWidth="1"/>
    <col min="11016" max="11264" width="9" style="364"/>
    <col min="11265" max="11265" width="7.7265625" style="364" customWidth="1"/>
    <col min="11266" max="11266" width="12.54296875" style="364" customWidth="1"/>
    <col min="11267" max="11267" width="19.1796875" style="364" customWidth="1"/>
    <col min="11268" max="11268" width="29" style="364" customWidth="1"/>
    <col min="11269" max="11269" width="14.7265625" style="364" customWidth="1"/>
    <col min="11270" max="11270" width="16.26953125" style="364" customWidth="1"/>
    <col min="11271" max="11271" width="15.453125" style="364" customWidth="1"/>
    <col min="11272" max="11520" width="9" style="364"/>
    <col min="11521" max="11521" width="7.7265625" style="364" customWidth="1"/>
    <col min="11522" max="11522" width="12.54296875" style="364" customWidth="1"/>
    <col min="11523" max="11523" width="19.1796875" style="364" customWidth="1"/>
    <col min="11524" max="11524" width="29" style="364" customWidth="1"/>
    <col min="11525" max="11525" width="14.7265625" style="364" customWidth="1"/>
    <col min="11526" max="11526" width="16.26953125" style="364" customWidth="1"/>
    <col min="11527" max="11527" width="15.453125" style="364" customWidth="1"/>
    <col min="11528" max="11776" width="9" style="364"/>
    <col min="11777" max="11777" width="7.7265625" style="364" customWidth="1"/>
    <col min="11778" max="11778" width="12.54296875" style="364" customWidth="1"/>
    <col min="11779" max="11779" width="19.1796875" style="364" customWidth="1"/>
    <col min="11780" max="11780" width="29" style="364" customWidth="1"/>
    <col min="11781" max="11781" width="14.7265625" style="364" customWidth="1"/>
    <col min="11782" max="11782" width="16.26953125" style="364" customWidth="1"/>
    <col min="11783" max="11783" width="15.453125" style="364" customWidth="1"/>
    <col min="11784" max="12032" width="9" style="364"/>
    <col min="12033" max="12033" width="7.7265625" style="364" customWidth="1"/>
    <col min="12034" max="12034" width="12.54296875" style="364" customWidth="1"/>
    <col min="12035" max="12035" width="19.1796875" style="364" customWidth="1"/>
    <col min="12036" max="12036" width="29" style="364" customWidth="1"/>
    <col min="12037" max="12037" width="14.7265625" style="364" customWidth="1"/>
    <col min="12038" max="12038" width="16.26953125" style="364" customWidth="1"/>
    <col min="12039" max="12039" width="15.453125" style="364" customWidth="1"/>
    <col min="12040" max="12288" width="9" style="364"/>
    <col min="12289" max="12289" width="7.7265625" style="364" customWidth="1"/>
    <col min="12290" max="12290" width="12.54296875" style="364" customWidth="1"/>
    <col min="12291" max="12291" width="19.1796875" style="364" customWidth="1"/>
    <col min="12292" max="12292" width="29" style="364" customWidth="1"/>
    <col min="12293" max="12293" width="14.7265625" style="364" customWidth="1"/>
    <col min="12294" max="12294" width="16.26953125" style="364" customWidth="1"/>
    <col min="12295" max="12295" width="15.453125" style="364" customWidth="1"/>
    <col min="12296" max="12544" width="9" style="364"/>
    <col min="12545" max="12545" width="7.7265625" style="364" customWidth="1"/>
    <col min="12546" max="12546" width="12.54296875" style="364" customWidth="1"/>
    <col min="12547" max="12547" width="19.1796875" style="364" customWidth="1"/>
    <col min="12548" max="12548" width="29" style="364" customWidth="1"/>
    <col min="12549" max="12549" width="14.7265625" style="364" customWidth="1"/>
    <col min="12550" max="12550" width="16.26953125" style="364" customWidth="1"/>
    <col min="12551" max="12551" width="15.453125" style="364" customWidth="1"/>
    <col min="12552" max="12800" width="9" style="364"/>
    <col min="12801" max="12801" width="7.7265625" style="364" customWidth="1"/>
    <col min="12802" max="12802" width="12.54296875" style="364" customWidth="1"/>
    <col min="12803" max="12803" width="19.1796875" style="364" customWidth="1"/>
    <col min="12804" max="12804" width="29" style="364" customWidth="1"/>
    <col min="12805" max="12805" width="14.7265625" style="364" customWidth="1"/>
    <col min="12806" max="12806" width="16.26953125" style="364" customWidth="1"/>
    <col min="12807" max="12807" width="15.453125" style="364" customWidth="1"/>
    <col min="12808" max="13056" width="9" style="364"/>
    <col min="13057" max="13057" width="7.7265625" style="364" customWidth="1"/>
    <col min="13058" max="13058" width="12.54296875" style="364" customWidth="1"/>
    <col min="13059" max="13059" width="19.1796875" style="364" customWidth="1"/>
    <col min="13060" max="13060" width="29" style="364" customWidth="1"/>
    <col min="13061" max="13061" width="14.7265625" style="364" customWidth="1"/>
    <col min="13062" max="13062" width="16.26953125" style="364" customWidth="1"/>
    <col min="13063" max="13063" width="15.453125" style="364" customWidth="1"/>
    <col min="13064" max="13312" width="9" style="364"/>
    <col min="13313" max="13313" width="7.7265625" style="364" customWidth="1"/>
    <col min="13314" max="13314" width="12.54296875" style="364" customWidth="1"/>
    <col min="13315" max="13315" width="19.1796875" style="364" customWidth="1"/>
    <col min="13316" max="13316" width="29" style="364" customWidth="1"/>
    <col min="13317" max="13317" width="14.7265625" style="364" customWidth="1"/>
    <col min="13318" max="13318" width="16.26953125" style="364" customWidth="1"/>
    <col min="13319" max="13319" width="15.453125" style="364" customWidth="1"/>
    <col min="13320" max="13568" width="9" style="364"/>
    <col min="13569" max="13569" width="7.7265625" style="364" customWidth="1"/>
    <col min="13570" max="13570" width="12.54296875" style="364" customWidth="1"/>
    <col min="13571" max="13571" width="19.1796875" style="364" customWidth="1"/>
    <col min="13572" max="13572" width="29" style="364" customWidth="1"/>
    <col min="13573" max="13573" width="14.7265625" style="364" customWidth="1"/>
    <col min="13574" max="13574" width="16.26953125" style="364" customWidth="1"/>
    <col min="13575" max="13575" width="15.453125" style="364" customWidth="1"/>
    <col min="13576" max="13824" width="9" style="364"/>
    <col min="13825" max="13825" width="7.7265625" style="364" customWidth="1"/>
    <col min="13826" max="13826" width="12.54296875" style="364" customWidth="1"/>
    <col min="13827" max="13827" width="19.1796875" style="364" customWidth="1"/>
    <col min="13828" max="13828" width="29" style="364" customWidth="1"/>
    <col min="13829" max="13829" width="14.7265625" style="364" customWidth="1"/>
    <col min="13830" max="13830" width="16.26953125" style="364" customWidth="1"/>
    <col min="13831" max="13831" width="15.453125" style="364" customWidth="1"/>
    <col min="13832" max="14080" width="9" style="364"/>
    <col min="14081" max="14081" width="7.7265625" style="364" customWidth="1"/>
    <col min="14082" max="14082" width="12.54296875" style="364" customWidth="1"/>
    <col min="14083" max="14083" width="19.1796875" style="364" customWidth="1"/>
    <col min="14084" max="14084" width="29" style="364" customWidth="1"/>
    <col min="14085" max="14085" width="14.7265625" style="364" customWidth="1"/>
    <col min="14086" max="14086" width="16.26953125" style="364" customWidth="1"/>
    <col min="14087" max="14087" width="15.453125" style="364" customWidth="1"/>
    <col min="14088" max="14336" width="9" style="364"/>
    <col min="14337" max="14337" width="7.7265625" style="364" customWidth="1"/>
    <col min="14338" max="14338" width="12.54296875" style="364" customWidth="1"/>
    <col min="14339" max="14339" width="19.1796875" style="364" customWidth="1"/>
    <col min="14340" max="14340" width="29" style="364" customWidth="1"/>
    <col min="14341" max="14341" width="14.7265625" style="364" customWidth="1"/>
    <col min="14342" max="14342" width="16.26953125" style="364" customWidth="1"/>
    <col min="14343" max="14343" width="15.453125" style="364" customWidth="1"/>
    <col min="14344" max="14592" width="9" style="364"/>
    <col min="14593" max="14593" width="7.7265625" style="364" customWidth="1"/>
    <col min="14594" max="14594" width="12.54296875" style="364" customWidth="1"/>
    <col min="14595" max="14595" width="19.1796875" style="364" customWidth="1"/>
    <col min="14596" max="14596" width="29" style="364" customWidth="1"/>
    <col min="14597" max="14597" width="14.7265625" style="364" customWidth="1"/>
    <col min="14598" max="14598" width="16.26953125" style="364" customWidth="1"/>
    <col min="14599" max="14599" width="15.453125" style="364" customWidth="1"/>
    <col min="14600" max="14848" width="9" style="364"/>
    <col min="14849" max="14849" width="7.7265625" style="364" customWidth="1"/>
    <col min="14850" max="14850" width="12.54296875" style="364" customWidth="1"/>
    <col min="14851" max="14851" width="19.1796875" style="364" customWidth="1"/>
    <col min="14852" max="14852" width="29" style="364" customWidth="1"/>
    <col min="14853" max="14853" width="14.7265625" style="364" customWidth="1"/>
    <col min="14854" max="14854" width="16.26953125" style="364" customWidth="1"/>
    <col min="14855" max="14855" width="15.453125" style="364" customWidth="1"/>
    <col min="14856" max="15104" width="9" style="364"/>
    <col min="15105" max="15105" width="7.7265625" style="364" customWidth="1"/>
    <col min="15106" max="15106" width="12.54296875" style="364" customWidth="1"/>
    <col min="15107" max="15107" width="19.1796875" style="364" customWidth="1"/>
    <col min="15108" max="15108" width="29" style="364" customWidth="1"/>
    <col min="15109" max="15109" width="14.7265625" style="364" customWidth="1"/>
    <col min="15110" max="15110" width="16.26953125" style="364" customWidth="1"/>
    <col min="15111" max="15111" width="15.453125" style="364" customWidth="1"/>
    <col min="15112" max="15360" width="9" style="364"/>
    <col min="15361" max="15361" width="7.7265625" style="364" customWidth="1"/>
    <col min="15362" max="15362" width="12.54296875" style="364" customWidth="1"/>
    <col min="15363" max="15363" width="19.1796875" style="364" customWidth="1"/>
    <col min="15364" max="15364" width="29" style="364" customWidth="1"/>
    <col min="15365" max="15365" width="14.7265625" style="364" customWidth="1"/>
    <col min="15366" max="15366" width="16.26953125" style="364" customWidth="1"/>
    <col min="15367" max="15367" width="15.453125" style="364" customWidth="1"/>
    <col min="15368" max="15616" width="9" style="364"/>
    <col min="15617" max="15617" width="7.7265625" style="364" customWidth="1"/>
    <col min="15618" max="15618" width="12.54296875" style="364" customWidth="1"/>
    <col min="15619" max="15619" width="19.1796875" style="364" customWidth="1"/>
    <col min="15620" max="15620" width="29" style="364" customWidth="1"/>
    <col min="15621" max="15621" width="14.7265625" style="364" customWidth="1"/>
    <col min="15622" max="15622" width="16.26953125" style="364" customWidth="1"/>
    <col min="15623" max="15623" width="15.453125" style="364" customWidth="1"/>
    <col min="15624" max="15872" width="9" style="364"/>
    <col min="15873" max="15873" width="7.7265625" style="364" customWidth="1"/>
    <col min="15874" max="15874" width="12.54296875" style="364" customWidth="1"/>
    <col min="15875" max="15875" width="19.1796875" style="364" customWidth="1"/>
    <col min="15876" max="15876" width="29" style="364" customWidth="1"/>
    <col min="15877" max="15877" width="14.7265625" style="364" customWidth="1"/>
    <col min="15878" max="15878" width="16.26953125" style="364" customWidth="1"/>
    <col min="15879" max="15879" width="15.453125" style="364" customWidth="1"/>
    <col min="15880" max="16128" width="9" style="364"/>
    <col min="16129" max="16129" width="7.7265625" style="364" customWidth="1"/>
    <col min="16130" max="16130" width="12.54296875" style="364" customWidth="1"/>
    <col min="16131" max="16131" width="19.1796875" style="364" customWidth="1"/>
    <col min="16132" max="16132" width="29" style="364" customWidth="1"/>
    <col min="16133" max="16133" width="14.7265625" style="364" customWidth="1"/>
    <col min="16134" max="16134" width="16.26953125" style="364" customWidth="1"/>
    <col min="16135" max="16135" width="15.453125" style="364" customWidth="1"/>
    <col min="16136" max="16384" width="9" style="364"/>
  </cols>
  <sheetData>
    <row r="1" spans="1:8" ht="157.5" customHeight="1">
      <c r="A1" s="872"/>
      <c r="B1" s="873"/>
      <c r="C1" s="873"/>
      <c r="D1" s="362" t="s">
        <v>0</v>
      </c>
      <c r="E1" s="874"/>
      <c r="F1" s="874"/>
      <c r="G1" s="363"/>
    </row>
    <row r="2" spans="1:8">
      <c r="H2" s="365"/>
    </row>
    <row r="3" spans="1:8" ht="39.75" customHeight="1">
      <c r="A3" s="875" t="s">
        <v>1</v>
      </c>
      <c r="B3" s="876"/>
      <c r="C3" s="876"/>
      <c r="D3" s="713" t="s">
        <v>2</v>
      </c>
      <c r="E3" s="366"/>
      <c r="F3" s="366"/>
      <c r="H3" s="367"/>
    </row>
    <row r="4" spans="1:8" ht="18.5">
      <c r="A4" s="368"/>
      <c r="B4" s="369"/>
      <c r="D4" s="370"/>
      <c r="H4" s="367"/>
    </row>
    <row r="5" spans="1:8" s="373" customFormat="1" ht="18.5">
      <c r="A5" s="877" t="s">
        <v>3</v>
      </c>
      <c r="B5" s="878"/>
      <c r="C5" s="878"/>
      <c r="D5" s="712" t="s">
        <v>4</v>
      </c>
      <c r="E5" s="372"/>
      <c r="F5" s="372"/>
      <c r="H5" s="374"/>
    </row>
    <row r="6" spans="1:8" s="373" customFormat="1" ht="18.5">
      <c r="A6" s="375" t="s">
        <v>5</v>
      </c>
      <c r="B6" s="376"/>
      <c r="D6" s="371" t="s">
        <v>6</v>
      </c>
      <c r="E6" s="372"/>
      <c r="F6" s="372"/>
      <c r="H6" s="374"/>
    </row>
    <row r="7" spans="1:8" s="373" customFormat="1" ht="63.5" customHeight="1">
      <c r="A7" s="879" t="s">
        <v>7</v>
      </c>
      <c r="B7" s="880"/>
      <c r="C7" s="880"/>
      <c r="D7" s="881" t="s">
        <v>8</v>
      </c>
      <c r="E7" s="881"/>
      <c r="F7" s="881"/>
      <c r="H7" s="374"/>
    </row>
    <row r="8" spans="1:8" s="373" customFormat="1" ht="33" customHeight="1">
      <c r="A8" s="375" t="s">
        <v>9</v>
      </c>
      <c r="D8" s="885" t="s">
        <v>10</v>
      </c>
      <c r="E8" s="885"/>
      <c r="F8" s="372"/>
      <c r="H8" s="374"/>
    </row>
    <row r="9" spans="1:8" s="373" customFormat="1" ht="25.5" customHeight="1">
      <c r="A9" s="378" t="s">
        <v>11</v>
      </c>
      <c r="B9" s="379"/>
      <c r="C9" s="379"/>
      <c r="D9" s="859" t="s">
        <v>12</v>
      </c>
      <c r="E9" s="859"/>
      <c r="F9" s="372"/>
      <c r="H9" s="374"/>
    </row>
    <row r="10" spans="1:8" s="373" customFormat="1" ht="29" customHeight="1">
      <c r="A10" s="375" t="s">
        <v>13</v>
      </c>
      <c r="B10" s="376"/>
      <c r="D10" s="714" t="s">
        <v>14</v>
      </c>
      <c r="E10" s="372"/>
      <c r="F10" s="372"/>
      <c r="H10" s="374"/>
    </row>
    <row r="11" spans="1:8" s="373" customFormat="1" ht="18.5">
      <c r="A11" s="879" t="s">
        <v>15</v>
      </c>
      <c r="B11" s="880"/>
      <c r="C11" s="880"/>
      <c r="D11" s="714" t="s">
        <v>16</v>
      </c>
      <c r="E11" s="372"/>
      <c r="F11" s="372"/>
      <c r="H11" s="374"/>
    </row>
    <row r="12" spans="1:8" s="373" customFormat="1" ht="26" customHeight="1">
      <c r="A12" s="375"/>
      <c r="B12" s="376"/>
    </row>
    <row r="13" spans="1:8" s="373" customFormat="1" ht="34" customHeight="1">
      <c r="B13" s="376"/>
    </row>
    <row r="14" spans="1:8" s="373" customFormat="1" ht="144" customHeight="1" thickBot="1">
      <c r="A14" s="813"/>
      <c r="B14" s="814" t="s">
        <v>17</v>
      </c>
      <c r="C14" s="814" t="s">
        <v>18</v>
      </c>
      <c r="D14" s="814" t="s">
        <v>19</v>
      </c>
      <c r="E14" s="814" t="s">
        <v>20</v>
      </c>
      <c r="F14" s="815" t="s">
        <v>21</v>
      </c>
      <c r="G14" s="380"/>
    </row>
    <row r="15" spans="1:8" s="373" customFormat="1" ht="26">
      <c r="A15" s="816" t="s">
        <v>22</v>
      </c>
      <c r="B15" s="817" t="s">
        <v>23</v>
      </c>
      <c r="C15" s="817" t="s">
        <v>24</v>
      </c>
      <c r="D15" s="817" t="s">
        <v>25</v>
      </c>
      <c r="E15" s="817" t="s">
        <v>26</v>
      </c>
      <c r="F15" s="818" t="s">
        <v>26</v>
      </c>
      <c r="G15" s="380"/>
    </row>
    <row r="16" spans="1:8" s="373" customFormat="1" ht="14.5">
      <c r="A16" s="819" t="s">
        <v>27</v>
      </c>
      <c r="B16" s="812" t="s">
        <v>28</v>
      </c>
      <c r="C16" s="812" t="s">
        <v>14</v>
      </c>
      <c r="D16" s="812" t="s">
        <v>29</v>
      </c>
      <c r="E16" s="812" t="s">
        <v>30</v>
      </c>
      <c r="F16" s="820" t="s">
        <v>30</v>
      </c>
      <c r="G16" s="381"/>
    </row>
    <row r="17" spans="1:7" s="373" customFormat="1" ht="26">
      <c r="A17" s="819" t="s">
        <v>31</v>
      </c>
      <c r="B17" s="812" t="s">
        <v>32</v>
      </c>
      <c r="C17" s="812" t="s">
        <v>33</v>
      </c>
      <c r="D17" s="812" t="s">
        <v>34</v>
      </c>
      <c r="E17" s="812" t="s">
        <v>26</v>
      </c>
      <c r="F17" s="820" t="s">
        <v>26</v>
      </c>
      <c r="G17" s="381"/>
    </row>
    <row r="18" spans="1:7" s="373" customFormat="1" ht="26">
      <c r="A18" s="819" t="s">
        <v>35</v>
      </c>
      <c r="B18" s="812" t="s">
        <v>36</v>
      </c>
      <c r="C18" s="812">
        <v>45387</v>
      </c>
      <c r="D18" s="812" t="s">
        <v>34</v>
      </c>
      <c r="E18" s="812" t="s">
        <v>37</v>
      </c>
      <c r="F18" s="820" t="s">
        <v>37</v>
      </c>
      <c r="G18" s="381"/>
    </row>
    <row r="19" spans="1:7" s="373" customFormat="1" ht="14.5">
      <c r="A19" s="819" t="s">
        <v>38</v>
      </c>
      <c r="B19" s="812" t="s">
        <v>39</v>
      </c>
      <c r="C19" s="812">
        <v>45806</v>
      </c>
      <c r="D19" s="812" t="s">
        <v>40</v>
      </c>
      <c r="E19" s="812" t="s">
        <v>4855</v>
      </c>
      <c r="F19" s="820" t="s">
        <v>37</v>
      </c>
      <c r="G19" s="381"/>
    </row>
    <row r="20" spans="1:7" s="373" customFormat="1" ht="39.5" thickBot="1">
      <c r="A20" s="821" t="s">
        <v>41</v>
      </c>
      <c r="B20" s="822" t="s">
        <v>4858</v>
      </c>
      <c r="C20" s="822" t="s">
        <v>4950</v>
      </c>
      <c r="D20" s="822" t="s">
        <v>4861</v>
      </c>
      <c r="E20" s="822" t="s">
        <v>4947</v>
      </c>
      <c r="F20" s="823" t="s">
        <v>4947</v>
      </c>
      <c r="G20" s="381"/>
    </row>
    <row r="21" spans="1:7" s="373" customFormat="1" ht="18.5">
      <c r="B21" s="376"/>
    </row>
    <row r="22" spans="1:7" s="373" customFormat="1" ht="18" customHeight="1">
      <c r="A22" s="886" t="s">
        <v>42</v>
      </c>
      <c r="B22" s="886"/>
      <c r="C22" s="886"/>
      <c r="D22" s="886"/>
      <c r="E22" s="886"/>
      <c r="F22" s="886"/>
    </row>
    <row r="23" spans="1:7" ht="14.5">
      <c r="A23" s="882" t="s">
        <v>43</v>
      </c>
      <c r="B23" s="883"/>
      <c r="C23" s="883"/>
      <c r="D23" s="883"/>
      <c r="E23" s="883"/>
      <c r="F23" s="883"/>
      <c r="G23" s="363"/>
    </row>
    <row r="24" spans="1:7" ht="14.5">
      <c r="A24" s="377"/>
      <c r="B24" s="377"/>
    </row>
    <row r="25" spans="1:7" ht="14.5">
      <c r="A25" s="882" t="s">
        <v>44</v>
      </c>
      <c r="B25" s="883"/>
      <c r="C25" s="883"/>
      <c r="D25" s="883"/>
      <c r="E25" s="883"/>
      <c r="F25" s="883"/>
      <c r="G25" s="363"/>
    </row>
    <row r="26" spans="1:7" ht="14.5">
      <c r="A26" s="882" t="s">
        <v>45</v>
      </c>
      <c r="B26" s="883"/>
      <c r="C26" s="883"/>
      <c r="D26" s="883"/>
      <c r="E26" s="883"/>
      <c r="F26" s="883"/>
      <c r="G26" s="363"/>
    </row>
    <row r="27" spans="1:7" ht="14.5">
      <c r="A27" s="882" t="s">
        <v>46</v>
      </c>
      <c r="B27" s="883"/>
      <c r="C27" s="883"/>
      <c r="D27" s="883"/>
      <c r="E27" s="883"/>
      <c r="F27" s="883"/>
      <c r="G27" s="363"/>
    </row>
    <row r="28" spans="1:7" ht="14.5">
      <c r="A28" s="383"/>
      <c r="B28" s="383"/>
    </row>
    <row r="29" spans="1:7" ht="14.5">
      <c r="A29" s="884" t="s">
        <v>47</v>
      </c>
      <c r="B29" s="883"/>
      <c r="C29" s="883"/>
      <c r="D29" s="883"/>
      <c r="E29" s="883"/>
      <c r="F29" s="883"/>
      <c r="G29" s="363"/>
    </row>
    <row r="30" spans="1:7" ht="14.5">
      <c r="A30" s="884" t="s">
        <v>48</v>
      </c>
      <c r="B30" s="883"/>
      <c r="C30" s="883"/>
      <c r="D30" s="883"/>
      <c r="E30" s="883"/>
      <c r="F30" s="883"/>
      <c r="G30" s="363"/>
    </row>
    <row r="31" spans="1:7" ht="13.5" customHeight="1"/>
    <row r="32" spans="1:7">
      <c r="A32" s="364" t="s">
        <v>49</v>
      </c>
    </row>
  </sheetData>
  <sheetProtection password="CD46" sheet="1" objects="1" scenarios="1" formatCells="0" formatColumns="0" formatRows="0" insertColumns="0" insertRows="0" insertHyperlinks="0" deleteColumns="0" deleteRows="0" selectLockedCells="1"/>
  <mergeCells count="15">
    <mergeCell ref="A27:F27"/>
    <mergeCell ref="A29:F29"/>
    <mergeCell ref="A30:F30"/>
    <mergeCell ref="D8:E8"/>
    <mergeCell ref="A11:C11"/>
    <mergeCell ref="A22:F22"/>
    <mergeCell ref="A23:F23"/>
    <mergeCell ref="A25:F25"/>
    <mergeCell ref="A26:F26"/>
    <mergeCell ref="A1:C1"/>
    <mergeCell ref="E1:F1"/>
    <mergeCell ref="A3:C3"/>
    <mergeCell ref="A5:C5"/>
    <mergeCell ref="A7:C7"/>
    <mergeCell ref="D7:F7"/>
  </mergeCells>
  <pageMargins left="0.75" right="0.75" top="1" bottom="1" header="0.5" footer="0.5"/>
  <pageSetup paperSize="9" scale="42" orientation="portrait" horizontalDpi="4294967294"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CBB2F-C986-4D99-8B33-6A8BD7518415}">
  <sheetPr>
    <tabColor theme="8" tint="0.39997558519241921"/>
  </sheetPr>
  <dimension ref="A1:W454"/>
  <sheetViews>
    <sheetView zoomScaleNormal="100" zoomScaleSheetLayoutView="100" workbookViewId="0">
      <pane xSplit="17" ySplit="15" topLeftCell="R16" activePane="bottomRight" state="frozen"/>
      <selection pane="topRight" activeCell="R1" sqref="R1"/>
      <selection pane="bottomLeft" activeCell="A16" sqref="A16"/>
      <selection pane="bottomRight" activeCell="C8" sqref="C8"/>
    </sheetView>
  </sheetViews>
  <sheetFormatPr defaultColWidth="9" defaultRowHeight="13"/>
  <cols>
    <col min="1" max="1" width="4.26953125" style="63" customWidth="1"/>
    <col min="2" max="2" width="6" style="12" customWidth="1"/>
    <col min="3" max="3" width="67" style="1" customWidth="1"/>
    <col min="4" max="4" width="67" style="1" hidden="1" customWidth="1"/>
    <col min="5" max="5" width="17.453125" style="64" hidden="1" customWidth="1"/>
    <col min="6" max="6" width="5.26953125" style="1" hidden="1" customWidth="1"/>
    <col min="7" max="7" width="6.1796875" style="1" hidden="1" customWidth="1"/>
    <col min="8" max="8" width="5.26953125" style="1" hidden="1" customWidth="1"/>
    <col min="9" max="9" width="35.81640625" style="3" hidden="1" customWidth="1"/>
    <col min="10" max="10" width="7.1796875" style="3" hidden="1" customWidth="1"/>
    <col min="11" max="11" width="7.1796875" style="10" hidden="1" customWidth="1"/>
    <col min="12" max="12" width="35.81640625" style="3" hidden="1" customWidth="1"/>
    <col min="13" max="13" width="7.1796875" style="3" hidden="1" customWidth="1"/>
    <col min="14" max="14" width="7.1796875" style="10" hidden="1" customWidth="1"/>
    <col min="15" max="15" width="35.81640625" style="3" hidden="1" customWidth="1"/>
    <col min="16" max="16" width="7.1796875" style="3" hidden="1" customWidth="1"/>
    <col min="17" max="17" width="7.1796875" style="10" hidden="1" customWidth="1"/>
    <col min="18" max="18" width="60.36328125" style="182" customWidth="1"/>
    <col min="19" max="19" width="7.1796875" style="3" customWidth="1"/>
    <col min="20" max="20" width="7.1796875" style="10" customWidth="1"/>
    <col min="21" max="21" width="59.26953125" style="3" customWidth="1"/>
    <col min="22" max="22" width="7.1796875" style="3" customWidth="1"/>
    <col min="23" max="23" width="7.1796875" style="10" customWidth="1"/>
    <col min="24" max="16384" width="9" style="4"/>
  </cols>
  <sheetData>
    <row r="1" spans="1:23" ht="19">
      <c r="A1" s="100" t="s">
        <v>712</v>
      </c>
      <c r="B1" s="67" t="s">
        <v>713</v>
      </c>
      <c r="C1" s="68"/>
      <c r="D1" s="69"/>
      <c r="E1" s="100" t="s">
        <v>712</v>
      </c>
      <c r="F1" s="5"/>
      <c r="G1" s="5"/>
      <c r="H1" s="5"/>
      <c r="I1" s="5"/>
      <c r="J1" s="5"/>
      <c r="K1" s="8"/>
      <c r="L1" s="5"/>
      <c r="M1" s="5"/>
      <c r="N1" s="8"/>
      <c r="O1" s="5"/>
      <c r="P1" s="5"/>
      <c r="Q1" s="8"/>
      <c r="R1" s="35"/>
      <c r="S1" s="5"/>
      <c r="T1" s="8"/>
      <c r="U1" s="5"/>
      <c r="V1" s="5"/>
      <c r="W1" s="8"/>
    </row>
    <row r="2" spans="1:23">
      <c r="A2" s="56"/>
      <c r="B2" s="11"/>
      <c r="C2" s="5"/>
      <c r="D2" s="5"/>
      <c r="E2" s="57"/>
      <c r="F2" s="5"/>
      <c r="G2" s="5"/>
      <c r="H2" s="5"/>
      <c r="I2" s="5"/>
      <c r="J2" s="5"/>
      <c r="K2" s="8"/>
      <c r="L2" s="5"/>
      <c r="M2" s="5"/>
      <c r="N2" s="8"/>
      <c r="O2" s="5"/>
      <c r="P2" s="5"/>
      <c r="Q2" s="8"/>
      <c r="R2" s="35"/>
      <c r="S2" s="5"/>
      <c r="T2" s="8"/>
      <c r="U2" s="5"/>
      <c r="V2" s="5"/>
      <c r="W2" s="8"/>
    </row>
    <row r="3" spans="1:23" ht="22.5" customHeight="1">
      <c r="A3" s="56"/>
      <c r="B3" s="11"/>
      <c r="C3" s="102" t="s">
        <v>714</v>
      </c>
      <c r="D3" s="102"/>
      <c r="E3" s="58"/>
      <c r="F3" s="5"/>
      <c r="G3" s="5"/>
      <c r="H3" s="5"/>
      <c r="I3" s="5"/>
      <c r="J3" s="5"/>
      <c r="K3" s="8"/>
      <c r="L3" s="5"/>
      <c r="M3" s="5"/>
      <c r="N3" s="8"/>
      <c r="O3" s="5"/>
      <c r="P3" s="5"/>
      <c r="Q3" s="8"/>
      <c r="R3" s="35"/>
      <c r="S3" s="5"/>
      <c r="T3" s="8"/>
      <c r="U3" s="5"/>
      <c r="V3" s="5"/>
      <c r="W3" s="8"/>
    </row>
    <row r="4" spans="1:23" ht="22" customHeight="1">
      <c r="A4" s="103"/>
      <c r="B4" s="81"/>
      <c r="C4" s="2" t="s">
        <v>715</v>
      </c>
      <c r="D4" s="2" t="s">
        <v>716</v>
      </c>
      <c r="E4" s="57"/>
      <c r="F4" s="5"/>
      <c r="G4" s="5"/>
      <c r="H4" s="5"/>
      <c r="I4" s="5"/>
      <c r="J4" s="5"/>
      <c r="K4" s="8"/>
      <c r="L4" s="5"/>
      <c r="M4" s="5"/>
      <c r="N4" s="8"/>
      <c r="O4" s="5"/>
      <c r="P4" s="5"/>
      <c r="Q4" s="8"/>
      <c r="R4" s="35"/>
      <c r="S4" s="5"/>
      <c r="T4" s="8"/>
      <c r="U4" s="5"/>
      <c r="V4" s="5"/>
      <c r="W4" s="8"/>
    </row>
    <row r="5" spans="1:23" ht="20" customHeight="1">
      <c r="A5" s="56"/>
      <c r="B5" s="11"/>
      <c r="C5" s="102" t="s">
        <v>717</v>
      </c>
      <c r="D5" s="102"/>
      <c r="E5" s="58"/>
      <c r="F5" s="5"/>
      <c r="G5" s="5"/>
      <c r="H5" s="5"/>
      <c r="I5" s="5"/>
      <c r="J5" s="5"/>
      <c r="K5" s="8"/>
      <c r="L5" s="5"/>
      <c r="M5" s="5"/>
      <c r="N5" s="8"/>
      <c r="O5" s="5"/>
      <c r="P5" s="5"/>
      <c r="Q5" s="8"/>
      <c r="R5" s="35"/>
      <c r="S5" s="5"/>
      <c r="T5" s="8"/>
      <c r="U5" s="5"/>
      <c r="V5" s="5"/>
      <c r="W5" s="8"/>
    </row>
    <row r="6" spans="1:23" ht="21.5" customHeight="1">
      <c r="A6" s="103"/>
      <c r="B6" s="81"/>
      <c r="C6" s="2" t="s">
        <v>6</v>
      </c>
      <c r="D6" s="2" t="s">
        <v>6</v>
      </c>
      <c r="E6" s="57"/>
      <c r="F6" s="5"/>
      <c r="G6" s="5"/>
      <c r="H6" s="5"/>
      <c r="I6" s="5"/>
      <c r="J6" s="5"/>
      <c r="K6" s="8"/>
      <c r="L6" s="5"/>
      <c r="M6" s="5"/>
      <c r="N6" s="8"/>
      <c r="O6" s="5"/>
      <c r="P6" s="5"/>
      <c r="Q6" s="8"/>
      <c r="R6" s="35"/>
      <c r="S6" s="5"/>
      <c r="T6" s="8"/>
      <c r="U6" s="5"/>
      <c r="V6" s="5"/>
      <c r="W6" s="8"/>
    </row>
    <row r="7" spans="1:23" ht="22.5" customHeight="1">
      <c r="A7" s="56"/>
      <c r="B7" s="11"/>
      <c r="C7" s="102" t="s">
        <v>718</v>
      </c>
      <c r="D7" s="102"/>
      <c r="E7" s="58"/>
      <c r="F7" s="5"/>
      <c r="G7" s="5"/>
      <c r="H7" s="5"/>
      <c r="I7" s="5"/>
      <c r="J7" s="5"/>
      <c r="K7" s="8"/>
      <c r="L7" s="5"/>
      <c r="M7" s="5"/>
      <c r="N7" s="8"/>
      <c r="O7" s="5"/>
      <c r="P7" s="5"/>
      <c r="Q7" s="8"/>
      <c r="R7" s="35"/>
      <c r="S7" s="5"/>
      <c r="T7" s="8"/>
      <c r="U7" s="5"/>
      <c r="V7" s="5"/>
      <c r="W7" s="8"/>
    </row>
    <row r="8" spans="1:23" ht="31" customHeight="1">
      <c r="A8" s="56"/>
      <c r="B8" s="11"/>
      <c r="C8" s="2" t="s">
        <v>719</v>
      </c>
      <c r="D8" s="2" t="s">
        <v>720</v>
      </c>
      <c r="E8" s="57"/>
      <c r="F8" s="5"/>
      <c r="G8" s="5"/>
      <c r="H8" s="5"/>
      <c r="I8" s="5"/>
      <c r="J8" s="5"/>
      <c r="K8" s="8"/>
      <c r="L8" s="5"/>
      <c r="M8" s="5"/>
      <c r="N8" s="8"/>
      <c r="O8" s="5"/>
      <c r="P8" s="5"/>
      <c r="Q8" s="8"/>
      <c r="R8" s="35"/>
      <c r="S8" s="5"/>
      <c r="T8" s="8"/>
      <c r="U8" s="5"/>
      <c r="V8" s="5"/>
      <c r="W8" s="8"/>
    </row>
    <row r="9" spans="1:23" ht="17.5" customHeight="1">
      <c r="A9" s="56"/>
      <c r="B9" s="11"/>
      <c r="C9" s="102" t="s">
        <v>721</v>
      </c>
      <c r="D9" s="102"/>
      <c r="E9" s="58"/>
      <c r="F9" s="5"/>
      <c r="G9" s="5"/>
      <c r="H9" s="5"/>
      <c r="I9" s="5"/>
      <c r="J9" s="5"/>
      <c r="K9" s="8"/>
      <c r="L9" s="5"/>
      <c r="M9" s="5"/>
      <c r="N9" s="8"/>
      <c r="O9" s="5"/>
      <c r="P9" s="5"/>
      <c r="Q9" s="8"/>
      <c r="R9" s="35"/>
      <c r="S9" s="5"/>
      <c r="T9" s="8"/>
      <c r="U9" s="5"/>
      <c r="V9" s="5"/>
      <c r="W9" s="8"/>
    </row>
    <row r="10" spans="1:23" ht="12" customHeight="1">
      <c r="A10" s="56"/>
      <c r="B10" s="11"/>
      <c r="C10" s="2" t="s">
        <v>722</v>
      </c>
      <c r="D10" s="2"/>
      <c r="E10" s="57"/>
      <c r="F10" s="5"/>
      <c r="G10" s="5"/>
      <c r="H10" s="5"/>
      <c r="I10" s="5"/>
      <c r="J10" s="5"/>
      <c r="K10" s="8"/>
      <c r="L10" s="5"/>
      <c r="M10" s="5"/>
      <c r="N10" s="8"/>
      <c r="O10" s="5"/>
      <c r="P10" s="5"/>
      <c r="Q10" s="8"/>
      <c r="R10" s="35"/>
      <c r="S10" s="5"/>
      <c r="T10" s="8"/>
      <c r="U10" s="5"/>
      <c r="V10" s="5"/>
      <c r="W10" s="8"/>
    </row>
    <row r="11" spans="1:23" ht="15.5" customHeight="1">
      <c r="A11" s="56"/>
      <c r="B11" s="11"/>
      <c r="C11" s="5"/>
      <c r="D11" s="5"/>
      <c r="E11" s="57"/>
      <c r="F11" s="5"/>
      <c r="G11" s="5"/>
      <c r="H11" s="5"/>
      <c r="I11" s="5"/>
      <c r="J11" s="5"/>
      <c r="K11" s="8"/>
      <c r="L11" s="5"/>
      <c r="M11" s="5"/>
      <c r="N11" s="8"/>
      <c r="O11" s="5"/>
      <c r="P11" s="5"/>
      <c r="Q11" s="8"/>
      <c r="R11" s="35"/>
      <c r="S11" s="5"/>
      <c r="T11" s="8"/>
      <c r="U11" s="5"/>
      <c r="V11" s="5"/>
      <c r="W11" s="8"/>
    </row>
    <row r="12" spans="1:23" ht="23.5" customHeight="1">
      <c r="A12" s="56"/>
      <c r="B12" s="11"/>
      <c r="C12" s="7" t="s">
        <v>723</v>
      </c>
      <c r="D12" s="6"/>
      <c r="E12" s="58"/>
      <c r="F12" s="5"/>
      <c r="G12" s="5"/>
      <c r="H12" s="5"/>
      <c r="I12" s="5"/>
      <c r="J12" s="5"/>
      <c r="K12" s="8"/>
      <c r="L12" s="5"/>
      <c r="M12" s="5"/>
      <c r="N12" s="8"/>
      <c r="O12" s="5"/>
      <c r="P12" s="5"/>
      <c r="Q12" s="8"/>
      <c r="R12" s="35"/>
      <c r="S12" s="5"/>
      <c r="T12" s="8"/>
      <c r="U12" s="5"/>
      <c r="V12" s="5"/>
      <c r="W12" s="8"/>
    </row>
    <row r="13" spans="1:23">
      <c r="A13" s="56"/>
      <c r="B13" s="11"/>
      <c r="C13" s="7"/>
      <c r="D13" s="6"/>
      <c r="E13" s="58"/>
      <c r="F13" s="5"/>
      <c r="G13" s="5"/>
      <c r="H13" s="5"/>
      <c r="I13" s="5"/>
      <c r="J13" s="5"/>
      <c r="K13" s="8"/>
      <c r="L13" s="5"/>
      <c r="M13" s="5"/>
      <c r="N13" s="8"/>
      <c r="O13" s="5"/>
      <c r="P13" s="5"/>
      <c r="Q13" s="8"/>
      <c r="R13" s="35"/>
      <c r="S13" s="5"/>
      <c r="T13" s="8"/>
      <c r="U13" s="5"/>
      <c r="V13" s="5"/>
      <c r="W13" s="8"/>
    </row>
    <row r="14" spans="1:23" s="99" customFormat="1">
      <c r="A14" s="59" t="s">
        <v>284</v>
      </c>
      <c r="B14" s="108" t="s">
        <v>284</v>
      </c>
      <c r="C14" s="109"/>
      <c r="D14" s="61"/>
      <c r="E14" s="60" t="s">
        <v>724</v>
      </c>
      <c r="F14" s="60" t="s">
        <v>725</v>
      </c>
      <c r="G14" s="60" t="s">
        <v>726</v>
      </c>
      <c r="H14" s="60" t="s">
        <v>727</v>
      </c>
      <c r="I14" s="61" t="s">
        <v>27</v>
      </c>
      <c r="J14" s="61" t="s">
        <v>728</v>
      </c>
      <c r="K14" s="110" t="s">
        <v>729</v>
      </c>
      <c r="L14" s="61" t="s">
        <v>31</v>
      </c>
      <c r="M14" s="61" t="s">
        <v>728</v>
      </c>
      <c r="N14" s="110" t="s">
        <v>729</v>
      </c>
      <c r="O14" s="61" t="s">
        <v>35</v>
      </c>
      <c r="P14" s="61" t="s">
        <v>728</v>
      </c>
      <c r="Q14" s="110" t="s">
        <v>729</v>
      </c>
      <c r="R14" s="808" t="s">
        <v>38</v>
      </c>
      <c r="S14" s="61" t="s">
        <v>728</v>
      </c>
      <c r="T14" s="110" t="s">
        <v>729</v>
      </c>
      <c r="U14" s="61" t="s">
        <v>41</v>
      </c>
      <c r="V14" s="61" t="s">
        <v>728</v>
      </c>
      <c r="W14" s="111" t="s">
        <v>729</v>
      </c>
    </row>
    <row r="15" spans="1:23" s="99" customFormat="1" ht="47.15" customHeight="1">
      <c r="A15" s="59"/>
      <c r="B15" s="112" t="s">
        <v>730</v>
      </c>
      <c r="C15" s="102" t="s">
        <v>731</v>
      </c>
      <c r="D15" s="61" t="s">
        <v>732</v>
      </c>
      <c r="E15" s="61"/>
      <c r="F15" s="60"/>
      <c r="G15" s="60"/>
      <c r="H15" s="60"/>
      <c r="I15" s="61"/>
      <c r="J15" s="61"/>
      <c r="K15" s="110"/>
      <c r="L15" s="61"/>
      <c r="M15" s="61"/>
      <c r="N15" s="110"/>
      <c r="O15" s="61"/>
      <c r="P15" s="61"/>
      <c r="Q15" s="110"/>
      <c r="R15" s="808"/>
      <c r="S15" s="61"/>
      <c r="T15" s="110"/>
      <c r="U15" s="61"/>
      <c r="V15" s="61"/>
      <c r="W15" s="111"/>
    </row>
    <row r="16" spans="1:23" s="95" customFormat="1" ht="39">
      <c r="A16" s="104"/>
      <c r="B16" s="93" t="s">
        <v>733</v>
      </c>
      <c r="C16" s="31" t="s">
        <v>734</v>
      </c>
      <c r="D16" s="31" t="s">
        <v>735</v>
      </c>
      <c r="E16" s="101"/>
      <c r="F16" s="31"/>
      <c r="G16" s="31"/>
      <c r="H16" s="31"/>
      <c r="I16" s="31"/>
      <c r="J16" s="31"/>
      <c r="K16" s="94"/>
      <c r="L16" s="31"/>
      <c r="M16" s="31"/>
      <c r="N16" s="94"/>
      <c r="O16" s="31"/>
      <c r="P16" s="31"/>
      <c r="Q16" s="94"/>
      <c r="R16" s="31" t="s">
        <v>736</v>
      </c>
      <c r="S16" s="31" t="s">
        <v>737</v>
      </c>
      <c r="T16" s="94"/>
      <c r="U16" s="31" t="s">
        <v>736</v>
      </c>
      <c r="V16" s="31" t="s">
        <v>737</v>
      </c>
      <c r="W16" s="94"/>
    </row>
    <row r="17" spans="1:23" s="95" customFormat="1" ht="39">
      <c r="A17" s="104"/>
      <c r="B17" s="93" t="s">
        <v>738</v>
      </c>
      <c r="C17" s="31" t="s">
        <v>739</v>
      </c>
      <c r="D17" s="31" t="s">
        <v>740</v>
      </c>
      <c r="E17" s="101"/>
      <c r="F17" s="31"/>
      <c r="G17" s="31"/>
      <c r="H17" s="31"/>
      <c r="I17" s="31"/>
      <c r="J17" s="31"/>
      <c r="K17" s="94"/>
      <c r="L17" s="31"/>
      <c r="M17" s="31"/>
      <c r="N17" s="94"/>
      <c r="O17" s="31"/>
      <c r="P17" s="31"/>
      <c r="Q17" s="94"/>
      <c r="R17" s="31" t="s">
        <v>741</v>
      </c>
      <c r="S17" s="31" t="s">
        <v>737</v>
      </c>
      <c r="T17" s="94"/>
      <c r="U17" s="31" t="s">
        <v>741</v>
      </c>
      <c r="V17" s="31" t="s">
        <v>737</v>
      </c>
      <c r="W17" s="94"/>
    </row>
    <row r="18" spans="1:23" s="95" customFormat="1" ht="41.15" customHeight="1">
      <c r="A18" s="104"/>
      <c r="B18" s="93" t="s">
        <v>742</v>
      </c>
      <c r="C18" s="31" t="s">
        <v>743</v>
      </c>
      <c r="D18" s="31" t="s">
        <v>744</v>
      </c>
      <c r="E18" s="101"/>
      <c r="F18" s="31"/>
      <c r="G18" s="31"/>
      <c r="H18" s="31"/>
      <c r="I18" s="31"/>
      <c r="J18" s="31"/>
      <c r="K18" s="94"/>
      <c r="L18" s="31"/>
      <c r="M18" s="31"/>
      <c r="N18" s="94"/>
      <c r="O18" s="31"/>
      <c r="P18" s="31"/>
      <c r="Q18" s="94"/>
      <c r="R18" s="31" t="s">
        <v>745</v>
      </c>
      <c r="S18" s="31" t="s">
        <v>737</v>
      </c>
      <c r="T18" s="94"/>
      <c r="U18" s="31" t="s">
        <v>745</v>
      </c>
      <c r="V18" s="31" t="s">
        <v>737</v>
      </c>
      <c r="W18" s="94"/>
    </row>
    <row r="21" spans="1:23" s="99" customFormat="1">
      <c r="A21" s="59" t="s">
        <v>284</v>
      </c>
      <c r="B21" s="108" t="s">
        <v>284</v>
      </c>
      <c r="C21" s="102" t="s">
        <v>746</v>
      </c>
      <c r="D21" s="61" t="s">
        <v>747</v>
      </c>
      <c r="E21" s="60" t="s">
        <v>724</v>
      </c>
      <c r="F21" s="60" t="s">
        <v>725</v>
      </c>
      <c r="G21" s="60" t="s">
        <v>748</v>
      </c>
      <c r="H21" s="60" t="s">
        <v>727</v>
      </c>
      <c r="I21" s="61" t="s">
        <v>27</v>
      </c>
      <c r="J21" s="61" t="s">
        <v>728</v>
      </c>
      <c r="K21" s="110" t="s">
        <v>729</v>
      </c>
      <c r="L21" s="61" t="s">
        <v>31</v>
      </c>
      <c r="M21" s="61" t="s">
        <v>728</v>
      </c>
      <c r="N21" s="110" t="s">
        <v>729</v>
      </c>
      <c r="O21" s="61" t="s">
        <v>35</v>
      </c>
      <c r="P21" s="61" t="s">
        <v>728</v>
      </c>
      <c r="Q21" s="110" t="s">
        <v>729</v>
      </c>
      <c r="R21" s="808" t="s">
        <v>38</v>
      </c>
      <c r="S21" s="61" t="s">
        <v>728</v>
      </c>
      <c r="T21" s="110" t="s">
        <v>729</v>
      </c>
      <c r="U21" s="61" t="s">
        <v>41</v>
      </c>
      <c r="V21" s="61" t="s">
        <v>728</v>
      </c>
      <c r="W21" s="111" t="s">
        <v>729</v>
      </c>
    </row>
    <row r="22" spans="1:23" s="99" customFormat="1" ht="19" customHeight="1">
      <c r="A22" s="105">
        <v>1</v>
      </c>
      <c r="B22" s="105">
        <v>1</v>
      </c>
      <c r="C22" s="113" t="s">
        <v>749</v>
      </c>
      <c r="D22" s="113" t="s">
        <v>750</v>
      </c>
      <c r="E22" s="62"/>
      <c r="F22" s="62"/>
      <c r="G22" s="62"/>
      <c r="H22" s="62"/>
      <c r="I22" s="62"/>
      <c r="J22" s="62"/>
      <c r="K22" s="98"/>
      <c r="L22" s="62"/>
      <c r="M22" s="62"/>
      <c r="N22" s="98"/>
      <c r="O22" s="62"/>
      <c r="P22" s="62"/>
      <c r="Q22" s="98"/>
      <c r="R22" s="101"/>
      <c r="S22" s="62"/>
      <c r="T22" s="98"/>
      <c r="U22" s="62"/>
      <c r="V22" s="62"/>
      <c r="W22" s="98"/>
    </row>
    <row r="23" spans="1:23" s="99" customFormat="1" ht="101.15" customHeight="1">
      <c r="A23" s="96">
        <v>1</v>
      </c>
      <c r="B23" s="96" t="s">
        <v>751</v>
      </c>
      <c r="C23" s="97" t="s">
        <v>752</v>
      </c>
      <c r="D23" s="97" t="s">
        <v>753</v>
      </c>
      <c r="E23" s="62"/>
      <c r="F23" s="62"/>
      <c r="G23" s="62"/>
      <c r="H23" s="62"/>
      <c r="I23" s="62"/>
      <c r="J23" s="62"/>
      <c r="K23" s="98"/>
      <c r="L23" s="62"/>
      <c r="M23" s="62"/>
      <c r="N23" s="98"/>
      <c r="O23" s="62"/>
      <c r="P23" s="62"/>
      <c r="Q23" s="98"/>
      <c r="R23" s="101"/>
      <c r="S23" s="62"/>
      <c r="T23" s="98"/>
      <c r="U23" s="62"/>
      <c r="V23" s="62"/>
      <c r="W23" s="98"/>
    </row>
    <row r="24" spans="1:23" ht="50">
      <c r="A24" s="106">
        <v>1</v>
      </c>
      <c r="B24" s="89" t="s">
        <v>57</v>
      </c>
      <c r="C24" s="90" t="s">
        <v>754</v>
      </c>
      <c r="D24" s="90" t="s">
        <v>755</v>
      </c>
      <c r="E24" s="62"/>
      <c r="F24" s="2"/>
      <c r="G24" s="2"/>
      <c r="H24" s="2"/>
      <c r="I24" s="2"/>
      <c r="J24" s="2"/>
      <c r="K24" s="9"/>
      <c r="L24" s="2"/>
      <c r="M24" s="2"/>
      <c r="N24" s="9"/>
      <c r="O24" s="2"/>
      <c r="P24" s="2"/>
      <c r="Q24" s="9"/>
      <c r="R24" s="31"/>
      <c r="S24" s="2"/>
      <c r="T24" s="9"/>
      <c r="U24" s="2" t="s">
        <v>4889</v>
      </c>
      <c r="V24" s="2" t="s">
        <v>737</v>
      </c>
      <c r="W24" s="9"/>
    </row>
    <row r="25" spans="1:23" ht="25">
      <c r="A25" s="96">
        <v>1</v>
      </c>
      <c r="B25" s="91" t="s">
        <v>61</v>
      </c>
      <c r="C25" s="90" t="s">
        <v>756</v>
      </c>
      <c r="D25" s="90" t="s">
        <v>757</v>
      </c>
      <c r="E25" s="62"/>
      <c r="F25" s="2"/>
      <c r="G25" s="2"/>
      <c r="H25" s="2"/>
      <c r="I25" s="2"/>
      <c r="J25" s="2"/>
      <c r="K25" s="9"/>
      <c r="L25" s="2"/>
      <c r="M25" s="2"/>
      <c r="N25" s="9"/>
      <c r="O25" s="2"/>
      <c r="P25" s="2"/>
      <c r="Q25" s="9"/>
      <c r="R25" s="31"/>
      <c r="S25" s="2"/>
      <c r="T25" s="9"/>
      <c r="U25" s="2" t="s">
        <v>4911</v>
      </c>
      <c r="V25" s="2" t="s">
        <v>737</v>
      </c>
      <c r="W25" s="9"/>
    </row>
    <row r="26" spans="1:23" s="99" customFormat="1" ht="409.5">
      <c r="A26" s="96">
        <v>1</v>
      </c>
      <c r="B26" s="96" t="s">
        <v>758</v>
      </c>
      <c r="C26" s="97" t="s">
        <v>759</v>
      </c>
      <c r="D26" s="97" t="s">
        <v>760</v>
      </c>
      <c r="E26" s="62"/>
      <c r="F26" s="62"/>
      <c r="G26" s="62"/>
      <c r="H26" s="62"/>
      <c r="I26" s="62"/>
      <c r="J26" s="62"/>
      <c r="K26" s="98"/>
      <c r="L26" s="62"/>
      <c r="M26" s="62"/>
      <c r="N26" s="98"/>
      <c r="O26" s="62"/>
      <c r="P26" s="62"/>
      <c r="Q26" s="98"/>
      <c r="R26" s="101"/>
      <c r="S26" s="62"/>
      <c r="T26" s="98"/>
      <c r="U26" s="62"/>
      <c r="V26" s="62"/>
      <c r="W26" s="98"/>
    </row>
    <row r="27" spans="1:23" ht="44.5" customHeight="1">
      <c r="A27" s="106">
        <v>1</v>
      </c>
      <c r="B27" s="89" t="s">
        <v>761</v>
      </c>
      <c r="C27" s="90" t="s">
        <v>762</v>
      </c>
      <c r="D27" s="90" t="s">
        <v>763</v>
      </c>
      <c r="E27" s="62"/>
      <c r="F27" s="2"/>
      <c r="G27" s="2"/>
      <c r="H27" s="2"/>
      <c r="I27" s="2"/>
      <c r="J27" s="2"/>
      <c r="K27" s="9"/>
      <c r="L27" s="2"/>
      <c r="M27" s="2"/>
      <c r="N27" s="9"/>
      <c r="O27" s="2"/>
      <c r="P27" s="2"/>
      <c r="Q27" s="9"/>
      <c r="R27" s="31"/>
      <c r="S27" s="2"/>
      <c r="T27" s="9"/>
      <c r="U27" s="2" t="s">
        <v>4890</v>
      </c>
      <c r="V27" s="2" t="s">
        <v>737</v>
      </c>
      <c r="W27" s="9"/>
    </row>
    <row r="28" spans="1:23" ht="44.5" customHeight="1">
      <c r="A28" s="106">
        <v>1</v>
      </c>
      <c r="B28" s="89" t="s">
        <v>764</v>
      </c>
      <c r="C28" s="90" t="s">
        <v>765</v>
      </c>
      <c r="D28" s="90" t="s">
        <v>766</v>
      </c>
      <c r="E28" s="62"/>
      <c r="F28" s="2"/>
      <c r="G28" s="2"/>
      <c r="H28" s="2"/>
      <c r="I28" s="2"/>
      <c r="J28" s="2"/>
      <c r="K28" s="9"/>
      <c r="L28" s="2"/>
      <c r="M28" s="2"/>
      <c r="N28" s="9"/>
      <c r="O28" s="2"/>
      <c r="P28" s="2"/>
      <c r="Q28" s="9"/>
      <c r="R28" s="31"/>
      <c r="S28" s="2"/>
      <c r="T28" s="9"/>
      <c r="U28" s="2" t="s">
        <v>4891</v>
      </c>
      <c r="V28" s="2" t="s">
        <v>737</v>
      </c>
      <c r="W28" s="9"/>
    </row>
    <row r="29" spans="1:23" ht="62.5" customHeight="1">
      <c r="A29" s="106">
        <v>1</v>
      </c>
      <c r="B29" s="89" t="s">
        <v>767</v>
      </c>
      <c r="C29" s="90" t="s">
        <v>768</v>
      </c>
      <c r="D29" s="90" t="s">
        <v>769</v>
      </c>
      <c r="E29" s="62"/>
      <c r="F29" s="2"/>
      <c r="G29" s="2"/>
      <c r="H29" s="2"/>
      <c r="I29" s="2"/>
      <c r="J29" s="2"/>
      <c r="K29" s="9"/>
      <c r="L29" s="2"/>
      <c r="M29" s="2"/>
      <c r="N29" s="9"/>
      <c r="O29" s="2"/>
      <c r="P29" s="2"/>
      <c r="Q29" s="9"/>
      <c r="R29" s="31"/>
      <c r="S29" s="2"/>
      <c r="T29" s="9"/>
      <c r="U29" s="2" t="s">
        <v>4892</v>
      </c>
      <c r="V29" s="2" t="s">
        <v>737</v>
      </c>
      <c r="W29" s="9"/>
    </row>
    <row r="30" spans="1:23" ht="44.5" customHeight="1">
      <c r="A30" s="106">
        <v>1</v>
      </c>
      <c r="B30" s="89" t="s">
        <v>770</v>
      </c>
      <c r="C30" s="90" t="s">
        <v>771</v>
      </c>
      <c r="D30" s="90" t="s">
        <v>772</v>
      </c>
      <c r="E30" s="62"/>
      <c r="F30" s="2"/>
      <c r="G30" s="2"/>
      <c r="H30" s="2"/>
      <c r="I30" s="2"/>
      <c r="J30" s="2"/>
      <c r="K30" s="9"/>
      <c r="L30" s="2"/>
      <c r="M30" s="2"/>
      <c r="N30" s="9"/>
      <c r="O30" s="2"/>
      <c r="P30" s="2"/>
      <c r="Q30" s="9"/>
      <c r="R30" s="31"/>
      <c r="S30" s="2"/>
      <c r="T30" s="9"/>
      <c r="U30" s="2" t="s">
        <v>4893</v>
      </c>
      <c r="V30" s="2" t="s">
        <v>737</v>
      </c>
      <c r="W30" s="9"/>
    </row>
    <row r="31" spans="1:23" s="99" customFormat="1" ht="78">
      <c r="A31" s="96">
        <v>1</v>
      </c>
      <c r="B31" s="96" t="s">
        <v>773</v>
      </c>
      <c r="C31" s="97" t="s">
        <v>774</v>
      </c>
      <c r="D31" s="97" t="s">
        <v>775</v>
      </c>
      <c r="E31" s="62"/>
      <c r="F31" s="62"/>
      <c r="G31" s="62"/>
      <c r="H31" s="62"/>
      <c r="I31" s="62"/>
      <c r="J31" s="62"/>
      <c r="K31" s="98"/>
      <c r="L31" s="62"/>
      <c r="M31" s="62"/>
      <c r="N31" s="98"/>
      <c r="O31" s="62"/>
      <c r="P31" s="62"/>
      <c r="Q31" s="98"/>
      <c r="R31" s="101"/>
      <c r="S31" s="62"/>
      <c r="T31" s="98"/>
      <c r="U31" s="62"/>
      <c r="V31" s="62"/>
      <c r="W31" s="98"/>
    </row>
    <row r="32" spans="1:23" ht="70" customHeight="1">
      <c r="A32" s="96">
        <v>1</v>
      </c>
      <c r="B32" s="91" t="s">
        <v>125</v>
      </c>
      <c r="C32" s="90" t="s">
        <v>776</v>
      </c>
      <c r="D32" s="90" t="s">
        <v>777</v>
      </c>
      <c r="E32" s="62"/>
      <c r="F32" s="2"/>
      <c r="G32" s="2"/>
      <c r="H32" s="2"/>
      <c r="I32" s="2"/>
      <c r="J32" s="2"/>
      <c r="K32" s="9"/>
      <c r="L32" s="2"/>
      <c r="M32" s="2"/>
      <c r="N32" s="9"/>
      <c r="O32" s="2"/>
      <c r="P32" s="2"/>
      <c r="Q32" s="9"/>
      <c r="R32" s="31"/>
      <c r="S32" s="2"/>
      <c r="T32" s="9"/>
      <c r="U32" s="2" t="s">
        <v>4912</v>
      </c>
      <c r="V32" s="2" t="s">
        <v>737</v>
      </c>
      <c r="W32" s="9"/>
    </row>
    <row r="33" spans="1:23" s="99" customFormat="1" ht="78">
      <c r="A33" s="96">
        <v>1</v>
      </c>
      <c r="B33" s="96" t="s">
        <v>778</v>
      </c>
      <c r="C33" s="97" t="s">
        <v>779</v>
      </c>
      <c r="D33" s="97" t="s">
        <v>780</v>
      </c>
      <c r="E33" s="62"/>
      <c r="F33" s="62"/>
      <c r="G33" s="62"/>
      <c r="H33" s="62"/>
      <c r="I33" s="62"/>
      <c r="J33" s="62"/>
      <c r="K33" s="98"/>
      <c r="L33" s="62"/>
      <c r="M33" s="62"/>
      <c r="N33" s="98"/>
      <c r="O33" s="62"/>
      <c r="P33" s="62"/>
      <c r="Q33" s="98"/>
      <c r="R33" s="101"/>
      <c r="S33" s="62"/>
      <c r="T33" s="98"/>
      <c r="U33" s="62"/>
      <c r="V33" s="62"/>
      <c r="W33" s="98"/>
    </row>
    <row r="34" spans="1:23" ht="56.5" customHeight="1">
      <c r="A34" s="106">
        <v>1</v>
      </c>
      <c r="B34" s="89" t="s">
        <v>781</v>
      </c>
      <c r="C34" s="90" t="s">
        <v>782</v>
      </c>
      <c r="D34" s="90" t="s">
        <v>783</v>
      </c>
      <c r="E34" s="62"/>
      <c r="F34" s="2"/>
      <c r="G34" s="2"/>
      <c r="H34" s="2"/>
      <c r="I34" s="2"/>
      <c r="J34" s="2"/>
      <c r="K34" s="9"/>
      <c r="L34" s="2"/>
      <c r="M34" s="2"/>
      <c r="N34" s="9"/>
      <c r="O34" s="2"/>
      <c r="P34" s="2"/>
      <c r="Q34" s="9"/>
      <c r="R34" s="31"/>
      <c r="S34" s="2"/>
      <c r="T34" s="9"/>
      <c r="U34" s="2" t="s">
        <v>4894</v>
      </c>
      <c r="V34" s="2" t="s">
        <v>737</v>
      </c>
      <c r="W34" s="9"/>
    </row>
    <row r="35" spans="1:23" s="99" customFormat="1" ht="78">
      <c r="A35" s="96">
        <v>1</v>
      </c>
      <c r="B35" s="96" t="s">
        <v>784</v>
      </c>
      <c r="C35" s="97" t="s">
        <v>785</v>
      </c>
      <c r="D35" s="97" t="s">
        <v>786</v>
      </c>
      <c r="E35" s="62"/>
      <c r="F35" s="62"/>
      <c r="G35" s="62"/>
      <c r="H35" s="62"/>
      <c r="I35" s="62"/>
      <c r="J35" s="62"/>
      <c r="K35" s="98"/>
      <c r="L35" s="62"/>
      <c r="M35" s="62"/>
      <c r="N35" s="98"/>
      <c r="O35" s="62"/>
      <c r="P35" s="62"/>
      <c r="Q35" s="98"/>
      <c r="R35" s="101"/>
      <c r="S35" s="62"/>
      <c r="T35" s="98"/>
      <c r="U35" s="62"/>
      <c r="V35" s="62"/>
      <c r="W35" s="98"/>
    </row>
    <row r="36" spans="1:23" ht="50">
      <c r="A36" s="106">
        <v>1</v>
      </c>
      <c r="B36" s="89" t="s">
        <v>787</v>
      </c>
      <c r="C36" s="90" t="s">
        <v>788</v>
      </c>
      <c r="D36" s="90" t="s">
        <v>789</v>
      </c>
      <c r="E36" s="62"/>
      <c r="F36" s="2"/>
      <c r="G36" s="2"/>
      <c r="H36" s="2"/>
      <c r="I36" s="2"/>
      <c r="J36" s="2"/>
      <c r="K36" s="9"/>
      <c r="L36" s="2"/>
      <c r="M36" s="2"/>
      <c r="N36" s="9"/>
      <c r="O36" s="2"/>
      <c r="P36" s="2"/>
      <c r="Q36" s="9"/>
      <c r="R36" s="31"/>
      <c r="S36" s="2"/>
      <c r="T36" s="9"/>
      <c r="U36" s="2" t="s">
        <v>4895</v>
      </c>
      <c r="V36" s="2" t="s">
        <v>737</v>
      </c>
      <c r="W36" s="9"/>
    </row>
    <row r="37" spans="1:23" ht="61" customHeight="1">
      <c r="A37" s="96">
        <v>1</v>
      </c>
      <c r="B37" s="91" t="s">
        <v>790</v>
      </c>
      <c r="C37" s="90" t="s">
        <v>791</v>
      </c>
      <c r="D37" s="90" t="s">
        <v>792</v>
      </c>
      <c r="E37" s="62"/>
      <c r="F37" s="2"/>
      <c r="G37" s="2"/>
      <c r="H37" s="2"/>
      <c r="I37" s="2"/>
      <c r="J37" s="2"/>
      <c r="K37" s="9"/>
      <c r="L37" s="2"/>
      <c r="M37" s="2"/>
      <c r="N37" s="9"/>
      <c r="O37" s="2"/>
      <c r="P37" s="2"/>
      <c r="Q37" s="9"/>
      <c r="R37" s="31"/>
      <c r="S37" s="2"/>
      <c r="T37" s="9"/>
      <c r="U37" s="2" t="s">
        <v>4895</v>
      </c>
      <c r="V37" s="2" t="s">
        <v>737</v>
      </c>
      <c r="W37" s="9"/>
    </row>
    <row r="38" spans="1:23" s="99" customFormat="1" ht="152.5" customHeight="1">
      <c r="A38" s="96">
        <v>1</v>
      </c>
      <c r="B38" s="96" t="s">
        <v>793</v>
      </c>
      <c r="C38" s="97" t="s">
        <v>794</v>
      </c>
      <c r="D38" s="97" t="s">
        <v>795</v>
      </c>
      <c r="E38" s="62"/>
      <c r="F38" s="62"/>
      <c r="G38" s="62"/>
      <c r="H38" s="62"/>
      <c r="I38" s="62"/>
      <c r="J38" s="62"/>
      <c r="K38" s="98"/>
      <c r="L38" s="62"/>
      <c r="M38" s="62"/>
      <c r="N38" s="98"/>
      <c r="O38" s="62"/>
      <c r="P38" s="62"/>
      <c r="Q38" s="98"/>
      <c r="R38" s="101"/>
      <c r="S38" s="62"/>
      <c r="T38" s="98"/>
      <c r="U38" s="62"/>
      <c r="V38" s="62"/>
      <c r="W38" s="98"/>
    </row>
    <row r="39" spans="1:23" ht="52">
      <c r="A39" s="106">
        <v>1</v>
      </c>
      <c r="B39" s="89" t="s">
        <v>796</v>
      </c>
      <c r="C39" s="90" t="s">
        <v>797</v>
      </c>
      <c r="D39" s="90" t="s">
        <v>798</v>
      </c>
      <c r="E39" s="62"/>
      <c r="F39" s="2"/>
      <c r="G39" s="2"/>
      <c r="H39" s="2"/>
      <c r="I39" s="2"/>
      <c r="J39" s="2"/>
      <c r="K39" s="9"/>
      <c r="L39" s="2"/>
      <c r="M39" s="2"/>
      <c r="N39" s="9"/>
      <c r="O39" s="2"/>
      <c r="P39" s="2"/>
      <c r="Q39" s="9"/>
      <c r="R39" s="31"/>
      <c r="S39" s="2"/>
      <c r="T39" s="9"/>
      <c r="U39" s="2" t="s">
        <v>4896</v>
      </c>
      <c r="V39" s="2" t="s">
        <v>737</v>
      </c>
      <c r="W39" s="9"/>
    </row>
    <row r="40" spans="1:23" ht="70.5" customHeight="1">
      <c r="A40" s="96">
        <v>1</v>
      </c>
      <c r="B40" s="91" t="s">
        <v>799</v>
      </c>
      <c r="C40" s="90" t="s">
        <v>800</v>
      </c>
      <c r="D40" s="90" t="s">
        <v>801</v>
      </c>
      <c r="E40" s="62"/>
      <c r="F40" s="2"/>
      <c r="G40" s="2"/>
      <c r="H40" s="2"/>
      <c r="I40" s="2"/>
      <c r="J40" s="2"/>
      <c r="K40" s="9"/>
      <c r="L40" s="2"/>
      <c r="M40" s="2"/>
      <c r="N40" s="9"/>
      <c r="O40" s="2"/>
      <c r="P40" s="2"/>
      <c r="Q40" s="9"/>
      <c r="R40" s="31"/>
      <c r="S40" s="2"/>
      <c r="T40" s="9"/>
      <c r="U40" s="2" t="s">
        <v>4897</v>
      </c>
      <c r="V40" s="2" t="s">
        <v>737</v>
      </c>
      <c r="W40" s="9"/>
    </row>
    <row r="41" spans="1:23" ht="25">
      <c r="A41" s="96">
        <v>1</v>
      </c>
      <c r="B41" s="91" t="s">
        <v>802</v>
      </c>
      <c r="C41" s="90" t="s">
        <v>803</v>
      </c>
      <c r="D41" s="90" t="s">
        <v>804</v>
      </c>
      <c r="E41" s="62"/>
      <c r="F41" s="2"/>
      <c r="G41" s="2"/>
      <c r="H41" s="2"/>
      <c r="I41" s="2"/>
      <c r="J41" s="2"/>
      <c r="K41" s="9"/>
      <c r="L41" s="2"/>
      <c r="M41" s="2"/>
      <c r="N41" s="9"/>
      <c r="O41" s="2"/>
      <c r="P41" s="2"/>
      <c r="Q41" s="9"/>
      <c r="R41" s="31"/>
      <c r="S41" s="2"/>
      <c r="T41" s="9"/>
      <c r="U41" s="2" t="s">
        <v>4898</v>
      </c>
      <c r="V41" s="2" t="s">
        <v>737</v>
      </c>
      <c r="W41" s="9"/>
    </row>
    <row r="42" spans="1:23" ht="75">
      <c r="A42" s="96">
        <v>1</v>
      </c>
      <c r="B42" s="91" t="s">
        <v>805</v>
      </c>
      <c r="C42" s="90" t="s">
        <v>806</v>
      </c>
      <c r="D42" s="90" t="s">
        <v>807</v>
      </c>
      <c r="E42" s="62"/>
      <c r="F42" s="2"/>
      <c r="G42" s="2"/>
      <c r="H42" s="2"/>
      <c r="I42" s="2"/>
      <c r="J42" s="2"/>
      <c r="K42" s="9"/>
      <c r="L42" s="2"/>
      <c r="M42" s="2"/>
      <c r="N42" s="9"/>
      <c r="O42" s="2"/>
      <c r="P42" s="2"/>
      <c r="Q42" s="9"/>
      <c r="R42" s="31"/>
      <c r="S42" s="2"/>
      <c r="T42" s="9"/>
      <c r="U42" s="2" t="s">
        <v>4899</v>
      </c>
      <c r="V42" s="2" t="s">
        <v>737</v>
      </c>
      <c r="W42" s="9"/>
    </row>
    <row r="43" spans="1:23" s="99" customFormat="1" ht="182">
      <c r="A43" s="96">
        <v>1</v>
      </c>
      <c r="B43" s="96" t="s">
        <v>808</v>
      </c>
      <c r="C43" s="97" t="s">
        <v>809</v>
      </c>
      <c r="D43" s="97" t="s">
        <v>810</v>
      </c>
      <c r="E43" s="62"/>
      <c r="F43" s="62"/>
      <c r="G43" s="62"/>
      <c r="H43" s="62"/>
      <c r="I43" s="62"/>
      <c r="J43" s="62"/>
      <c r="K43" s="98"/>
      <c r="L43" s="62"/>
      <c r="M43" s="62"/>
      <c r="N43" s="98"/>
      <c r="O43" s="62"/>
      <c r="P43" s="62"/>
      <c r="Q43" s="98"/>
      <c r="R43" s="101"/>
      <c r="S43" s="62"/>
      <c r="T43" s="98"/>
      <c r="U43" s="62"/>
      <c r="V43" s="62"/>
      <c r="W43" s="98"/>
    </row>
    <row r="44" spans="1:23" ht="49" customHeight="1">
      <c r="A44" s="106">
        <v>1</v>
      </c>
      <c r="B44" s="89" t="s">
        <v>811</v>
      </c>
      <c r="C44" s="90" t="s">
        <v>812</v>
      </c>
      <c r="D44" s="90" t="s">
        <v>813</v>
      </c>
      <c r="E44" s="62"/>
      <c r="F44" s="2"/>
      <c r="G44" s="2"/>
      <c r="H44" s="2"/>
      <c r="I44" s="2"/>
      <c r="J44" s="2"/>
      <c r="K44" s="9"/>
      <c r="L44" s="2"/>
      <c r="M44" s="2"/>
      <c r="N44" s="9"/>
      <c r="O44" s="2"/>
      <c r="P44" s="2"/>
      <c r="Q44" s="9"/>
      <c r="R44" s="31"/>
      <c r="S44" s="2"/>
      <c r="T44" s="9"/>
      <c r="U44" s="2" t="s">
        <v>4900</v>
      </c>
      <c r="V44" s="2" t="s">
        <v>737</v>
      </c>
      <c r="W44" s="9"/>
    </row>
    <row r="45" spans="1:23" ht="49" customHeight="1">
      <c r="A45" s="106">
        <v>1</v>
      </c>
      <c r="B45" s="89" t="s">
        <v>814</v>
      </c>
      <c r="C45" s="90" t="s">
        <v>815</v>
      </c>
      <c r="D45" s="90" t="s">
        <v>816</v>
      </c>
      <c r="E45" s="62"/>
      <c r="F45" s="2"/>
      <c r="G45" s="2"/>
      <c r="H45" s="2"/>
      <c r="I45" s="2"/>
      <c r="J45" s="2"/>
      <c r="K45" s="9"/>
      <c r="L45" s="2"/>
      <c r="M45" s="2"/>
      <c r="N45" s="9"/>
      <c r="O45" s="2"/>
      <c r="P45" s="2"/>
      <c r="Q45" s="9"/>
      <c r="R45" s="31"/>
      <c r="S45" s="2"/>
      <c r="T45" s="9"/>
      <c r="U45" s="2" t="s">
        <v>4901</v>
      </c>
      <c r="V45" s="2" t="s">
        <v>737</v>
      </c>
      <c r="W45" s="9"/>
    </row>
    <row r="46" spans="1:23" s="99" customFormat="1" ht="147" customHeight="1">
      <c r="A46" s="96">
        <v>1</v>
      </c>
      <c r="B46" s="96" t="s">
        <v>817</v>
      </c>
      <c r="C46" s="97" t="s">
        <v>818</v>
      </c>
      <c r="D46" s="97" t="s">
        <v>819</v>
      </c>
      <c r="E46" s="62"/>
      <c r="F46" s="62"/>
      <c r="G46" s="62"/>
      <c r="H46" s="62"/>
      <c r="I46" s="62"/>
      <c r="J46" s="62"/>
      <c r="K46" s="98"/>
      <c r="L46" s="62"/>
      <c r="M46" s="62"/>
      <c r="N46" s="98"/>
      <c r="O46" s="62"/>
      <c r="P46" s="62"/>
      <c r="Q46" s="98"/>
      <c r="R46" s="101"/>
      <c r="S46" s="62"/>
      <c r="T46" s="98"/>
      <c r="U46" s="62"/>
      <c r="V46" s="62"/>
      <c r="W46" s="98"/>
    </row>
    <row r="47" spans="1:23" ht="50">
      <c r="A47" s="106">
        <v>1</v>
      </c>
      <c r="B47" s="89" t="s">
        <v>820</v>
      </c>
      <c r="C47" s="90" t="s">
        <v>821</v>
      </c>
      <c r="D47" s="90" t="s">
        <v>822</v>
      </c>
      <c r="E47" s="62"/>
      <c r="F47" s="2"/>
      <c r="G47" s="2"/>
      <c r="H47" s="2"/>
      <c r="I47" s="2"/>
      <c r="J47" s="2"/>
      <c r="K47" s="9"/>
      <c r="L47" s="2"/>
      <c r="M47" s="2"/>
      <c r="N47" s="9"/>
      <c r="O47" s="2"/>
      <c r="P47" s="2"/>
      <c r="Q47" s="9"/>
      <c r="R47" s="31"/>
      <c r="S47" s="2"/>
      <c r="T47" s="9"/>
      <c r="U47" s="2" t="s">
        <v>4902</v>
      </c>
      <c r="V47" s="2" t="s">
        <v>737</v>
      </c>
      <c r="W47" s="9"/>
    </row>
    <row r="48" spans="1:23" s="99" customFormat="1" ht="131.5" customHeight="1">
      <c r="A48" s="96">
        <v>1</v>
      </c>
      <c r="B48" s="96" t="s">
        <v>823</v>
      </c>
      <c r="C48" s="97" t="s">
        <v>824</v>
      </c>
      <c r="D48" s="97" t="s">
        <v>825</v>
      </c>
      <c r="E48" s="62"/>
      <c r="F48" s="62"/>
      <c r="G48" s="62"/>
      <c r="H48" s="62"/>
      <c r="I48" s="62"/>
      <c r="J48" s="62"/>
      <c r="K48" s="98"/>
      <c r="L48" s="62"/>
      <c r="M48" s="62"/>
      <c r="N48" s="98"/>
      <c r="O48" s="62"/>
      <c r="P48" s="62"/>
      <c r="Q48" s="98"/>
      <c r="R48" s="101"/>
      <c r="S48" s="62"/>
      <c r="T48" s="98"/>
      <c r="U48" s="62"/>
      <c r="V48" s="62"/>
      <c r="W48" s="98"/>
    </row>
    <row r="49" spans="1:23" ht="62.5">
      <c r="A49" s="96">
        <v>1</v>
      </c>
      <c r="B49" s="91" t="s">
        <v>826</v>
      </c>
      <c r="C49" s="90" t="s">
        <v>827</v>
      </c>
      <c r="D49" s="90" t="s">
        <v>828</v>
      </c>
      <c r="E49" s="62"/>
      <c r="F49" s="2"/>
      <c r="G49" s="2"/>
      <c r="H49" s="2"/>
      <c r="I49" s="2"/>
      <c r="J49" s="2"/>
      <c r="K49" s="9"/>
      <c r="L49" s="2"/>
      <c r="M49" s="2"/>
      <c r="N49" s="9"/>
      <c r="O49" s="2"/>
      <c r="P49" s="2"/>
      <c r="Q49" s="9"/>
      <c r="R49" s="31"/>
      <c r="S49" s="2"/>
      <c r="T49" s="9"/>
      <c r="U49" s="2" t="s">
        <v>4948</v>
      </c>
      <c r="V49" s="2" t="s">
        <v>737</v>
      </c>
      <c r="W49" s="9"/>
    </row>
    <row r="50" spans="1:23" ht="62.5">
      <c r="A50" s="106">
        <v>1</v>
      </c>
      <c r="B50" s="89" t="s">
        <v>829</v>
      </c>
      <c r="C50" s="90" t="s">
        <v>830</v>
      </c>
      <c r="D50" s="90" t="s">
        <v>831</v>
      </c>
      <c r="E50" s="62"/>
      <c r="F50" s="2"/>
      <c r="G50" s="2"/>
      <c r="H50" s="2"/>
      <c r="I50" s="2"/>
      <c r="J50" s="2"/>
      <c r="K50" s="9"/>
      <c r="L50" s="2"/>
      <c r="M50" s="2"/>
      <c r="N50" s="9"/>
      <c r="O50" s="2"/>
      <c r="P50" s="2"/>
      <c r="Q50" s="9"/>
      <c r="R50" s="31"/>
      <c r="S50" s="2"/>
      <c r="T50" s="9"/>
      <c r="U50" s="2" t="s">
        <v>4903</v>
      </c>
      <c r="V50" s="2" t="s">
        <v>737</v>
      </c>
      <c r="W50" s="9"/>
    </row>
    <row r="51" spans="1:23" ht="62.5">
      <c r="A51" s="106">
        <v>1</v>
      </c>
      <c r="B51" s="89" t="s">
        <v>832</v>
      </c>
      <c r="C51" s="90" t="s">
        <v>833</v>
      </c>
      <c r="D51" s="90" t="s">
        <v>834</v>
      </c>
      <c r="E51" s="62"/>
      <c r="F51" s="2"/>
      <c r="G51" s="2"/>
      <c r="H51" s="2"/>
      <c r="I51" s="2"/>
      <c r="J51" s="2"/>
      <c r="K51" s="9"/>
      <c r="L51" s="2"/>
      <c r="M51" s="2"/>
      <c r="N51" s="9"/>
      <c r="O51" s="2"/>
      <c r="P51" s="2"/>
      <c r="Q51" s="9"/>
      <c r="R51" s="31"/>
      <c r="S51" s="2"/>
      <c r="T51" s="9"/>
      <c r="U51" s="2" t="s">
        <v>4904</v>
      </c>
      <c r="V51" s="2" t="s">
        <v>737</v>
      </c>
      <c r="W51" s="9"/>
    </row>
    <row r="52" spans="1:23" ht="45.65" customHeight="1">
      <c r="A52" s="106">
        <v>1</v>
      </c>
      <c r="B52" s="89" t="s">
        <v>835</v>
      </c>
      <c r="C52" s="90" t="s">
        <v>836</v>
      </c>
      <c r="D52" s="90" t="s">
        <v>837</v>
      </c>
      <c r="E52" s="62"/>
      <c r="F52" s="2"/>
      <c r="G52" s="2"/>
      <c r="H52" s="2"/>
      <c r="I52" s="2"/>
      <c r="J52" s="2"/>
      <c r="K52" s="9"/>
      <c r="L52" s="2"/>
      <c r="M52" s="2"/>
      <c r="N52" s="9"/>
      <c r="O52" s="2"/>
      <c r="P52" s="2"/>
      <c r="Q52" s="9"/>
      <c r="R52" s="31"/>
      <c r="S52" s="2"/>
      <c r="T52" s="9"/>
      <c r="U52" s="2" t="s">
        <v>4905</v>
      </c>
      <c r="V52" s="2" t="s">
        <v>737</v>
      </c>
      <c r="W52" s="9"/>
    </row>
    <row r="53" spans="1:23" s="99" customFormat="1" ht="117">
      <c r="A53" s="96">
        <v>1</v>
      </c>
      <c r="B53" s="96" t="s">
        <v>838</v>
      </c>
      <c r="C53" s="97" t="s">
        <v>839</v>
      </c>
      <c r="D53" s="97" t="s">
        <v>840</v>
      </c>
      <c r="E53" s="62"/>
      <c r="F53" s="62"/>
      <c r="G53" s="62"/>
      <c r="H53" s="62"/>
      <c r="I53" s="62"/>
      <c r="J53" s="62"/>
      <c r="K53" s="98"/>
      <c r="L53" s="62"/>
      <c r="M53" s="62"/>
      <c r="N53" s="98"/>
      <c r="O53" s="62"/>
      <c r="P53" s="62"/>
      <c r="Q53" s="98"/>
      <c r="R53" s="101"/>
      <c r="S53" s="62"/>
      <c r="T53" s="98"/>
      <c r="U53" s="62"/>
      <c r="V53" s="62"/>
      <c r="W53" s="98"/>
    </row>
    <row r="54" spans="1:23" ht="87.5">
      <c r="A54" s="106">
        <v>1</v>
      </c>
      <c r="B54" s="89" t="s">
        <v>841</v>
      </c>
      <c r="C54" s="90" t="s">
        <v>842</v>
      </c>
      <c r="D54" s="90" t="s">
        <v>843</v>
      </c>
      <c r="E54" s="62"/>
      <c r="F54" s="2"/>
      <c r="G54" s="2"/>
      <c r="H54" s="2"/>
      <c r="I54" s="2"/>
      <c r="J54" s="2"/>
      <c r="K54" s="9"/>
      <c r="L54" s="2"/>
      <c r="M54" s="2"/>
      <c r="N54" s="9"/>
      <c r="O54" s="2"/>
      <c r="P54" s="2"/>
      <c r="Q54" s="9"/>
      <c r="R54" s="31"/>
      <c r="S54" s="2"/>
      <c r="T54" s="9"/>
      <c r="U54" s="2" t="s">
        <v>4913</v>
      </c>
      <c r="V54" s="2" t="s">
        <v>737</v>
      </c>
      <c r="W54" s="9"/>
    </row>
    <row r="55" spans="1:23" ht="50">
      <c r="A55" s="106">
        <v>1</v>
      </c>
      <c r="B55" s="89" t="s">
        <v>844</v>
      </c>
      <c r="C55" s="90" t="s">
        <v>845</v>
      </c>
      <c r="D55" s="90" t="s">
        <v>846</v>
      </c>
      <c r="E55" s="62"/>
      <c r="F55" s="2"/>
      <c r="G55" s="2"/>
      <c r="H55" s="2"/>
      <c r="I55" s="2"/>
      <c r="J55" s="2"/>
      <c r="K55" s="9"/>
      <c r="L55" s="2"/>
      <c r="M55" s="2"/>
      <c r="N55" s="9"/>
      <c r="O55" s="2"/>
      <c r="P55" s="2"/>
      <c r="Q55" s="9"/>
      <c r="R55" s="31"/>
      <c r="S55" s="2"/>
      <c r="T55" s="9"/>
      <c r="U55" s="2" t="s">
        <v>4906</v>
      </c>
      <c r="V55" s="2" t="s">
        <v>737</v>
      </c>
      <c r="W55" s="9"/>
    </row>
    <row r="56" spans="1:23" ht="41.15" customHeight="1">
      <c r="A56" s="106">
        <v>1</v>
      </c>
      <c r="B56" s="89" t="s">
        <v>847</v>
      </c>
      <c r="C56" s="90" t="s">
        <v>848</v>
      </c>
      <c r="D56" s="90" t="s">
        <v>849</v>
      </c>
      <c r="E56" s="62"/>
      <c r="F56" s="2"/>
      <c r="G56" s="2"/>
      <c r="H56" s="2"/>
      <c r="I56" s="2"/>
      <c r="J56" s="2"/>
      <c r="K56" s="9"/>
      <c r="L56" s="2"/>
      <c r="M56" s="2"/>
      <c r="N56" s="9"/>
      <c r="O56" s="2"/>
      <c r="P56" s="2"/>
      <c r="Q56" s="9"/>
      <c r="R56" s="31"/>
      <c r="S56" s="2"/>
      <c r="T56" s="9"/>
      <c r="U56" s="2" t="s">
        <v>4907</v>
      </c>
      <c r="V56" s="2" t="s">
        <v>737</v>
      </c>
      <c r="W56" s="9"/>
    </row>
    <row r="57" spans="1:23" s="99" customFormat="1" ht="162.65" customHeight="1">
      <c r="A57" s="96">
        <v>1</v>
      </c>
      <c r="B57" s="96" t="s">
        <v>850</v>
      </c>
      <c r="C57" s="97" t="s">
        <v>851</v>
      </c>
      <c r="D57" s="114" t="s">
        <v>852</v>
      </c>
      <c r="E57" s="62"/>
      <c r="F57" s="62"/>
      <c r="G57" s="62"/>
      <c r="H57" s="62"/>
      <c r="I57" s="62"/>
      <c r="J57" s="62"/>
      <c r="K57" s="98"/>
      <c r="L57" s="62"/>
      <c r="M57" s="62"/>
      <c r="N57" s="98"/>
      <c r="O57" s="62"/>
      <c r="P57" s="62"/>
      <c r="Q57" s="98"/>
      <c r="R57" s="101"/>
      <c r="S57" s="62"/>
      <c r="T57" s="98"/>
      <c r="U57" s="62"/>
      <c r="V57" s="62"/>
      <c r="W57" s="98"/>
    </row>
    <row r="58" spans="1:23" ht="96.5" customHeight="1">
      <c r="A58" s="106">
        <v>1</v>
      </c>
      <c r="B58" s="89" t="s">
        <v>853</v>
      </c>
      <c r="C58" s="90" t="s">
        <v>854</v>
      </c>
      <c r="D58" s="90" t="s">
        <v>855</v>
      </c>
      <c r="E58" s="62"/>
      <c r="F58" s="2"/>
      <c r="G58" s="2"/>
      <c r="H58" s="2"/>
      <c r="I58" s="2"/>
      <c r="J58" s="2"/>
      <c r="K58" s="9"/>
      <c r="L58" s="2"/>
      <c r="M58" s="2"/>
      <c r="N58" s="9"/>
      <c r="O58" s="2"/>
      <c r="P58" s="2"/>
      <c r="Q58" s="9"/>
      <c r="R58" s="31"/>
      <c r="S58" s="2"/>
      <c r="T58" s="9"/>
      <c r="U58" s="2" t="s">
        <v>4908</v>
      </c>
      <c r="V58" s="2" t="s">
        <v>737</v>
      </c>
      <c r="W58" s="9"/>
    </row>
    <row r="59" spans="1:23" s="99" customFormat="1" ht="42" customHeight="1">
      <c r="A59" s="96">
        <v>1</v>
      </c>
      <c r="B59" s="96" t="s">
        <v>856</v>
      </c>
      <c r="C59" s="97" t="s">
        <v>857</v>
      </c>
      <c r="D59" s="97" t="s">
        <v>858</v>
      </c>
      <c r="E59" s="62"/>
      <c r="F59" s="62"/>
      <c r="G59" s="62"/>
      <c r="H59" s="62"/>
      <c r="I59" s="62"/>
      <c r="J59" s="62"/>
      <c r="K59" s="98"/>
      <c r="L59" s="62"/>
      <c r="M59" s="62"/>
      <c r="N59" s="98"/>
      <c r="O59" s="62"/>
      <c r="P59" s="62"/>
      <c r="Q59" s="98"/>
      <c r="R59" s="101"/>
      <c r="S59" s="62"/>
      <c r="T59" s="98"/>
      <c r="U59" s="62"/>
      <c r="V59" s="62"/>
      <c r="W59" s="98"/>
    </row>
    <row r="60" spans="1:23" ht="62.5">
      <c r="A60" s="106">
        <v>1</v>
      </c>
      <c r="B60" s="89" t="s">
        <v>859</v>
      </c>
      <c r="C60" s="90" t="s">
        <v>860</v>
      </c>
      <c r="D60" s="90" t="s">
        <v>861</v>
      </c>
      <c r="E60" s="62"/>
      <c r="F60" s="2"/>
      <c r="G60" s="2"/>
      <c r="H60" s="2"/>
      <c r="I60" s="2"/>
      <c r="J60" s="2"/>
      <c r="K60" s="9"/>
      <c r="L60" s="2"/>
      <c r="M60" s="2"/>
      <c r="N60" s="9"/>
      <c r="O60" s="2"/>
      <c r="P60" s="2"/>
      <c r="Q60" s="9"/>
      <c r="R60" s="31"/>
      <c r="S60" s="2"/>
      <c r="T60" s="9"/>
      <c r="U60" s="2" t="s">
        <v>4909</v>
      </c>
      <c r="V60" s="2" t="s">
        <v>737</v>
      </c>
      <c r="W60" s="9"/>
    </row>
    <row r="61" spans="1:23" s="99" customFormat="1" ht="158.5" customHeight="1">
      <c r="A61" s="96">
        <v>1</v>
      </c>
      <c r="B61" s="96" t="s">
        <v>862</v>
      </c>
      <c r="C61" s="97" t="s">
        <v>863</v>
      </c>
      <c r="D61" s="97" t="s">
        <v>864</v>
      </c>
      <c r="E61" s="62"/>
      <c r="F61" s="62"/>
      <c r="G61" s="62"/>
      <c r="H61" s="62"/>
      <c r="I61" s="62"/>
      <c r="J61" s="62"/>
      <c r="K61" s="98"/>
      <c r="L61" s="62"/>
      <c r="M61" s="62"/>
      <c r="N61" s="98"/>
      <c r="O61" s="62"/>
      <c r="P61" s="62"/>
      <c r="Q61" s="98"/>
      <c r="R61" s="101"/>
      <c r="S61" s="62"/>
      <c r="T61" s="98"/>
      <c r="U61" s="62"/>
      <c r="V61" s="62"/>
      <c r="W61" s="98"/>
    </row>
    <row r="62" spans="1:23" ht="54" customHeight="1">
      <c r="A62" s="96">
        <v>1</v>
      </c>
      <c r="B62" s="91" t="s">
        <v>865</v>
      </c>
      <c r="C62" s="90" t="s">
        <v>866</v>
      </c>
      <c r="D62" s="90" t="s">
        <v>867</v>
      </c>
      <c r="E62" s="62"/>
      <c r="F62" s="2"/>
      <c r="G62" s="2"/>
      <c r="H62" s="2"/>
      <c r="I62" s="2"/>
      <c r="J62" s="2"/>
      <c r="K62" s="9"/>
      <c r="L62" s="2"/>
      <c r="M62" s="2"/>
      <c r="N62" s="9"/>
      <c r="O62" s="2"/>
      <c r="P62" s="2"/>
      <c r="Q62" s="9"/>
      <c r="R62" s="31"/>
      <c r="S62" s="2"/>
      <c r="T62" s="9"/>
      <c r="U62" s="2" t="s">
        <v>4910</v>
      </c>
      <c r="V62" s="2" t="s">
        <v>737</v>
      </c>
      <c r="W62" s="9"/>
    </row>
    <row r="63" spans="1:23" s="99" customFormat="1" ht="206.15" customHeight="1">
      <c r="A63" s="96">
        <v>1</v>
      </c>
      <c r="B63" s="96" t="s">
        <v>868</v>
      </c>
      <c r="C63" s="115" t="s">
        <v>869</v>
      </c>
      <c r="D63" s="97" t="s">
        <v>870</v>
      </c>
      <c r="E63" s="62"/>
      <c r="F63" s="62"/>
      <c r="G63" s="62"/>
      <c r="H63" s="62"/>
      <c r="I63" s="62"/>
      <c r="J63" s="62"/>
      <c r="K63" s="98"/>
      <c r="L63" s="62"/>
      <c r="M63" s="62"/>
      <c r="N63" s="98"/>
      <c r="O63" s="62"/>
      <c r="P63" s="62"/>
      <c r="Q63" s="98"/>
      <c r="R63" s="101"/>
      <c r="S63" s="62"/>
      <c r="T63" s="98"/>
      <c r="U63" s="62"/>
      <c r="V63" s="62"/>
      <c r="W63" s="98"/>
    </row>
    <row r="64" spans="1:23" ht="44.15" customHeight="1">
      <c r="A64" s="96">
        <v>1</v>
      </c>
      <c r="B64" s="91" t="s">
        <v>871</v>
      </c>
      <c r="C64" s="90" t="s">
        <v>866</v>
      </c>
      <c r="D64" s="90" t="s">
        <v>867</v>
      </c>
      <c r="E64" s="62"/>
      <c r="F64" s="2"/>
      <c r="G64" s="2"/>
      <c r="H64" s="2"/>
      <c r="I64" s="2"/>
      <c r="J64" s="2"/>
      <c r="K64" s="9"/>
      <c r="L64" s="2"/>
      <c r="M64" s="2"/>
      <c r="N64" s="9"/>
      <c r="O64" s="2"/>
      <c r="P64" s="2"/>
      <c r="Q64" s="9"/>
      <c r="R64" s="31"/>
      <c r="S64" s="2"/>
      <c r="T64" s="9"/>
      <c r="U64" s="2" t="s">
        <v>4910</v>
      </c>
      <c r="V64" s="2" t="s">
        <v>737</v>
      </c>
      <c r="W64" s="9"/>
    </row>
    <row r="65" spans="1:23" s="116" customFormat="1" ht="24.65" customHeight="1">
      <c r="A65" s="105">
        <v>2</v>
      </c>
      <c r="B65" s="105">
        <v>2</v>
      </c>
      <c r="C65" s="113" t="s">
        <v>872</v>
      </c>
      <c r="D65" s="113" t="s">
        <v>873</v>
      </c>
      <c r="E65" s="102"/>
      <c r="F65" s="102"/>
      <c r="G65" s="102"/>
      <c r="H65" s="102"/>
      <c r="I65" s="102"/>
      <c r="J65" s="102"/>
      <c r="K65" s="111"/>
      <c r="L65" s="102"/>
      <c r="M65" s="102"/>
      <c r="N65" s="111"/>
      <c r="O65" s="102"/>
      <c r="P65" s="102"/>
      <c r="Q65" s="111"/>
      <c r="R65" s="809"/>
      <c r="S65" s="102"/>
      <c r="T65" s="111"/>
      <c r="U65" s="102"/>
      <c r="V65" s="102"/>
      <c r="W65" s="111"/>
    </row>
    <row r="66" spans="1:23" s="99" customFormat="1" ht="312" customHeight="1">
      <c r="A66" s="96">
        <v>2</v>
      </c>
      <c r="B66" s="96" t="s">
        <v>874</v>
      </c>
      <c r="C66" s="97" t="s">
        <v>875</v>
      </c>
      <c r="D66" s="97" t="s">
        <v>876</v>
      </c>
      <c r="E66" s="62"/>
      <c r="F66" s="62"/>
      <c r="G66" s="62"/>
      <c r="H66" s="62"/>
      <c r="I66" s="62"/>
      <c r="J66" s="62"/>
      <c r="K66" s="98"/>
      <c r="L66" s="62"/>
      <c r="M66" s="62"/>
      <c r="N66" s="98"/>
      <c r="O66" s="62"/>
      <c r="P66" s="62"/>
      <c r="Q66" s="98"/>
      <c r="R66" s="101"/>
      <c r="S66" s="62"/>
      <c r="T66" s="98"/>
      <c r="U66" s="62"/>
      <c r="V66" s="62"/>
      <c r="W66" s="98"/>
    </row>
    <row r="67" spans="1:23" ht="37.5" customHeight="1">
      <c r="A67" s="106">
        <v>2</v>
      </c>
      <c r="B67" s="89" t="s">
        <v>877</v>
      </c>
      <c r="C67" s="90" t="s">
        <v>878</v>
      </c>
      <c r="D67" s="90" t="s">
        <v>879</v>
      </c>
      <c r="E67" s="62"/>
      <c r="F67" s="2"/>
      <c r="G67" s="2"/>
      <c r="H67" s="2"/>
      <c r="I67" s="2"/>
      <c r="J67" s="2"/>
      <c r="K67" s="9"/>
      <c r="L67" s="2"/>
      <c r="M67" s="2"/>
      <c r="N67" s="9"/>
      <c r="O67" s="2"/>
      <c r="P67" s="2"/>
      <c r="Q67" s="9"/>
      <c r="R67" s="31"/>
      <c r="S67" s="2"/>
      <c r="T67" s="9"/>
      <c r="U67" s="2"/>
      <c r="V67" s="2"/>
      <c r="W67" s="9"/>
    </row>
    <row r="68" spans="1:23" ht="37.5" customHeight="1">
      <c r="A68" s="96">
        <v>2</v>
      </c>
      <c r="B68" s="91" t="s">
        <v>880</v>
      </c>
      <c r="C68" s="90" t="s">
        <v>881</v>
      </c>
      <c r="D68" s="90" t="s">
        <v>882</v>
      </c>
      <c r="E68" s="62"/>
      <c r="F68" s="2"/>
      <c r="G68" s="2"/>
      <c r="H68" s="2"/>
      <c r="I68" s="2"/>
      <c r="J68" s="2"/>
      <c r="K68" s="9"/>
      <c r="L68" s="2"/>
      <c r="M68" s="2"/>
      <c r="N68" s="9"/>
      <c r="O68" s="2"/>
      <c r="P68" s="2"/>
      <c r="Q68" s="9"/>
      <c r="R68" s="31"/>
      <c r="S68" s="2"/>
      <c r="T68" s="9"/>
      <c r="U68" s="2"/>
      <c r="V68" s="2"/>
      <c r="W68" s="9"/>
    </row>
    <row r="69" spans="1:23" s="99" customFormat="1" ht="78">
      <c r="A69" s="96">
        <v>2</v>
      </c>
      <c r="B69" s="96" t="s">
        <v>883</v>
      </c>
      <c r="C69" s="97" t="s">
        <v>884</v>
      </c>
      <c r="D69" s="97" t="s">
        <v>885</v>
      </c>
      <c r="E69" s="62"/>
      <c r="F69" s="62"/>
      <c r="G69" s="62"/>
      <c r="H69" s="62"/>
      <c r="I69" s="62"/>
      <c r="J69" s="62"/>
      <c r="K69" s="98"/>
      <c r="L69" s="62"/>
      <c r="M69" s="62"/>
      <c r="N69" s="98"/>
      <c r="O69" s="62"/>
      <c r="P69" s="62"/>
      <c r="Q69" s="98"/>
      <c r="R69" s="101"/>
      <c r="S69" s="62"/>
      <c r="T69" s="98"/>
      <c r="U69" s="62"/>
      <c r="V69" s="62"/>
      <c r="W69" s="98"/>
    </row>
    <row r="70" spans="1:23" ht="149.15" customHeight="1">
      <c r="A70" s="96">
        <v>2</v>
      </c>
      <c r="B70" s="91" t="s">
        <v>886</v>
      </c>
      <c r="C70" s="90" t="s">
        <v>887</v>
      </c>
      <c r="D70" s="90" t="s">
        <v>888</v>
      </c>
      <c r="E70" s="62"/>
      <c r="F70" s="2"/>
      <c r="G70" s="2"/>
      <c r="H70" s="2"/>
      <c r="I70" s="2"/>
      <c r="J70" s="2"/>
      <c r="K70" s="9"/>
      <c r="L70" s="2"/>
      <c r="M70" s="2"/>
      <c r="N70" s="9"/>
      <c r="O70" s="2"/>
      <c r="P70" s="2"/>
      <c r="Q70" s="9"/>
      <c r="R70" s="31"/>
      <c r="S70" s="2"/>
      <c r="T70" s="9"/>
      <c r="U70" s="2"/>
      <c r="V70" s="2"/>
      <c r="W70" s="9"/>
    </row>
    <row r="71" spans="1:23" s="116" customFormat="1" ht="26.5" customHeight="1">
      <c r="A71" s="105">
        <v>3</v>
      </c>
      <c r="B71" s="105">
        <v>3</v>
      </c>
      <c r="C71" s="113" t="s">
        <v>889</v>
      </c>
      <c r="D71" s="113" t="s">
        <v>890</v>
      </c>
      <c r="E71" s="102"/>
      <c r="F71" s="102"/>
      <c r="G71" s="102"/>
      <c r="H71" s="102"/>
      <c r="I71" s="102"/>
      <c r="J71" s="102"/>
      <c r="K71" s="111"/>
      <c r="L71" s="102"/>
      <c r="M71" s="102"/>
      <c r="N71" s="111"/>
      <c r="O71" s="102"/>
      <c r="P71" s="102"/>
      <c r="Q71" s="111"/>
      <c r="R71" s="809"/>
      <c r="S71" s="102"/>
      <c r="T71" s="111"/>
      <c r="U71" s="102"/>
      <c r="V71" s="102"/>
      <c r="W71" s="111"/>
    </row>
    <row r="72" spans="1:23" s="99" customFormat="1" ht="78">
      <c r="A72" s="96">
        <v>3</v>
      </c>
      <c r="B72" s="96" t="s">
        <v>891</v>
      </c>
      <c r="C72" s="97" t="s">
        <v>892</v>
      </c>
      <c r="D72" s="97" t="s">
        <v>893</v>
      </c>
      <c r="E72" s="62"/>
      <c r="F72" s="62"/>
      <c r="G72" s="62"/>
      <c r="H72" s="62"/>
      <c r="I72" s="62"/>
      <c r="J72" s="62"/>
      <c r="K72" s="98"/>
      <c r="L72" s="62"/>
      <c r="M72" s="62"/>
      <c r="N72" s="98"/>
      <c r="O72" s="62"/>
      <c r="P72" s="62"/>
      <c r="Q72" s="98"/>
      <c r="R72" s="101"/>
      <c r="S72" s="62"/>
      <c r="T72" s="98"/>
      <c r="U72" s="62"/>
      <c r="V72" s="62"/>
      <c r="W72" s="98"/>
    </row>
    <row r="73" spans="1:23" ht="78">
      <c r="A73" s="106">
        <v>3</v>
      </c>
      <c r="B73" s="89" t="s">
        <v>894</v>
      </c>
      <c r="C73" s="90" t="s">
        <v>895</v>
      </c>
      <c r="D73" s="90" t="s">
        <v>896</v>
      </c>
      <c r="E73" s="62"/>
      <c r="F73" s="2"/>
      <c r="G73" s="2"/>
      <c r="H73" s="2"/>
      <c r="I73" s="2"/>
      <c r="J73" s="2"/>
      <c r="K73" s="9"/>
      <c r="L73" s="2"/>
      <c r="M73" s="2"/>
      <c r="N73" s="9"/>
      <c r="O73" s="2"/>
      <c r="P73" s="2"/>
      <c r="Q73" s="9"/>
      <c r="R73" s="31" t="s">
        <v>897</v>
      </c>
      <c r="S73" s="2" t="s">
        <v>737</v>
      </c>
      <c r="T73" s="9"/>
      <c r="U73" s="2"/>
      <c r="V73" s="2"/>
      <c r="W73" s="9"/>
    </row>
    <row r="74" spans="1:23" ht="52">
      <c r="A74" s="106">
        <v>3</v>
      </c>
      <c r="B74" s="89" t="s">
        <v>898</v>
      </c>
      <c r="C74" s="90" t="s">
        <v>899</v>
      </c>
      <c r="D74" s="90" t="s">
        <v>900</v>
      </c>
      <c r="E74" s="62"/>
      <c r="F74" s="2"/>
      <c r="G74" s="2"/>
      <c r="H74" s="2"/>
      <c r="I74" s="2"/>
      <c r="J74" s="2"/>
      <c r="K74" s="9"/>
      <c r="L74" s="2"/>
      <c r="M74" s="2"/>
      <c r="N74" s="9"/>
      <c r="O74" s="2"/>
      <c r="P74" s="2"/>
      <c r="Q74" s="9"/>
      <c r="R74" s="31" t="s">
        <v>901</v>
      </c>
      <c r="S74" s="2" t="s">
        <v>737</v>
      </c>
      <c r="T74" s="9"/>
      <c r="U74" s="2"/>
      <c r="V74" s="2"/>
      <c r="W74" s="9"/>
    </row>
    <row r="75" spans="1:23" ht="39">
      <c r="A75" s="106">
        <v>3</v>
      </c>
      <c r="B75" s="89" t="s">
        <v>902</v>
      </c>
      <c r="C75" s="90" t="s">
        <v>903</v>
      </c>
      <c r="D75" s="90" t="s">
        <v>904</v>
      </c>
      <c r="E75" s="62"/>
      <c r="F75" s="2"/>
      <c r="G75" s="2"/>
      <c r="H75" s="2"/>
      <c r="I75" s="2"/>
      <c r="J75" s="2"/>
      <c r="K75" s="9"/>
      <c r="L75" s="2"/>
      <c r="M75" s="2"/>
      <c r="N75" s="9"/>
      <c r="O75" s="2"/>
      <c r="P75" s="2"/>
      <c r="Q75" s="9"/>
      <c r="R75" s="31" t="s">
        <v>905</v>
      </c>
      <c r="S75" s="2" t="s">
        <v>737</v>
      </c>
      <c r="T75" s="9"/>
      <c r="U75" s="2"/>
      <c r="V75" s="2"/>
      <c r="W75" s="9"/>
    </row>
    <row r="76" spans="1:23" s="99" customFormat="1" ht="52">
      <c r="A76" s="96">
        <v>3</v>
      </c>
      <c r="B76" s="96" t="s">
        <v>906</v>
      </c>
      <c r="C76" s="97" t="s">
        <v>907</v>
      </c>
      <c r="D76" s="97" t="s">
        <v>908</v>
      </c>
      <c r="E76" s="62"/>
      <c r="F76" s="62"/>
      <c r="G76" s="62"/>
      <c r="H76" s="62"/>
      <c r="I76" s="62"/>
      <c r="J76" s="62"/>
      <c r="K76" s="98"/>
      <c r="L76" s="62"/>
      <c r="M76" s="62"/>
      <c r="N76" s="98"/>
      <c r="O76" s="62"/>
      <c r="P76" s="62"/>
      <c r="Q76" s="98"/>
      <c r="R76" s="101"/>
      <c r="S76" s="62"/>
      <c r="T76" s="98"/>
      <c r="U76" s="62"/>
      <c r="V76" s="62"/>
      <c r="W76" s="98"/>
    </row>
    <row r="77" spans="1:23" ht="52">
      <c r="A77" s="106">
        <v>3</v>
      </c>
      <c r="B77" s="89" t="s">
        <v>909</v>
      </c>
      <c r="C77" s="90" t="s">
        <v>910</v>
      </c>
      <c r="D77" s="90" t="s">
        <v>911</v>
      </c>
      <c r="E77" s="62"/>
      <c r="F77" s="2"/>
      <c r="G77" s="2"/>
      <c r="H77" s="2"/>
      <c r="I77" s="2"/>
      <c r="J77" s="2"/>
      <c r="K77" s="9"/>
      <c r="L77" s="2"/>
      <c r="M77" s="2"/>
      <c r="N77" s="9"/>
      <c r="O77" s="2"/>
      <c r="P77" s="2"/>
      <c r="Q77" s="9"/>
      <c r="R77" s="31" t="s">
        <v>912</v>
      </c>
      <c r="S77" s="2" t="s">
        <v>737</v>
      </c>
      <c r="T77" s="9"/>
      <c r="U77" s="2"/>
      <c r="V77" s="2"/>
      <c r="W77" s="9"/>
    </row>
    <row r="78" spans="1:23" s="99" customFormat="1" ht="347.15" customHeight="1">
      <c r="A78" s="96">
        <v>3</v>
      </c>
      <c r="B78" s="96" t="s">
        <v>913</v>
      </c>
      <c r="C78" s="97" t="s">
        <v>914</v>
      </c>
      <c r="D78" s="97" t="s">
        <v>915</v>
      </c>
      <c r="E78" s="62"/>
      <c r="F78" s="62"/>
      <c r="G78" s="62"/>
      <c r="H78" s="62"/>
      <c r="I78" s="62"/>
      <c r="J78" s="62"/>
      <c r="K78" s="98"/>
      <c r="L78" s="62"/>
      <c r="M78" s="62"/>
      <c r="N78" s="98"/>
      <c r="O78" s="62"/>
      <c r="P78" s="62"/>
      <c r="Q78" s="98"/>
      <c r="R78" s="101"/>
      <c r="S78" s="62"/>
      <c r="T78" s="98"/>
      <c r="U78" s="62"/>
      <c r="V78" s="62"/>
      <c r="W78" s="98"/>
    </row>
    <row r="79" spans="1:23" ht="64" customHeight="1">
      <c r="A79" s="96">
        <v>3</v>
      </c>
      <c r="B79" s="91" t="s">
        <v>916</v>
      </c>
      <c r="C79" s="90" t="s">
        <v>917</v>
      </c>
      <c r="D79" s="90" t="s">
        <v>918</v>
      </c>
      <c r="E79" s="62"/>
      <c r="F79" s="2"/>
      <c r="G79" s="2"/>
      <c r="H79" s="2"/>
      <c r="I79" s="2"/>
      <c r="J79" s="2"/>
      <c r="K79" s="9"/>
      <c r="L79" s="2"/>
      <c r="M79" s="2"/>
      <c r="N79" s="9"/>
      <c r="O79" s="2"/>
      <c r="P79" s="2"/>
      <c r="Q79" s="9"/>
      <c r="R79" s="31" t="s">
        <v>919</v>
      </c>
      <c r="S79" s="2" t="s">
        <v>737</v>
      </c>
      <c r="T79" s="9"/>
      <c r="U79" s="2"/>
      <c r="V79" s="2"/>
      <c r="W79" s="9"/>
    </row>
    <row r="80" spans="1:23" ht="64" customHeight="1">
      <c r="A80" s="96">
        <v>3</v>
      </c>
      <c r="B80" s="91" t="s">
        <v>920</v>
      </c>
      <c r="C80" s="90" t="s">
        <v>921</v>
      </c>
      <c r="D80" s="90" t="s">
        <v>922</v>
      </c>
      <c r="E80" s="62"/>
      <c r="F80" s="2"/>
      <c r="G80" s="2"/>
      <c r="H80" s="2"/>
      <c r="I80" s="2"/>
      <c r="J80" s="2"/>
      <c r="K80" s="9"/>
      <c r="L80" s="2"/>
      <c r="M80" s="2"/>
      <c r="N80" s="9"/>
      <c r="O80" s="2"/>
      <c r="P80" s="2"/>
      <c r="Q80" s="9"/>
      <c r="R80" s="31" t="s">
        <v>923</v>
      </c>
      <c r="S80" s="2" t="s">
        <v>737</v>
      </c>
      <c r="T80" s="9"/>
      <c r="U80" s="2"/>
      <c r="V80" s="2"/>
      <c r="W80" s="9"/>
    </row>
    <row r="81" spans="1:23" ht="64" customHeight="1">
      <c r="A81" s="96">
        <v>3</v>
      </c>
      <c r="B81" s="91" t="s">
        <v>924</v>
      </c>
      <c r="C81" s="90" t="s">
        <v>925</v>
      </c>
      <c r="D81" s="90" t="s">
        <v>926</v>
      </c>
      <c r="E81" s="62"/>
      <c r="F81" s="2"/>
      <c r="G81" s="2"/>
      <c r="H81" s="2"/>
      <c r="I81" s="2"/>
      <c r="J81" s="2"/>
      <c r="K81" s="9"/>
      <c r="L81" s="2"/>
      <c r="M81" s="2"/>
      <c r="N81" s="9"/>
      <c r="O81" s="2"/>
      <c r="P81" s="2"/>
      <c r="Q81" s="9"/>
      <c r="R81" s="31" t="s">
        <v>927</v>
      </c>
      <c r="S81" s="2" t="s">
        <v>737</v>
      </c>
      <c r="T81" s="9"/>
      <c r="U81" s="2"/>
      <c r="V81" s="2"/>
      <c r="W81" s="9"/>
    </row>
    <row r="82" spans="1:23" s="99" customFormat="1" ht="33.65" customHeight="1">
      <c r="A82" s="96">
        <v>3</v>
      </c>
      <c r="B82" s="96" t="s">
        <v>928</v>
      </c>
      <c r="C82" s="97" t="s">
        <v>929</v>
      </c>
      <c r="D82" s="97" t="s">
        <v>930</v>
      </c>
      <c r="E82" s="62"/>
      <c r="F82" s="62"/>
      <c r="G82" s="62"/>
      <c r="H82" s="62"/>
      <c r="I82" s="62"/>
      <c r="J82" s="62"/>
      <c r="K82" s="98"/>
      <c r="L82" s="62"/>
      <c r="M82" s="62"/>
      <c r="N82" s="98"/>
      <c r="O82" s="62"/>
      <c r="P82" s="62"/>
      <c r="Q82" s="98"/>
      <c r="R82" s="101"/>
      <c r="S82" s="62"/>
      <c r="T82" s="98"/>
      <c r="U82" s="62"/>
      <c r="V82" s="62"/>
      <c r="W82" s="98"/>
    </row>
    <row r="83" spans="1:23" ht="63" customHeight="1">
      <c r="A83" s="106">
        <v>3</v>
      </c>
      <c r="B83" s="89" t="s">
        <v>931</v>
      </c>
      <c r="C83" s="90" t="s">
        <v>932</v>
      </c>
      <c r="D83" s="90" t="s">
        <v>933</v>
      </c>
      <c r="E83" s="62"/>
      <c r="F83" s="2"/>
      <c r="G83" s="2"/>
      <c r="H83" s="2"/>
      <c r="I83" s="2"/>
      <c r="J83" s="2"/>
      <c r="K83" s="9"/>
      <c r="L83" s="2"/>
      <c r="M83" s="2"/>
      <c r="N83" s="9"/>
      <c r="O83" s="2"/>
      <c r="P83" s="2"/>
      <c r="Q83" s="9"/>
      <c r="R83" s="31" t="s">
        <v>934</v>
      </c>
      <c r="S83" s="2" t="s">
        <v>737</v>
      </c>
      <c r="T83" s="9"/>
      <c r="U83" s="2"/>
      <c r="V83" s="2"/>
      <c r="W83" s="9"/>
    </row>
    <row r="84" spans="1:23" s="99" customFormat="1" ht="364">
      <c r="A84" s="96">
        <v>3</v>
      </c>
      <c r="B84" s="96" t="s">
        <v>935</v>
      </c>
      <c r="C84" s="97" t="s">
        <v>936</v>
      </c>
      <c r="D84" s="97" t="s">
        <v>937</v>
      </c>
      <c r="E84" s="62"/>
      <c r="F84" s="62"/>
      <c r="G84" s="62"/>
      <c r="H84" s="62"/>
      <c r="I84" s="62"/>
      <c r="J84" s="62"/>
      <c r="K84" s="98"/>
      <c r="L84" s="62"/>
      <c r="M84" s="62"/>
      <c r="N84" s="98"/>
      <c r="O84" s="62"/>
      <c r="P84" s="62"/>
      <c r="Q84" s="98"/>
      <c r="R84" s="101"/>
      <c r="S84" s="62"/>
      <c r="T84" s="98"/>
      <c r="U84" s="62"/>
      <c r="V84" s="62"/>
      <c r="W84" s="98"/>
    </row>
    <row r="85" spans="1:23" ht="78">
      <c r="A85" s="106">
        <v>3</v>
      </c>
      <c r="B85" s="89" t="s">
        <v>938</v>
      </c>
      <c r="C85" s="90" t="s">
        <v>939</v>
      </c>
      <c r="D85" s="90" t="s">
        <v>940</v>
      </c>
      <c r="E85" s="62"/>
      <c r="F85" s="2"/>
      <c r="G85" s="2"/>
      <c r="H85" s="2"/>
      <c r="I85" s="2"/>
      <c r="J85" s="2"/>
      <c r="K85" s="9"/>
      <c r="L85" s="2"/>
      <c r="M85" s="2"/>
      <c r="N85" s="9"/>
      <c r="O85" s="2"/>
      <c r="P85" s="2"/>
      <c r="Q85" s="9"/>
      <c r="R85" s="31" t="s">
        <v>941</v>
      </c>
      <c r="S85" s="2" t="s">
        <v>737</v>
      </c>
      <c r="T85" s="9"/>
      <c r="U85" s="2"/>
      <c r="V85" s="2"/>
      <c r="W85" s="9"/>
    </row>
    <row r="86" spans="1:23" ht="65">
      <c r="A86" s="106">
        <v>3</v>
      </c>
      <c r="B86" s="89" t="s">
        <v>942</v>
      </c>
      <c r="C86" s="90" t="s">
        <v>943</v>
      </c>
      <c r="D86" s="90" t="s">
        <v>944</v>
      </c>
      <c r="E86" s="62"/>
      <c r="F86" s="2"/>
      <c r="G86" s="2"/>
      <c r="H86" s="2"/>
      <c r="I86" s="2"/>
      <c r="J86" s="2"/>
      <c r="K86" s="9"/>
      <c r="L86" s="2"/>
      <c r="M86" s="2"/>
      <c r="N86" s="9"/>
      <c r="O86" s="2"/>
      <c r="P86" s="2"/>
      <c r="Q86" s="9"/>
      <c r="R86" s="31" t="s">
        <v>945</v>
      </c>
      <c r="S86" s="2" t="s">
        <v>737</v>
      </c>
      <c r="T86" s="9"/>
      <c r="U86" s="2"/>
      <c r="V86" s="2"/>
      <c r="W86" s="9"/>
    </row>
    <row r="87" spans="1:23" ht="65">
      <c r="A87" s="106">
        <v>3</v>
      </c>
      <c r="B87" s="89" t="s">
        <v>946</v>
      </c>
      <c r="C87" s="90" t="s">
        <v>947</v>
      </c>
      <c r="D87" s="90" t="s">
        <v>948</v>
      </c>
      <c r="E87" s="62"/>
      <c r="F87" s="2"/>
      <c r="G87" s="2"/>
      <c r="H87" s="2"/>
      <c r="I87" s="2"/>
      <c r="J87" s="2"/>
      <c r="K87" s="9"/>
      <c r="L87" s="2"/>
      <c r="M87" s="2"/>
      <c r="N87" s="9"/>
      <c r="O87" s="2"/>
      <c r="P87" s="2"/>
      <c r="Q87" s="9"/>
      <c r="R87" s="31" t="s">
        <v>945</v>
      </c>
      <c r="S87" s="2" t="s">
        <v>737</v>
      </c>
      <c r="T87" s="9"/>
      <c r="U87" s="2"/>
      <c r="V87" s="2"/>
      <c r="W87" s="9"/>
    </row>
    <row r="88" spans="1:23" ht="39">
      <c r="A88" s="106">
        <v>3</v>
      </c>
      <c r="B88" s="89" t="s">
        <v>949</v>
      </c>
      <c r="C88" s="90" t="s">
        <v>950</v>
      </c>
      <c r="D88" s="90" t="s">
        <v>948</v>
      </c>
      <c r="E88" s="62"/>
      <c r="F88" s="2"/>
      <c r="G88" s="2"/>
      <c r="H88" s="2"/>
      <c r="I88" s="2"/>
      <c r="J88" s="2"/>
      <c r="K88" s="9"/>
      <c r="L88" s="2"/>
      <c r="M88" s="2"/>
      <c r="N88" s="9"/>
      <c r="O88" s="2"/>
      <c r="P88" s="2"/>
      <c r="Q88" s="9"/>
      <c r="R88" s="31" t="s">
        <v>951</v>
      </c>
      <c r="S88" s="2" t="s">
        <v>737</v>
      </c>
      <c r="T88" s="9"/>
      <c r="U88" s="2"/>
      <c r="V88" s="2"/>
      <c r="W88" s="9"/>
    </row>
    <row r="89" spans="1:23" s="99" customFormat="1" ht="39">
      <c r="A89" s="96">
        <v>3</v>
      </c>
      <c r="B89" s="96" t="s">
        <v>952</v>
      </c>
      <c r="C89" s="97" t="s">
        <v>953</v>
      </c>
      <c r="D89" s="97" t="s">
        <v>954</v>
      </c>
      <c r="E89" s="62"/>
      <c r="F89" s="62"/>
      <c r="G89" s="62"/>
      <c r="H89" s="62"/>
      <c r="I89" s="62"/>
      <c r="J89" s="62"/>
      <c r="K89" s="98"/>
      <c r="L89" s="62"/>
      <c r="M89" s="62"/>
      <c r="N89" s="98"/>
      <c r="O89" s="62"/>
      <c r="P89" s="62"/>
      <c r="Q89" s="98"/>
      <c r="R89" s="101"/>
      <c r="S89" s="62"/>
      <c r="T89" s="98"/>
      <c r="U89" s="62"/>
      <c r="V89" s="62"/>
      <c r="W89" s="98"/>
    </row>
    <row r="90" spans="1:23" ht="52">
      <c r="A90" s="106">
        <v>3</v>
      </c>
      <c r="B90" s="89" t="s">
        <v>955</v>
      </c>
      <c r="C90" s="90" t="s">
        <v>956</v>
      </c>
      <c r="D90" s="90" t="s">
        <v>957</v>
      </c>
      <c r="E90" s="62"/>
      <c r="F90" s="2"/>
      <c r="G90" s="2"/>
      <c r="H90" s="2"/>
      <c r="I90" s="2"/>
      <c r="J90" s="2"/>
      <c r="K90" s="9"/>
      <c r="L90" s="2"/>
      <c r="M90" s="2"/>
      <c r="N90" s="9"/>
      <c r="O90" s="2"/>
      <c r="P90" s="2"/>
      <c r="Q90" s="9"/>
      <c r="R90" s="31" t="s">
        <v>958</v>
      </c>
      <c r="S90" s="2" t="s">
        <v>737</v>
      </c>
      <c r="T90" s="9"/>
      <c r="U90" s="2"/>
      <c r="V90" s="2"/>
      <c r="W90" s="9"/>
    </row>
    <row r="91" spans="1:23" ht="52">
      <c r="A91" s="106">
        <v>3</v>
      </c>
      <c r="B91" s="89" t="s">
        <v>959</v>
      </c>
      <c r="C91" s="90" t="s">
        <v>960</v>
      </c>
      <c r="D91" s="90" t="s">
        <v>961</v>
      </c>
      <c r="E91" s="62"/>
      <c r="F91" s="2"/>
      <c r="G91" s="2"/>
      <c r="H91" s="2"/>
      <c r="I91" s="2"/>
      <c r="J91" s="2"/>
      <c r="K91" s="9"/>
      <c r="L91" s="2"/>
      <c r="M91" s="2"/>
      <c r="N91" s="9"/>
      <c r="O91" s="2"/>
      <c r="P91" s="2"/>
      <c r="Q91" s="9"/>
      <c r="R91" s="31" t="s">
        <v>958</v>
      </c>
      <c r="S91" s="2" t="s">
        <v>737</v>
      </c>
      <c r="T91" s="9"/>
      <c r="U91" s="2"/>
      <c r="V91" s="2"/>
      <c r="W91" s="9"/>
    </row>
    <row r="92" spans="1:23" s="99" customFormat="1" ht="39">
      <c r="A92" s="96">
        <v>3</v>
      </c>
      <c r="B92" s="96" t="s">
        <v>962</v>
      </c>
      <c r="C92" s="97" t="s">
        <v>963</v>
      </c>
      <c r="D92" s="97" t="s">
        <v>964</v>
      </c>
      <c r="E92" s="62"/>
      <c r="F92" s="62"/>
      <c r="G92" s="62"/>
      <c r="H92" s="62"/>
      <c r="I92" s="62"/>
      <c r="J92" s="62"/>
      <c r="K92" s="98"/>
      <c r="L92" s="62"/>
      <c r="M92" s="62"/>
      <c r="N92" s="98"/>
      <c r="O92" s="62"/>
      <c r="P92" s="62"/>
      <c r="Q92" s="98"/>
      <c r="R92" s="101"/>
      <c r="S92" s="62"/>
      <c r="T92" s="98"/>
      <c r="U92" s="62"/>
      <c r="V92" s="62"/>
      <c r="W92" s="98"/>
    </row>
    <row r="93" spans="1:23" ht="65">
      <c r="A93" s="106">
        <v>3</v>
      </c>
      <c r="B93" s="89" t="s">
        <v>965</v>
      </c>
      <c r="C93" s="90" t="s">
        <v>966</v>
      </c>
      <c r="D93" s="90" t="s">
        <v>967</v>
      </c>
      <c r="E93" s="62"/>
      <c r="F93" s="2"/>
      <c r="G93" s="2"/>
      <c r="H93" s="2"/>
      <c r="I93" s="2"/>
      <c r="J93" s="2"/>
      <c r="K93" s="9"/>
      <c r="L93" s="2"/>
      <c r="M93" s="2"/>
      <c r="N93" s="9"/>
      <c r="O93" s="2"/>
      <c r="P93" s="2"/>
      <c r="Q93" s="9"/>
      <c r="R93" s="31" t="s">
        <v>968</v>
      </c>
      <c r="S93" s="2" t="s">
        <v>737</v>
      </c>
      <c r="T93" s="9"/>
      <c r="U93" s="2"/>
      <c r="V93" s="2"/>
      <c r="W93" s="9"/>
    </row>
    <row r="94" spans="1:23" s="99" customFormat="1" ht="78">
      <c r="A94" s="96">
        <v>3</v>
      </c>
      <c r="B94" s="96" t="s">
        <v>969</v>
      </c>
      <c r="C94" s="97" t="s">
        <v>970</v>
      </c>
      <c r="D94" s="97" t="s">
        <v>971</v>
      </c>
      <c r="E94" s="62"/>
      <c r="F94" s="62"/>
      <c r="G94" s="62"/>
      <c r="H94" s="62"/>
      <c r="I94" s="62"/>
      <c r="J94" s="62"/>
      <c r="K94" s="98"/>
      <c r="L94" s="62"/>
      <c r="M94" s="62"/>
      <c r="N94" s="98"/>
      <c r="O94" s="62"/>
      <c r="P94" s="62"/>
      <c r="Q94" s="98"/>
      <c r="R94" s="101"/>
      <c r="S94" s="62"/>
      <c r="T94" s="98"/>
      <c r="U94" s="62"/>
      <c r="V94" s="62"/>
      <c r="W94" s="98"/>
    </row>
    <row r="95" spans="1:23" ht="44.15" customHeight="1">
      <c r="A95" s="106">
        <v>3</v>
      </c>
      <c r="B95" s="89" t="s">
        <v>972</v>
      </c>
      <c r="C95" s="90" t="s">
        <v>973</v>
      </c>
      <c r="D95" s="90" t="s">
        <v>974</v>
      </c>
      <c r="E95" s="62"/>
      <c r="F95" s="2"/>
      <c r="G95" s="2"/>
      <c r="H95" s="2"/>
      <c r="I95" s="2"/>
      <c r="J95" s="2"/>
      <c r="K95" s="9"/>
      <c r="L95" s="2"/>
      <c r="M95" s="2"/>
      <c r="N95" s="9"/>
      <c r="O95" s="2"/>
      <c r="P95" s="2"/>
      <c r="Q95" s="9"/>
      <c r="R95" s="31" t="s">
        <v>975</v>
      </c>
      <c r="S95" s="2" t="s">
        <v>737</v>
      </c>
      <c r="T95" s="9"/>
      <c r="U95" s="2"/>
      <c r="V95" s="2"/>
      <c r="W95" s="9"/>
    </row>
    <row r="96" spans="1:23" ht="52">
      <c r="A96" s="106">
        <v>3</v>
      </c>
      <c r="B96" s="89" t="s">
        <v>976</v>
      </c>
      <c r="C96" s="90" t="s">
        <v>977</v>
      </c>
      <c r="D96" s="90" t="s">
        <v>978</v>
      </c>
      <c r="E96" s="62"/>
      <c r="F96" s="2"/>
      <c r="G96" s="2"/>
      <c r="H96" s="2"/>
      <c r="I96" s="2"/>
      <c r="J96" s="2"/>
      <c r="K96" s="9"/>
      <c r="L96" s="2"/>
      <c r="M96" s="2"/>
      <c r="N96" s="9"/>
      <c r="O96" s="2"/>
      <c r="P96" s="2"/>
      <c r="Q96" s="9"/>
      <c r="R96" s="31" t="s">
        <v>979</v>
      </c>
      <c r="S96" s="2" t="s">
        <v>737</v>
      </c>
      <c r="T96" s="9"/>
      <c r="U96" s="2"/>
      <c r="V96" s="2"/>
      <c r="W96" s="9"/>
    </row>
    <row r="97" spans="1:23" s="99" customFormat="1" ht="42" customHeight="1">
      <c r="A97" s="96">
        <v>3</v>
      </c>
      <c r="B97" s="96" t="s">
        <v>980</v>
      </c>
      <c r="C97" s="97" t="s">
        <v>981</v>
      </c>
      <c r="D97" s="97" t="s">
        <v>982</v>
      </c>
      <c r="E97" s="62"/>
      <c r="F97" s="62"/>
      <c r="G97" s="62"/>
      <c r="H97" s="62"/>
      <c r="I97" s="62"/>
      <c r="J97" s="62"/>
      <c r="K97" s="98"/>
      <c r="L97" s="62"/>
      <c r="M97" s="62"/>
      <c r="N97" s="98"/>
      <c r="O97" s="62"/>
      <c r="P97" s="62"/>
      <c r="Q97" s="98"/>
      <c r="R97" s="101"/>
      <c r="S97" s="62"/>
      <c r="T97" s="98"/>
      <c r="U97" s="62"/>
      <c r="V97" s="62"/>
      <c r="W97" s="98"/>
    </row>
    <row r="98" spans="1:23" ht="70.5" customHeight="1">
      <c r="A98" s="96">
        <v>3</v>
      </c>
      <c r="B98" s="91" t="s">
        <v>983</v>
      </c>
      <c r="C98" s="90" t="s">
        <v>984</v>
      </c>
      <c r="D98" s="90" t="s">
        <v>985</v>
      </c>
      <c r="E98" s="62"/>
      <c r="F98" s="2"/>
      <c r="G98" s="2"/>
      <c r="H98" s="2"/>
      <c r="I98" s="2"/>
      <c r="J98" s="2"/>
      <c r="K98" s="9"/>
      <c r="L98" s="2"/>
      <c r="M98" s="2"/>
      <c r="N98" s="9"/>
      <c r="O98" s="2"/>
      <c r="P98" s="2"/>
      <c r="Q98" s="9"/>
      <c r="R98" s="31" t="s">
        <v>986</v>
      </c>
      <c r="S98" s="2" t="s">
        <v>737</v>
      </c>
      <c r="T98" s="9"/>
      <c r="U98" s="2"/>
      <c r="V98" s="2"/>
      <c r="W98" s="9"/>
    </row>
    <row r="99" spans="1:23" s="99" customFormat="1" ht="91">
      <c r="A99" s="96">
        <v>3</v>
      </c>
      <c r="B99" s="96" t="s">
        <v>987</v>
      </c>
      <c r="C99" s="97" t="s">
        <v>988</v>
      </c>
      <c r="D99" s="97" t="s">
        <v>989</v>
      </c>
      <c r="E99" s="62"/>
      <c r="F99" s="62"/>
      <c r="G99" s="62"/>
      <c r="H99" s="62"/>
      <c r="I99" s="62"/>
      <c r="J99" s="62"/>
      <c r="K99" s="98"/>
      <c r="L99" s="62"/>
      <c r="M99" s="62"/>
      <c r="N99" s="98"/>
      <c r="O99" s="62"/>
      <c r="P99" s="62"/>
      <c r="Q99" s="98"/>
      <c r="R99" s="101"/>
      <c r="S99" s="62"/>
      <c r="T99" s="98"/>
      <c r="U99" s="62"/>
      <c r="V99" s="62"/>
      <c r="W99" s="98"/>
    </row>
    <row r="100" spans="1:23" ht="39">
      <c r="A100" s="96">
        <v>3</v>
      </c>
      <c r="B100" s="91" t="s">
        <v>990</v>
      </c>
      <c r="C100" s="90" t="s">
        <v>991</v>
      </c>
      <c r="D100" s="90" t="s">
        <v>992</v>
      </c>
      <c r="E100" s="62"/>
      <c r="F100" s="2"/>
      <c r="G100" s="2"/>
      <c r="H100" s="2"/>
      <c r="I100" s="2"/>
      <c r="J100" s="2"/>
      <c r="K100" s="9"/>
      <c r="L100" s="2"/>
      <c r="M100" s="2"/>
      <c r="N100" s="9"/>
      <c r="O100" s="2"/>
      <c r="P100" s="2"/>
      <c r="Q100" s="9"/>
      <c r="R100" s="31" t="s">
        <v>993</v>
      </c>
      <c r="S100" s="2" t="s">
        <v>737</v>
      </c>
      <c r="T100" s="9"/>
      <c r="U100" s="2"/>
      <c r="V100" s="2"/>
      <c r="W100" s="9"/>
    </row>
    <row r="101" spans="1:23" ht="52">
      <c r="A101" s="96">
        <v>3</v>
      </c>
      <c r="B101" s="91" t="s">
        <v>994</v>
      </c>
      <c r="C101" s="90" t="s">
        <v>995</v>
      </c>
      <c r="D101" s="90" t="s">
        <v>996</v>
      </c>
      <c r="E101" s="62"/>
      <c r="F101" s="2"/>
      <c r="G101" s="2"/>
      <c r="H101" s="2"/>
      <c r="I101" s="2"/>
      <c r="J101" s="2"/>
      <c r="K101" s="9"/>
      <c r="L101" s="2"/>
      <c r="M101" s="2"/>
      <c r="N101" s="9"/>
      <c r="O101" s="2"/>
      <c r="P101" s="2"/>
      <c r="Q101" s="9"/>
      <c r="R101" s="31" t="s">
        <v>997</v>
      </c>
      <c r="S101" s="2" t="s">
        <v>737</v>
      </c>
      <c r="T101" s="9"/>
      <c r="U101" s="2"/>
      <c r="V101" s="2"/>
      <c r="W101" s="9"/>
    </row>
    <row r="102" spans="1:23" s="99" customFormat="1" ht="78">
      <c r="A102" s="96">
        <v>3</v>
      </c>
      <c r="B102" s="96" t="s">
        <v>998</v>
      </c>
      <c r="C102" s="97" t="s">
        <v>999</v>
      </c>
      <c r="D102" s="97" t="s">
        <v>1000</v>
      </c>
      <c r="E102" s="62"/>
      <c r="F102" s="62"/>
      <c r="G102" s="62"/>
      <c r="H102" s="62"/>
      <c r="I102" s="62"/>
      <c r="J102" s="62"/>
      <c r="K102" s="98"/>
      <c r="L102" s="62"/>
      <c r="M102" s="62"/>
      <c r="N102" s="98"/>
      <c r="O102" s="62"/>
      <c r="P102" s="62"/>
      <c r="Q102" s="98"/>
      <c r="R102" s="101"/>
      <c r="S102" s="62"/>
      <c r="T102" s="98"/>
      <c r="U102" s="62"/>
      <c r="V102" s="62"/>
      <c r="W102" s="98"/>
    </row>
    <row r="103" spans="1:23" ht="52">
      <c r="A103" s="96">
        <v>3</v>
      </c>
      <c r="B103" s="91" t="s">
        <v>1001</v>
      </c>
      <c r="C103" s="90" t="s">
        <v>1002</v>
      </c>
      <c r="D103" s="90" t="s">
        <v>1003</v>
      </c>
      <c r="E103" s="62"/>
      <c r="F103" s="2"/>
      <c r="G103" s="2"/>
      <c r="H103" s="2"/>
      <c r="I103" s="2"/>
      <c r="J103" s="2"/>
      <c r="K103" s="9"/>
      <c r="L103" s="2"/>
      <c r="M103" s="2"/>
      <c r="N103" s="9"/>
      <c r="O103" s="2"/>
      <c r="P103" s="2"/>
      <c r="Q103" s="9"/>
      <c r="R103" s="31" t="s">
        <v>997</v>
      </c>
      <c r="S103" s="2" t="s">
        <v>737</v>
      </c>
      <c r="T103" s="9"/>
      <c r="U103" s="2"/>
      <c r="V103" s="2"/>
      <c r="W103" s="9"/>
    </row>
    <row r="104" spans="1:23" ht="46.5" customHeight="1">
      <c r="A104" s="96">
        <v>3</v>
      </c>
      <c r="B104" s="91" t="s">
        <v>1004</v>
      </c>
      <c r="C104" s="90" t="s">
        <v>1005</v>
      </c>
      <c r="D104" s="90" t="s">
        <v>1006</v>
      </c>
      <c r="E104" s="62"/>
      <c r="F104" s="2"/>
      <c r="G104" s="2"/>
      <c r="H104" s="2"/>
      <c r="I104" s="2"/>
      <c r="J104" s="2"/>
      <c r="K104" s="9"/>
      <c r="L104" s="2"/>
      <c r="M104" s="2"/>
      <c r="N104" s="9"/>
      <c r="O104" s="2"/>
      <c r="P104" s="2"/>
      <c r="Q104" s="9"/>
      <c r="R104" s="31" t="s">
        <v>1007</v>
      </c>
      <c r="S104" s="2" t="s">
        <v>737</v>
      </c>
      <c r="T104" s="9"/>
      <c r="U104" s="2"/>
      <c r="V104" s="2"/>
      <c r="W104" s="9"/>
    </row>
    <row r="105" spans="1:23" s="99" customFormat="1" ht="65">
      <c r="A105" s="96">
        <v>3</v>
      </c>
      <c r="B105" s="96" t="s">
        <v>1008</v>
      </c>
      <c r="C105" s="97" t="s">
        <v>1009</v>
      </c>
      <c r="D105" s="97" t="s">
        <v>1010</v>
      </c>
      <c r="E105" s="62"/>
      <c r="F105" s="62"/>
      <c r="G105" s="62"/>
      <c r="H105" s="62"/>
      <c r="I105" s="62"/>
      <c r="J105" s="62"/>
      <c r="K105" s="98"/>
      <c r="L105" s="62"/>
      <c r="M105" s="62"/>
      <c r="N105" s="98"/>
      <c r="O105" s="62"/>
      <c r="P105" s="62"/>
      <c r="Q105" s="98"/>
      <c r="R105" s="101"/>
      <c r="S105" s="62"/>
      <c r="T105" s="98"/>
      <c r="U105" s="62"/>
      <c r="V105" s="62"/>
      <c r="W105" s="98"/>
    </row>
    <row r="106" spans="1:23" ht="52">
      <c r="A106" s="106">
        <v>3</v>
      </c>
      <c r="B106" s="89" t="s">
        <v>1011</v>
      </c>
      <c r="C106" s="90" t="s">
        <v>1012</v>
      </c>
      <c r="D106" s="90" t="s">
        <v>1013</v>
      </c>
      <c r="E106" s="62"/>
      <c r="F106" s="2"/>
      <c r="G106" s="2"/>
      <c r="H106" s="2"/>
      <c r="I106" s="2"/>
      <c r="J106" s="2"/>
      <c r="K106" s="9"/>
      <c r="L106" s="2"/>
      <c r="M106" s="2"/>
      <c r="N106" s="9"/>
      <c r="O106" s="2"/>
      <c r="P106" s="2"/>
      <c r="Q106" s="9"/>
      <c r="R106" s="31" t="s">
        <v>1014</v>
      </c>
      <c r="S106" s="2" t="s">
        <v>737</v>
      </c>
      <c r="T106" s="9"/>
      <c r="U106" s="2"/>
      <c r="V106" s="2"/>
      <c r="W106" s="9"/>
    </row>
    <row r="107" spans="1:23" ht="52">
      <c r="A107" s="106">
        <v>3</v>
      </c>
      <c r="B107" s="89" t="s">
        <v>1015</v>
      </c>
      <c r="C107" s="90" t="s">
        <v>1016</v>
      </c>
      <c r="D107" s="90" t="s">
        <v>1017</v>
      </c>
      <c r="E107" s="62"/>
      <c r="F107" s="2"/>
      <c r="G107" s="2"/>
      <c r="H107" s="2"/>
      <c r="I107" s="2"/>
      <c r="J107" s="2"/>
      <c r="K107" s="9"/>
      <c r="L107" s="2"/>
      <c r="M107" s="2"/>
      <c r="N107" s="9"/>
      <c r="O107" s="2"/>
      <c r="P107" s="2"/>
      <c r="Q107" s="9"/>
      <c r="R107" s="31" t="s">
        <v>1018</v>
      </c>
      <c r="S107" s="2" t="s">
        <v>737</v>
      </c>
      <c r="T107" s="9"/>
      <c r="U107" s="2"/>
      <c r="V107" s="2"/>
      <c r="W107" s="9"/>
    </row>
    <row r="108" spans="1:23" s="99" customFormat="1" ht="52">
      <c r="A108" s="106">
        <v>3</v>
      </c>
      <c r="B108" s="106" t="s">
        <v>1019</v>
      </c>
      <c r="C108" s="97" t="s">
        <v>1020</v>
      </c>
      <c r="D108" s="97" t="s">
        <v>1021</v>
      </c>
      <c r="E108" s="62"/>
      <c r="F108" s="62"/>
      <c r="G108" s="62"/>
      <c r="H108" s="62"/>
      <c r="I108" s="62"/>
      <c r="J108" s="62"/>
      <c r="K108" s="98"/>
      <c r="L108" s="62"/>
      <c r="M108" s="62"/>
      <c r="N108" s="98"/>
      <c r="O108" s="62"/>
      <c r="P108" s="62"/>
      <c r="Q108" s="98"/>
      <c r="R108" s="101"/>
      <c r="S108" s="62"/>
      <c r="T108" s="98"/>
      <c r="U108" s="62"/>
      <c r="V108" s="62"/>
      <c r="W108" s="98"/>
    </row>
    <row r="109" spans="1:23" ht="63.65" customHeight="1">
      <c r="A109" s="106">
        <v>3</v>
      </c>
      <c r="B109" s="89" t="s">
        <v>1022</v>
      </c>
      <c r="C109" s="90" t="s">
        <v>1023</v>
      </c>
      <c r="D109" s="90" t="s">
        <v>1024</v>
      </c>
      <c r="E109" s="62"/>
      <c r="F109" s="2"/>
      <c r="G109" s="2"/>
      <c r="H109" s="2"/>
      <c r="I109" s="2"/>
      <c r="J109" s="2"/>
      <c r="K109" s="9"/>
      <c r="L109" s="2"/>
      <c r="M109" s="2"/>
      <c r="N109" s="9"/>
      <c r="O109" s="2"/>
      <c r="P109" s="2"/>
      <c r="Q109" s="9"/>
      <c r="R109" s="31" t="s">
        <v>1025</v>
      </c>
      <c r="S109" s="2" t="s">
        <v>737</v>
      </c>
      <c r="T109" s="9"/>
      <c r="U109" s="2"/>
      <c r="V109" s="2"/>
      <c r="W109" s="9"/>
    </row>
    <row r="110" spans="1:23" s="99" customFormat="1" ht="91">
      <c r="A110" s="106">
        <v>3</v>
      </c>
      <c r="B110" s="106" t="s">
        <v>1026</v>
      </c>
      <c r="C110" s="97" t="s">
        <v>1027</v>
      </c>
      <c r="D110" s="97" t="s">
        <v>1028</v>
      </c>
      <c r="E110" s="62"/>
      <c r="F110" s="62"/>
      <c r="G110" s="62"/>
      <c r="H110" s="62"/>
      <c r="I110" s="62"/>
      <c r="J110" s="62"/>
      <c r="K110" s="98"/>
      <c r="L110" s="62"/>
      <c r="M110" s="62"/>
      <c r="N110" s="98"/>
      <c r="O110" s="62"/>
      <c r="P110" s="62"/>
      <c r="Q110" s="98"/>
      <c r="R110" s="101"/>
      <c r="S110" s="62"/>
      <c r="T110" s="98"/>
      <c r="U110" s="62"/>
      <c r="V110" s="62"/>
      <c r="W110" s="98"/>
    </row>
    <row r="111" spans="1:23" ht="65">
      <c r="A111" s="106">
        <v>3</v>
      </c>
      <c r="B111" s="89" t="s">
        <v>1029</v>
      </c>
      <c r="C111" s="90" t="s">
        <v>1030</v>
      </c>
      <c r="D111" s="90" t="s">
        <v>1031</v>
      </c>
      <c r="E111" s="62"/>
      <c r="F111" s="2"/>
      <c r="G111" s="2"/>
      <c r="H111" s="2"/>
      <c r="I111" s="2"/>
      <c r="J111" s="2"/>
      <c r="K111" s="9"/>
      <c r="L111" s="2"/>
      <c r="M111" s="2"/>
      <c r="N111" s="9"/>
      <c r="O111" s="2"/>
      <c r="P111" s="2"/>
      <c r="Q111" s="9"/>
      <c r="R111" s="31" t="s">
        <v>1032</v>
      </c>
      <c r="S111" s="2" t="s">
        <v>737</v>
      </c>
      <c r="T111" s="9"/>
      <c r="U111" s="2"/>
      <c r="V111" s="2"/>
      <c r="W111" s="9"/>
    </row>
    <row r="112" spans="1:23" s="99" customFormat="1" ht="104">
      <c r="A112" s="106">
        <v>3</v>
      </c>
      <c r="B112" s="106" t="s">
        <v>1033</v>
      </c>
      <c r="C112" s="97" t="s">
        <v>1034</v>
      </c>
      <c r="D112" s="97" t="s">
        <v>1035</v>
      </c>
      <c r="E112" s="62"/>
      <c r="F112" s="62"/>
      <c r="G112" s="62"/>
      <c r="H112" s="62"/>
      <c r="I112" s="62"/>
      <c r="J112" s="62"/>
      <c r="K112" s="98"/>
      <c r="L112" s="62"/>
      <c r="M112" s="62"/>
      <c r="N112" s="98"/>
      <c r="O112" s="62"/>
      <c r="P112" s="62"/>
      <c r="Q112" s="98"/>
      <c r="R112" s="101"/>
      <c r="S112" s="62"/>
      <c r="T112" s="98"/>
      <c r="U112" s="62"/>
      <c r="V112" s="62"/>
      <c r="W112" s="98"/>
    </row>
    <row r="113" spans="1:23" ht="65">
      <c r="A113" s="106">
        <v>3</v>
      </c>
      <c r="B113" s="89" t="s">
        <v>1036</v>
      </c>
      <c r="C113" s="90" t="s">
        <v>1037</v>
      </c>
      <c r="D113" s="90" t="s">
        <v>1038</v>
      </c>
      <c r="E113" s="62"/>
      <c r="F113" s="2"/>
      <c r="G113" s="2"/>
      <c r="H113" s="2"/>
      <c r="I113" s="2"/>
      <c r="J113" s="2"/>
      <c r="K113" s="9"/>
      <c r="L113" s="2"/>
      <c r="M113" s="2"/>
      <c r="N113" s="9"/>
      <c r="O113" s="2"/>
      <c r="P113" s="2"/>
      <c r="Q113" s="9"/>
      <c r="R113" s="31" t="s">
        <v>1039</v>
      </c>
      <c r="S113" s="2" t="s">
        <v>737</v>
      </c>
      <c r="T113" s="9"/>
      <c r="U113" s="2"/>
      <c r="V113" s="2"/>
      <c r="W113" s="9"/>
    </row>
    <row r="114" spans="1:23" ht="65">
      <c r="A114" s="96">
        <v>3</v>
      </c>
      <c r="B114" s="91" t="s">
        <v>1040</v>
      </c>
      <c r="C114" s="90" t="s">
        <v>1041</v>
      </c>
      <c r="D114" s="90" t="s">
        <v>1042</v>
      </c>
      <c r="E114" s="62"/>
      <c r="F114" s="2"/>
      <c r="G114" s="2"/>
      <c r="H114" s="2"/>
      <c r="I114" s="2"/>
      <c r="J114" s="2"/>
      <c r="K114" s="9"/>
      <c r="L114" s="2"/>
      <c r="M114" s="2"/>
      <c r="N114" s="9"/>
      <c r="O114" s="2"/>
      <c r="P114" s="2"/>
      <c r="Q114" s="9"/>
      <c r="R114" s="31" t="s">
        <v>1043</v>
      </c>
      <c r="S114" s="2" t="s">
        <v>737</v>
      </c>
      <c r="T114" s="9"/>
      <c r="U114" s="2"/>
      <c r="V114" s="2"/>
      <c r="W114" s="9"/>
    </row>
    <row r="115" spans="1:23" s="99" customFormat="1" ht="52">
      <c r="A115" s="106">
        <v>3</v>
      </c>
      <c r="B115" s="106">
        <v>3.16</v>
      </c>
      <c r="C115" s="97" t="s">
        <v>1044</v>
      </c>
      <c r="D115" s="97" t="s">
        <v>1045</v>
      </c>
      <c r="E115" s="62"/>
      <c r="F115" s="62"/>
      <c r="G115" s="62"/>
      <c r="H115" s="62"/>
      <c r="I115" s="62"/>
      <c r="J115" s="62"/>
      <c r="K115" s="98"/>
      <c r="L115" s="62"/>
      <c r="M115" s="62"/>
      <c r="N115" s="98"/>
      <c r="O115" s="62"/>
      <c r="P115" s="62"/>
      <c r="Q115" s="98"/>
      <c r="R115" s="101"/>
      <c r="S115" s="62"/>
      <c r="T115" s="98"/>
      <c r="U115" s="62"/>
      <c r="V115" s="62"/>
      <c r="W115" s="98"/>
    </row>
    <row r="116" spans="1:23" ht="65">
      <c r="A116" s="96">
        <v>3</v>
      </c>
      <c r="B116" s="91" t="s">
        <v>1046</v>
      </c>
      <c r="C116" s="90" t="s">
        <v>1047</v>
      </c>
      <c r="D116" s="90" t="s">
        <v>1048</v>
      </c>
      <c r="E116" s="62"/>
      <c r="F116" s="2"/>
      <c r="G116" s="2"/>
      <c r="H116" s="2"/>
      <c r="I116" s="2"/>
      <c r="J116" s="2"/>
      <c r="K116" s="9"/>
      <c r="L116" s="2"/>
      <c r="M116" s="2"/>
      <c r="N116" s="9"/>
      <c r="O116" s="2"/>
      <c r="P116" s="2"/>
      <c r="Q116" s="9"/>
      <c r="R116" s="31" t="s">
        <v>1049</v>
      </c>
      <c r="S116" s="2" t="s">
        <v>737</v>
      </c>
      <c r="T116" s="9"/>
      <c r="U116" s="2"/>
      <c r="V116" s="2"/>
      <c r="W116" s="9"/>
    </row>
    <row r="117" spans="1:23" s="99" customFormat="1" ht="156">
      <c r="A117" s="106">
        <v>3</v>
      </c>
      <c r="B117" s="106" t="s">
        <v>1050</v>
      </c>
      <c r="C117" s="97" t="s">
        <v>1051</v>
      </c>
      <c r="D117" s="97" t="s">
        <v>1052</v>
      </c>
      <c r="E117" s="62"/>
      <c r="F117" s="62"/>
      <c r="G117" s="62"/>
      <c r="H117" s="62"/>
      <c r="I117" s="62"/>
      <c r="J117" s="62"/>
      <c r="K117" s="98"/>
      <c r="L117" s="62"/>
      <c r="M117" s="62"/>
      <c r="N117" s="98"/>
      <c r="O117" s="62"/>
      <c r="P117" s="62"/>
      <c r="Q117" s="98"/>
      <c r="R117" s="101"/>
      <c r="S117" s="62"/>
      <c r="T117" s="98"/>
      <c r="U117" s="62"/>
      <c r="V117" s="62"/>
      <c r="W117" s="98"/>
    </row>
    <row r="118" spans="1:23" ht="52">
      <c r="A118" s="96">
        <v>3</v>
      </c>
      <c r="B118" s="91" t="s">
        <v>1053</v>
      </c>
      <c r="C118" s="90" t="s">
        <v>1054</v>
      </c>
      <c r="D118" s="90" t="s">
        <v>1055</v>
      </c>
      <c r="E118" s="62"/>
      <c r="F118" s="2"/>
      <c r="G118" s="2"/>
      <c r="H118" s="2"/>
      <c r="I118" s="2"/>
      <c r="J118" s="2"/>
      <c r="K118" s="9"/>
      <c r="L118" s="2"/>
      <c r="M118" s="2"/>
      <c r="N118" s="9"/>
      <c r="O118" s="2"/>
      <c r="P118" s="2"/>
      <c r="Q118" s="9"/>
      <c r="R118" s="31" t="s">
        <v>1056</v>
      </c>
      <c r="S118" s="2" t="s">
        <v>737</v>
      </c>
      <c r="T118" s="9"/>
      <c r="U118" s="2"/>
      <c r="V118" s="2"/>
      <c r="W118" s="9"/>
    </row>
    <row r="119" spans="1:23" ht="36.65" customHeight="1">
      <c r="A119" s="96">
        <v>3</v>
      </c>
      <c r="B119" s="91" t="s">
        <v>1057</v>
      </c>
      <c r="C119" s="90" t="s">
        <v>1058</v>
      </c>
      <c r="D119" s="90" t="s">
        <v>1059</v>
      </c>
      <c r="E119" s="62"/>
      <c r="F119" s="2"/>
      <c r="G119" s="2"/>
      <c r="H119" s="2"/>
      <c r="I119" s="2"/>
      <c r="J119" s="2"/>
      <c r="K119" s="9"/>
      <c r="L119" s="2"/>
      <c r="M119" s="2"/>
      <c r="N119" s="9"/>
      <c r="O119" s="2"/>
      <c r="P119" s="2"/>
      <c r="Q119" s="9"/>
      <c r="R119" s="31" t="s">
        <v>1060</v>
      </c>
      <c r="S119" s="2" t="s">
        <v>737</v>
      </c>
      <c r="T119" s="9"/>
      <c r="U119" s="2"/>
      <c r="V119" s="2"/>
      <c r="W119" s="9"/>
    </row>
    <row r="120" spans="1:23" s="99" customFormat="1" ht="32.15" customHeight="1">
      <c r="A120" s="96">
        <v>3</v>
      </c>
      <c r="B120" s="96" t="s">
        <v>1061</v>
      </c>
      <c r="C120" s="97" t="s">
        <v>1062</v>
      </c>
      <c r="D120" s="97" t="s">
        <v>1063</v>
      </c>
      <c r="E120" s="62"/>
      <c r="F120" s="62"/>
      <c r="G120" s="62"/>
      <c r="H120" s="62"/>
      <c r="I120" s="62"/>
      <c r="J120" s="62"/>
      <c r="K120" s="98"/>
      <c r="L120" s="62"/>
      <c r="M120" s="62"/>
      <c r="N120" s="98"/>
      <c r="O120" s="62"/>
      <c r="P120" s="62"/>
      <c r="Q120" s="98"/>
      <c r="R120" s="101"/>
      <c r="S120" s="62"/>
      <c r="T120" s="98"/>
      <c r="U120" s="62"/>
      <c r="V120" s="62"/>
      <c r="W120" s="98"/>
    </row>
    <row r="121" spans="1:23" ht="52">
      <c r="A121" s="96">
        <v>3</v>
      </c>
      <c r="B121" s="91" t="s">
        <v>1064</v>
      </c>
      <c r="C121" s="90" t="s">
        <v>1065</v>
      </c>
      <c r="D121" s="90" t="s">
        <v>1066</v>
      </c>
      <c r="E121" s="62"/>
      <c r="F121" s="2"/>
      <c r="G121" s="2"/>
      <c r="H121" s="2"/>
      <c r="I121" s="2"/>
      <c r="J121" s="2"/>
      <c r="K121" s="9"/>
      <c r="L121" s="2"/>
      <c r="M121" s="2"/>
      <c r="N121" s="9"/>
      <c r="O121" s="2"/>
      <c r="P121" s="2"/>
      <c r="Q121" s="9"/>
      <c r="R121" s="31" t="s">
        <v>1067</v>
      </c>
      <c r="S121" s="2" t="s">
        <v>737</v>
      </c>
      <c r="T121" s="9"/>
      <c r="U121" s="2"/>
      <c r="V121" s="2"/>
      <c r="W121" s="9"/>
    </row>
    <row r="122" spans="1:23" s="99" customFormat="1" ht="65">
      <c r="A122" s="96">
        <v>3</v>
      </c>
      <c r="B122" s="96" t="s">
        <v>1068</v>
      </c>
      <c r="C122" s="97" t="s">
        <v>1069</v>
      </c>
      <c r="D122" s="97" t="s">
        <v>1070</v>
      </c>
      <c r="E122" s="62"/>
      <c r="F122" s="62"/>
      <c r="G122" s="62"/>
      <c r="H122" s="62"/>
      <c r="I122" s="62"/>
      <c r="J122" s="62"/>
      <c r="K122" s="98"/>
      <c r="L122" s="62"/>
      <c r="M122" s="62"/>
      <c r="N122" s="98"/>
      <c r="O122" s="62"/>
      <c r="P122" s="62"/>
      <c r="Q122" s="98"/>
      <c r="R122" s="101"/>
      <c r="S122" s="62"/>
      <c r="T122" s="98"/>
      <c r="U122" s="62"/>
      <c r="V122" s="62"/>
      <c r="W122" s="98"/>
    </row>
    <row r="123" spans="1:23" ht="78">
      <c r="A123" s="96">
        <v>3</v>
      </c>
      <c r="B123" s="91" t="s">
        <v>1071</v>
      </c>
      <c r="C123" s="90" t="s">
        <v>1072</v>
      </c>
      <c r="D123" s="90" t="s">
        <v>1073</v>
      </c>
      <c r="E123" s="62"/>
      <c r="F123" s="2"/>
      <c r="G123" s="2"/>
      <c r="H123" s="2"/>
      <c r="I123" s="2"/>
      <c r="J123" s="2"/>
      <c r="K123" s="9"/>
      <c r="L123" s="2"/>
      <c r="M123" s="2"/>
      <c r="N123" s="9"/>
      <c r="O123" s="2"/>
      <c r="P123" s="2"/>
      <c r="Q123" s="9"/>
      <c r="R123" s="31" t="s">
        <v>1074</v>
      </c>
      <c r="S123" s="2" t="s">
        <v>737</v>
      </c>
      <c r="T123" s="9"/>
      <c r="U123" s="2"/>
      <c r="V123" s="2"/>
      <c r="W123" s="9"/>
    </row>
    <row r="124" spans="1:23" s="116" customFormat="1" ht="26.15" customHeight="1">
      <c r="A124" s="105">
        <v>4</v>
      </c>
      <c r="B124" s="105">
        <v>4</v>
      </c>
      <c r="C124" s="113" t="s">
        <v>1075</v>
      </c>
      <c r="D124" s="113" t="s">
        <v>1076</v>
      </c>
      <c r="E124" s="102"/>
      <c r="F124" s="102"/>
      <c r="G124" s="102"/>
      <c r="H124" s="102"/>
      <c r="I124" s="102"/>
      <c r="J124" s="102"/>
      <c r="K124" s="111"/>
      <c r="L124" s="102"/>
      <c r="M124" s="102"/>
      <c r="N124" s="111"/>
      <c r="O124" s="102"/>
      <c r="P124" s="102"/>
      <c r="Q124" s="111"/>
      <c r="R124" s="809"/>
      <c r="S124" s="102"/>
      <c r="T124" s="111"/>
      <c r="U124" s="102"/>
      <c r="V124" s="102"/>
      <c r="W124" s="111"/>
    </row>
    <row r="125" spans="1:23" s="99" customFormat="1" ht="176.15" customHeight="1">
      <c r="A125" s="96">
        <v>4</v>
      </c>
      <c r="B125" s="96" t="s">
        <v>1077</v>
      </c>
      <c r="C125" s="97" t="s">
        <v>1078</v>
      </c>
      <c r="D125" s="97" t="s">
        <v>1079</v>
      </c>
      <c r="E125" s="62"/>
      <c r="F125" s="62"/>
      <c r="G125" s="62"/>
      <c r="H125" s="62"/>
      <c r="I125" s="62"/>
      <c r="J125" s="62"/>
      <c r="K125" s="98"/>
      <c r="L125" s="62"/>
      <c r="M125" s="62"/>
      <c r="N125" s="98"/>
      <c r="O125" s="62"/>
      <c r="P125" s="62"/>
      <c r="Q125" s="98"/>
      <c r="R125" s="101"/>
      <c r="S125" s="62"/>
      <c r="T125" s="98"/>
      <c r="U125" s="62"/>
      <c r="V125" s="62"/>
      <c r="W125" s="98"/>
    </row>
    <row r="126" spans="1:23" ht="39">
      <c r="A126" s="106">
        <v>4</v>
      </c>
      <c r="B126" s="89" t="s">
        <v>1080</v>
      </c>
      <c r="C126" s="90" t="s">
        <v>1081</v>
      </c>
      <c r="D126" s="90" t="s">
        <v>1082</v>
      </c>
      <c r="E126" s="62"/>
      <c r="F126" s="2"/>
      <c r="G126" s="2"/>
      <c r="H126" s="2"/>
      <c r="I126" s="2"/>
      <c r="J126" s="2"/>
      <c r="K126" s="9"/>
      <c r="L126" s="2"/>
      <c r="M126" s="2"/>
      <c r="N126" s="9"/>
      <c r="O126" s="2"/>
      <c r="P126" s="2"/>
      <c r="Q126" s="9"/>
      <c r="R126" s="31"/>
      <c r="S126" s="2"/>
      <c r="T126" s="9"/>
      <c r="U126" s="865" t="s">
        <v>4914</v>
      </c>
      <c r="V126" s="2" t="s">
        <v>737</v>
      </c>
      <c r="W126" s="9"/>
    </row>
    <row r="127" spans="1:23" ht="83" customHeight="1">
      <c r="A127" s="106">
        <v>4</v>
      </c>
      <c r="B127" s="89" t="s">
        <v>1083</v>
      </c>
      <c r="C127" s="90" t="s">
        <v>1084</v>
      </c>
      <c r="D127" s="90" t="s">
        <v>1085</v>
      </c>
      <c r="E127" s="62"/>
      <c r="F127" s="2"/>
      <c r="G127" s="2"/>
      <c r="H127" s="2"/>
      <c r="I127" s="2"/>
      <c r="J127" s="2"/>
      <c r="K127" s="9"/>
      <c r="L127" s="2"/>
      <c r="M127" s="2"/>
      <c r="N127" s="9"/>
      <c r="O127" s="2"/>
      <c r="P127" s="2"/>
      <c r="Q127" s="9"/>
      <c r="R127" s="31"/>
      <c r="S127" s="2"/>
      <c r="T127" s="9"/>
      <c r="U127" s="865" t="s">
        <v>4949</v>
      </c>
      <c r="V127" s="2" t="s">
        <v>737</v>
      </c>
      <c r="W127" s="9"/>
    </row>
    <row r="128" spans="1:23" ht="72.5" customHeight="1">
      <c r="A128" s="106">
        <v>4</v>
      </c>
      <c r="B128" s="89" t="s">
        <v>1086</v>
      </c>
      <c r="C128" s="90" t="s">
        <v>1087</v>
      </c>
      <c r="D128" s="90" t="s">
        <v>1088</v>
      </c>
      <c r="E128" s="62"/>
      <c r="F128" s="2"/>
      <c r="G128" s="2"/>
      <c r="H128" s="2"/>
      <c r="I128" s="2"/>
      <c r="J128" s="2"/>
      <c r="K128" s="9"/>
      <c r="L128" s="2"/>
      <c r="M128" s="2"/>
      <c r="N128" s="9"/>
      <c r="O128" s="2"/>
      <c r="P128" s="2"/>
      <c r="Q128" s="9"/>
      <c r="R128" s="31"/>
      <c r="S128" s="2"/>
      <c r="T128" s="9"/>
      <c r="U128" s="865" t="s">
        <v>4930</v>
      </c>
      <c r="V128" s="2" t="s">
        <v>737</v>
      </c>
      <c r="W128" s="9"/>
    </row>
    <row r="129" spans="1:23" ht="44.15" customHeight="1">
      <c r="A129" s="106">
        <v>4</v>
      </c>
      <c r="B129" s="89" t="s">
        <v>1089</v>
      </c>
      <c r="C129" s="90" t="s">
        <v>1090</v>
      </c>
      <c r="D129" s="90" t="s">
        <v>1091</v>
      </c>
      <c r="E129" s="62"/>
      <c r="F129" s="2"/>
      <c r="G129" s="2"/>
      <c r="H129" s="2"/>
      <c r="I129" s="2"/>
      <c r="J129" s="2"/>
      <c r="K129" s="9"/>
      <c r="L129" s="2"/>
      <c r="M129" s="2"/>
      <c r="N129" s="9"/>
      <c r="O129" s="2"/>
      <c r="P129" s="2"/>
      <c r="Q129" s="9"/>
      <c r="R129" s="31"/>
      <c r="S129" s="2"/>
      <c r="T129" s="9"/>
      <c r="U129" s="865" t="s">
        <v>4915</v>
      </c>
      <c r="V129" s="2" t="s">
        <v>737</v>
      </c>
      <c r="W129" s="9"/>
    </row>
    <row r="130" spans="1:23" s="99" customFormat="1" ht="39">
      <c r="A130" s="96">
        <v>4</v>
      </c>
      <c r="B130" s="96" t="s">
        <v>1092</v>
      </c>
      <c r="C130" s="97" t="s">
        <v>1093</v>
      </c>
      <c r="D130" s="97" t="s">
        <v>1094</v>
      </c>
      <c r="E130" s="62"/>
      <c r="F130" s="62"/>
      <c r="G130" s="62"/>
      <c r="H130" s="62"/>
      <c r="I130" s="62"/>
      <c r="J130" s="62"/>
      <c r="K130" s="98"/>
      <c r="L130" s="62"/>
      <c r="M130" s="62"/>
      <c r="N130" s="98"/>
      <c r="O130" s="62"/>
      <c r="P130" s="62"/>
      <c r="Q130" s="98"/>
      <c r="R130" s="101"/>
      <c r="S130" s="62"/>
      <c r="T130" s="98"/>
      <c r="U130" s="62"/>
      <c r="V130" s="62"/>
      <c r="W130" s="98"/>
    </row>
    <row r="131" spans="1:23" ht="50">
      <c r="A131" s="106">
        <v>4</v>
      </c>
      <c r="B131" s="89" t="s">
        <v>1095</v>
      </c>
      <c r="C131" s="90" t="s">
        <v>1096</v>
      </c>
      <c r="D131" s="90" t="s">
        <v>1097</v>
      </c>
      <c r="E131" s="62"/>
      <c r="F131" s="2"/>
      <c r="G131" s="2"/>
      <c r="H131" s="2"/>
      <c r="I131" s="2"/>
      <c r="J131" s="2"/>
      <c r="K131" s="9"/>
      <c r="L131" s="2"/>
      <c r="M131" s="2"/>
      <c r="N131" s="9"/>
      <c r="O131" s="2"/>
      <c r="P131" s="2"/>
      <c r="Q131" s="9"/>
      <c r="R131" s="31"/>
      <c r="S131" s="2"/>
      <c r="T131" s="9"/>
      <c r="U131" s="2" t="s">
        <v>4931</v>
      </c>
      <c r="V131" s="2" t="s">
        <v>737</v>
      </c>
      <c r="W131" s="9"/>
    </row>
    <row r="132" spans="1:23" ht="78">
      <c r="A132" s="106">
        <v>4</v>
      </c>
      <c r="B132" s="89" t="s">
        <v>1098</v>
      </c>
      <c r="C132" s="90" t="s">
        <v>1099</v>
      </c>
      <c r="D132" s="89" t="s">
        <v>1100</v>
      </c>
      <c r="E132" s="62"/>
      <c r="F132" s="2"/>
      <c r="G132" s="2"/>
      <c r="H132" s="2"/>
      <c r="I132" s="2"/>
      <c r="J132" s="2"/>
      <c r="K132" s="9"/>
      <c r="L132" s="2"/>
      <c r="M132" s="2"/>
      <c r="N132" s="9"/>
      <c r="O132" s="2"/>
      <c r="P132" s="2"/>
      <c r="Q132" s="9"/>
      <c r="R132" s="31"/>
      <c r="S132" s="2"/>
      <c r="T132" s="9"/>
      <c r="U132" s="2" t="s">
        <v>4916</v>
      </c>
      <c r="V132" s="2" t="s">
        <v>737</v>
      </c>
      <c r="W132" s="9"/>
    </row>
    <row r="133" spans="1:23" s="99" customFormat="1" ht="78">
      <c r="A133" s="96">
        <v>4</v>
      </c>
      <c r="B133" s="96" t="s">
        <v>1101</v>
      </c>
      <c r="C133" s="97" t="s">
        <v>1102</v>
      </c>
      <c r="D133" s="97" t="s">
        <v>1103</v>
      </c>
      <c r="E133" s="62"/>
      <c r="F133" s="62"/>
      <c r="G133" s="62"/>
      <c r="H133" s="62"/>
      <c r="I133" s="62"/>
      <c r="J133" s="62"/>
      <c r="K133" s="98"/>
      <c r="L133" s="62"/>
      <c r="M133" s="62"/>
      <c r="N133" s="98"/>
      <c r="O133" s="62"/>
      <c r="P133" s="62"/>
      <c r="Q133" s="98"/>
      <c r="R133" s="101"/>
      <c r="S133" s="62"/>
      <c r="T133" s="98"/>
      <c r="U133" s="62"/>
      <c r="V133" s="62"/>
      <c r="W133" s="98"/>
    </row>
    <row r="134" spans="1:23" ht="65">
      <c r="A134" s="106">
        <v>4</v>
      </c>
      <c r="B134" s="89" t="s">
        <v>1104</v>
      </c>
      <c r="C134" s="90" t="s">
        <v>1105</v>
      </c>
      <c r="D134" s="89" t="s">
        <v>1106</v>
      </c>
      <c r="E134" s="62"/>
      <c r="F134" s="2"/>
      <c r="G134" s="2"/>
      <c r="H134" s="2"/>
      <c r="I134" s="2"/>
      <c r="J134" s="2"/>
      <c r="K134" s="9"/>
      <c r="L134" s="2"/>
      <c r="M134" s="2"/>
      <c r="N134" s="9"/>
      <c r="O134" s="2"/>
      <c r="P134" s="2"/>
      <c r="Q134" s="9"/>
      <c r="R134" s="31"/>
      <c r="S134" s="2"/>
      <c r="T134" s="9"/>
      <c r="U134" s="2" t="s">
        <v>4932</v>
      </c>
      <c r="V134" s="2" t="s">
        <v>737</v>
      </c>
      <c r="W134" s="9"/>
    </row>
    <row r="135" spans="1:23" s="99" customFormat="1" ht="39">
      <c r="A135" s="96">
        <v>4</v>
      </c>
      <c r="B135" s="96" t="s">
        <v>1107</v>
      </c>
      <c r="C135" s="97" t="s">
        <v>1108</v>
      </c>
      <c r="D135" s="97" t="s">
        <v>1109</v>
      </c>
      <c r="E135" s="62"/>
      <c r="F135" s="62"/>
      <c r="G135" s="62"/>
      <c r="H135" s="62"/>
      <c r="I135" s="62"/>
      <c r="J135" s="62"/>
      <c r="K135" s="98"/>
      <c r="L135" s="62"/>
      <c r="M135" s="62"/>
      <c r="N135" s="98"/>
      <c r="O135" s="62"/>
      <c r="P135" s="62"/>
      <c r="Q135" s="98"/>
      <c r="R135" s="101"/>
      <c r="S135" s="62"/>
      <c r="T135" s="98"/>
      <c r="U135" s="62"/>
      <c r="V135" s="62"/>
      <c r="W135" s="98"/>
    </row>
    <row r="136" spans="1:23" ht="51" customHeight="1">
      <c r="A136" s="96">
        <v>4</v>
      </c>
      <c r="B136" s="91" t="s">
        <v>1110</v>
      </c>
      <c r="C136" s="90" t="s">
        <v>1111</v>
      </c>
      <c r="D136" s="90" t="s">
        <v>1112</v>
      </c>
      <c r="E136" s="62"/>
      <c r="F136" s="2"/>
      <c r="G136" s="2"/>
      <c r="H136" s="2"/>
      <c r="I136" s="2"/>
      <c r="J136" s="2"/>
      <c r="K136" s="9"/>
      <c r="L136" s="2"/>
      <c r="M136" s="2"/>
      <c r="N136" s="9"/>
      <c r="O136" s="2"/>
      <c r="P136" s="2"/>
      <c r="Q136" s="9"/>
      <c r="R136" s="31"/>
      <c r="S136" s="2"/>
      <c r="T136" s="9"/>
      <c r="U136" s="2" t="s">
        <v>4917</v>
      </c>
      <c r="V136" s="2" t="s">
        <v>737</v>
      </c>
      <c r="W136" s="9"/>
    </row>
    <row r="137" spans="1:23" s="99" customFormat="1" ht="26">
      <c r="A137" s="96">
        <v>4</v>
      </c>
      <c r="B137" s="96" t="s">
        <v>1113</v>
      </c>
      <c r="C137" s="97" t="s">
        <v>1114</v>
      </c>
      <c r="D137" s="97" t="s">
        <v>1115</v>
      </c>
      <c r="E137" s="62"/>
      <c r="F137" s="62"/>
      <c r="G137" s="62"/>
      <c r="H137" s="62"/>
      <c r="I137" s="62"/>
      <c r="J137" s="62"/>
      <c r="K137" s="98"/>
      <c r="L137" s="62"/>
      <c r="M137" s="62"/>
      <c r="N137" s="98"/>
      <c r="O137" s="62"/>
      <c r="P137" s="62"/>
      <c r="Q137" s="98"/>
      <c r="R137" s="101"/>
      <c r="S137" s="62"/>
      <c r="T137" s="98"/>
      <c r="U137" s="62"/>
      <c r="V137" s="62"/>
      <c r="W137" s="98"/>
    </row>
    <row r="138" spans="1:23" ht="62.15" customHeight="1">
      <c r="A138" s="106">
        <v>4</v>
      </c>
      <c r="B138" s="89" t="s">
        <v>1116</v>
      </c>
      <c r="C138" s="90" t="s">
        <v>1117</v>
      </c>
      <c r="D138" s="90" t="s">
        <v>1118</v>
      </c>
      <c r="E138" s="62"/>
      <c r="F138" s="2"/>
      <c r="G138" s="2"/>
      <c r="H138" s="2"/>
      <c r="I138" s="2"/>
      <c r="J138" s="2"/>
      <c r="K138" s="9"/>
      <c r="L138" s="2"/>
      <c r="M138" s="2"/>
      <c r="N138" s="9"/>
      <c r="O138" s="2"/>
      <c r="P138" s="2"/>
      <c r="Q138" s="9"/>
      <c r="R138" s="31"/>
      <c r="S138" s="2"/>
      <c r="T138" s="9"/>
      <c r="U138" s="2" t="s">
        <v>4918</v>
      </c>
      <c r="V138" s="2" t="s">
        <v>737</v>
      </c>
      <c r="W138" s="9"/>
    </row>
    <row r="139" spans="1:23" s="99" customFormat="1" ht="104">
      <c r="A139" s="96">
        <v>4</v>
      </c>
      <c r="B139" s="96" t="s">
        <v>1119</v>
      </c>
      <c r="C139" s="97" t="s">
        <v>1120</v>
      </c>
      <c r="D139" s="97" t="s">
        <v>1121</v>
      </c>
      <c r="E139" s="62"/>
      <c r="F139" s="62"/>
      <c r="G139" s="62"/>
      <c r="H139" s="62"/>
      <c r="I139" s="62"/>
      <c r="J139" s="62"/>
      <c r="K139" s="98"/>
      <c r="L139" s="62"/>
      <c r="M139" s="62"/>
      <c r="N139" s="98"/>
      <c r="O139" s="62"/>
      <c r="P139" s="62"/>
      <c r="Q139" s="98"/>
      <c r="R139" s="101"/>
      <c r="S139" s="62"/>
      <c r="T139" s="98"/>
      <c r="U139" s="62"/>
      <c r="V139" s="62"/>
      <c r="W139" s="98"/>
    </row>
    <row r="140" spans="1:23" ht="78">
      <c r="A140" s="106">
        <v>4</v>
      </c>
      <c r="B140" s="89" t="s">
        <v>1122</v>
      </c>
      <c r="C140" s="90" t="s">
        <v>1123</v>
      </c>
      <c r="D140" s="90" t="s">
        <v>1124</v>
      </c>
      <c r="E140" s="62"/>
      <c r="F140" s="2"/>
      <c r="G140" s="2"/>
      <c r="H140" s="2"/>
      <c r="I140" s="2"/>
      <c r="J140" s="2"/>
      <c r="K140" s="9"/>
      <c r="L140" s="2"/>
      <c r="M140" s="2"/>
      <c r="N140" s="9"/>
      <c r="O140" s="2"/>
      <c r="P140" s="2"/>
      <c r="Q140" s="9"/>
      <c r="R140" s="31"/>
      <c r="S140" s="2"/>
      <c r="T140" s="9"/>
      <c r="U140" s="865" t="s">
        <v>4933</v>
      </c>
      <c r="V140" s="2" t="s">
        <v>737</v>
      </c>
      <c r="W140" s="9"/>
    </row>
    <row r="141" spans="1:23" ht="52">
      <c r="A141" s="106">
        <v>4</v>
      </c>
      <c r="B141" s="89" t="s">
        <v>1125</v>
      </c>
      <c r="C141" s="90" t="s">
        <v>1126</v>
      </c>
      <c r="D141" s="90" t="s">
        <v>1124</v>
      </c>
      <c r="E141" s="62"/>
      <c r="F141" s="2"/>
      <c r="G141" s="2"/>
      <c r="H141" s="2"/>
      <c r="I141" s="2"/>
      <c r="J141" s="2"/>
      <c r="K141" s="9"/>
      <c r="L141" s="2"/>
      <c r="M141" s="2"/>
      <c r="N141" s="9"/>
      <c r="O141" s="2"/>
      <c r="P141" s="2"/>
      <c r="Q141" s="9"/>
      <c r="R141" s="31"/>
      <c r="S141" s="2"/>
      <c r="T141" s="9"/>
      <c r="U141" s="865" t="s">
        <v>4919</v>
      </c>
      <c r="V141" s="2" t="s">
        <v>737</v>
      </c>
      <c r="W141" s="9"/>
    </row>
    <row r="142" spans="1:23" s="99" customFormat="1" ht="39">
      <c r="A142" s="96">
        <v>4</v>
      </c>
      <c r="B142" s="96" t="s">
        <v>1127</v>
      </c>
      <c r="C142" s="97" t="s">
        <v>1128</v>
      </c>
      <c r="D142" s="97" t="s">
        <v>1129</v>
      </c>
      <c r="E142" s="62"/>
      <c r="F142" s="62"/>
      <c r="G142" s="62"/>
      <c r="H142" s="62"/>
      <c r="I142" s="62"/>
      <c r="J142" s="62"/>
      <c r="K142" s="98"/>
      <c r="L142" s="62"/>
      <c r="M142" s="62"/>
      <c r="N142" s="98"/>
      <c r="O142" s="62"/>
      <c r="P142" s="62"/>
      <c r="Q142" s="98"/>
      <c r="R142" s="101"/>
      <c r="S142" s="62"/>
      <c r="T142" s="98"/>
      <c r="U142" s="866"/>
      <c r="V142" s="62"/>
      <c r="W142" s="98"/>
    </row>
    <row r="143" spans="1:23" ht="39">
      <c r="A143" s="106">
        <v>4</v>
      </c>
      <c r="B143" s="89" t="s">
        <v>1130</v>
      </c>
      <c r="C143" s="90" t="s">
        <v>1131</v>
      </c>
      <c r="D143" s="90" t="s">
        <v>1132</v>
      </c>
      <c r="E143" s="62"/>
      <c r="F143" s="2"/>
      <c r="G143" s="2"/>
      <c r="H143" s="2"/>
      <c r="I143" s="2"/>
      <c r="J143" s="2"/>
      <c r="K143" s="9"/>
      <c r="L143" s="2"/>
      <c r="M143" s="2"/>
      <c r="N143" s="9"/>
      <c r="O143" s="2"/>
      <c r="P143" s="2"/>
      <c r="Q143" s="9"/>
      <c r="R143" s="31"/>
      <c r="S143" s="2"/>
      <c r="T143" s="9"/>
      <c r="U143" s="865" t="s">
        <v>4920</v>
      </c>
      <c r="V143" s="2" t="s">
        <v>737</v>
      </c>
      <c r="W143" s="9"/>
    </row>
    <row r="144" spans="1:23" ht="47.15" customHeight="1">
      <c r="A144" s="106">
        <v>4</v>
      </c>
      <c r="B144" s="89" t="s">
        <v>1133</v>
      </c>
      <c r="C144" s="90" t="s">
        <v>1134</v>
      </c>
      <c r="D144" s="90" t="s">
        <v>1135</v>
      </c>
      <c r="E144" s="62"/>
      <c r="F144" s="2"/>
      <c r="G144" s="2"/>
      <c r="H144" s="2"/>
      <c r="I144" s="2"/>
      <c r="J144" s="2"/>
      <c r="K144" s="9"/>
      <c r="L144" s="2"/>
      <c r="M144" s="2"/>
      <c r="N144" s="9"/>
      <c r="O144" s="2"/>
      <c r="P144" s="2"/>
      <c r="Q144" s="9"/>
      <c r="R144" s="31"/>
      <c r="S144" s="2"/>
      <c r="T144" s="9"/>
      <c r="U144" s="865" t="s">
        <v>4921</v>
      </c>
      <c r="V144" s="2" t="s">
        <v>737</v>
      </c>
      <c r="W144" s="9"/>
    </row>
    <row r="145" spans="1:23" s="99" customFormat="1" ht="130">
      <c r="A145" s="96">
        <v>4</v>
      </c>
      <c r="B145" s="96" t="s">
        <v>1136</v>
      </c>
      <c r="C145" s="97" t="s">
        <v>1137</v>
      </c>
      <c r="D145" s="97" t="s">
        <v>1138</v>
      </c>
      <c r="E145" s="62"/>
      <c r="F145" s="62"/>
      <c r="G145" s="62"/>
      <c r="H145" s="62"/>
      <c r="I145" s="62"/>
      <c r="J145" s="62"/>
      <c r="K145" s="98"/>
      <c r="L145" s="62"/>
      <c r="M145" s="62"/>
      <c r="N145" s="98"/>
      <c r="O145" s="62"/>
      <c r="P145" s="62"/>
      <c r="Q145" s="98"/>
      <c r="R145" s="101"/>
      <c r="S145" s="62"/>
      <c r="T145" s="98"/>
      <c r="U145" s="866"/>
      <c r="V145" s="62"/>
      <c r="W145" s="98"/>
    </row>
    <row r="146" spans="1:23" ht="117">
      <c r="A146" s="106">
        <v>4</v>
      </c>
      <c r="B146" s="89" t="s">
        <v>1139</v>
      </c>
      <c r="C146" s="90" t="s">
        <v>1140</v>
      </c>
      <c r="D146" s="89" t="s">
        <v>1141</v>
      </c>
      <c r="E146" s="62"/>
      <c r="F146" s="2"/>
      <c r="G146" s="2"/>
      <c r="H146" s="2"/>
      <c r="I146" s="2"/>
      <c r="J146" s="2"/>
      <c r="K146" s="9"/>
      <c r="L146" s="2"/>
      <c r="M146" s="2"/>
      <c r="N146" s="9"/>
      <c r="O146" s="2"/>
      <c r="P146" s="2"/>
      <c r="Q146" s="9"/>
      <c r="R146" s="31"/>
      <c r="S146" s="2"/>
      <c r="T146" s="9"/>
      <c r="U146" s="865" t="s">
        <v>4922</v>
      </c>
      <c r="V146" s="2" t="s">
        <v>737</v>
      </c>
      <c r="W146" s="9"/>
    </row>
    <row r="147" spans="1:23" ht="91">
      <c r="A147" s="106">
        <v>4</v>
      </c>
      <c r="B147" s="89" t="s">
        <v>1142</v>
      </c>
      <c r="C147" s="90" t="s">
        <v>1143</v>
      </c>
      <c r="D147" s="89" t="s">
        <v>1144</v>
      </c>
      <c r="E147" s="62"/>
      <c r="F147" s="2"/>
      <c r="G147" s="2"/>
      <c r="H147" s="2"/>
      <c r="I147" s="2"/>
      <c r="J147" s="2"/>
      <c r="K147" s="9"/>
      <c r="L147" s="2"/>
      <c r="M147" s="2"/>
      <c r="N147" s="9"/>
      <c r="O147" s="2"/>
      <c r="P147" s="2"/>
      <c r="Q147" s="9"/>
      <c r="R147" s="31"/>
      <c r="S147" s="2"/>
      <c r="T147" s="9"/>
      <c r="U147" s="865" t="s">
        <v>4923</v>
      </c>
      <c r="V147" s="2" t="s">
        <v>737</v>
      </c>
      <c r="W147" s="9"/>
    </row>
    <row r="148" spans="1:23" ht="78">
      <c r="A148" s="106">
        <v>4</v>
      </c>
      <c r="B148" s="89" t="s">
        <v>1145</v>
      </c>
      <c r="C148" s="90" t="s">
        <v>1146</v>
      </c>
      <c r="D148" s="89" t="s">
        <v>1147</v>
      </c>
      <c r="E148" s="62"/>
      <c r="F148" s="2"/>
      <c r="G148" s="2"/>
      <c r="H148" s="2"/>
      <c r="I148" s="2"/>
      <c r="J148" s="2"/>
      <c r="K148" s="9"/>
      <c r="L148" s="2"/>
      <c r="M148" s="2"/>
      <c r="N148" s="9"/>
      <c r="O148" s="2"/>
      <c r="P148" s="2"/>
      <c r="Q148" s="9"/>
      <c r="R148" s="31"/>
      <c r="S148" s="2"/>
      <c r="T148" s="9"/>
      <c r="U148" s="865" t="s">
        <v>4924</v>
      </c>
      <c r="V148" s="2" t="s">
        <v>737</v>
      </c>
      <c r="W148" s="9"/>
    </row>
    <row r="149" spans="1:23" s="99" customFormat="1" ht="78">
      <c r="A149" s="96">
        <v>4</v>
      </c>
      <c r="B149" s="96" t="s">
        <v>1148</v>
      </c>
      <c r="C149" s="97" t="s">
        <v>1149</v>
      </c>
      <c r="D149" s="97" t="s">
        <v>1150</v>
      </c>
      <c r="E149" s="62"/>
      <c r="F149" s="62"/>
      <c r="G149" s="62"/>
      <c r="H149" s="62"/>
      <c r="I149" s="62"/>
      <c r="J149" s="62"/>
      <c r="K149" s="98"/>
      <c r="L149" s="62"/>
      <c r="M149" s="62"/>
      <c r="N149" s="98"/>
      <c r="O149" s="62"/>
      <c r="P149" s="62"/>
      <c r="Q149" s="98"/>
      <c r="R149" s="101"/>
      <c r="S149" s="62"/>
      <c r="T149" s="98"/>
      <c r="U149" s="62"/>
      <c r="V149" s="62"/>
      <c r="W149" s="98"/>
    </row>
    <row r="150" spans="1:23" ht="62.5">
      <c r="A150" s="106">
        <v>4</v>
      </c>
      <c r="B150" s="89" t="s">
        <v>1151</v>
      </c>
      <c r="C150" s="90" t="s">
        <v>1152</v>
      </c>
      <c r="D150" s="89" t="s">
        <v>1153</v>
      </c>
      <c r="E150" s="62"/>
      <c r="F150" s="2"/>
      <c r="G150" s="2"/>
      <c r="H150" s="2"/>
      <c r="I150" s="2"/>
      <c r="J150" s="2"/>
      <c r="K150" s="9"/>
      <c r="L150" s="2"/>
      <c r="M150" s="2"/>
      <c r="N150" s="9"/>
      <c r="O150" s="2"/>
      <c r="P150" s="2"/>
      <c r="Q150" s="9"/>
      <c r="R150" s="31"/>
      <c r="S150" s="2"/>
      <c r="T150" s="9"/>
      <c r="U150" s="2" t="s">
        <v>4925</v>
      </c>
      <c r="V150" s="2" t="s">
        <v>737</v>
      </c>
      <c r="W150" s="9"/>
    </row>
    <row r="151" spans="1:23" s="99" customFormat="1" ht="39">
      <c r="A151" s="107">
        <v>4</v>
      </c>
      <c r="B151" s="107" t="s">
        <v>1154</v>
      </c>
      <c r="C151" s="97" t="s">
        <v>1155</v>
      </c>
      <c r="D151" s="97" t="s">
        <v>1156</v>
      </c>
      <c r="E151" s="62"/>
      <c r="F151" s="62"/>
      <c r="G151" s="62"/>
      <c r="H151" s="62"/>
      <c r="I151" s="62"/>
      <c r="J151" s="62"/>
      <c r="K151" s="98"/>
      <c r="L151" s="62"/>
      <c r="M151" s="62"/>
      <c r="N151" s="98"/>
      <c r="O151" s="62"/>
      <c r="P151" s="62"/>
      <c r="Q151" s="98"/>
      <c r="R151" s="101"/>
      <c r="S151" s="62"/>
      <c r="T151" s="98"/>
      <c r="U151" s="62"/>
      <c r="V151" s="62"/>
      <c r="W151" s="98"/>
    </row>
    <row r="152" spans="1:23" ht="63" customHeight="1">
      <c r="A152" s="107"/>
      <c r="B152" s="92" t="s">
        <v>1154</v>
      </c>
      <c r="C152" s="90" t="s">
        <v>1155</v>
      </c>
      <c r="D152" s="90" t="s">
        <v>1156</v>
      </c>
      <c r="E152" s="62"/>
      <c r="F152" s="2"/>
      <c r="G152" s="2"/>
      <c r="H152" s="2"/>
      <c r="I152" s="2"/>
      <c r="J152" s="2"/>
      <c r="K152" s="9"/>
      <c r="L152" s="2"/>
      <c r="M152" s="2"/>
      <c r="N152" s="9"/>
      <c r="O152" s="2"/>
      <c r="P152" s="2"/>
      <c r="Q152" s="9"/>
      <c r="R152" s="31"/>
      <c r="S152" s="2"/>
      <c r="T152" s="9"/>
      <c r="U152" s="2" t="s">
        <v>4926</v>
      </c>
      <c r="V152" s="2" t="s">
        <v>737</v>
      </c>
      <c r="W152" s="9"/>
    </row>
    <row r="153" spans="1:23" s="99" customFormat="1" ht="78">
      <c r="A153" s="96">
        <v>4</v>
      </c>
      <c r="B153" s="96" t="s">
        <v>1157</v>
      </c>
      <c r="C153" s="97" t="s">
        <v>1158</v>
      </c>
      <c r="D153" s="97" t="s">
        <v>1159</v>
      </c>
      <c r="E153" s="62"/>
      <c r="F153" s="62"/>
      <c r="G153" s="62"/>
      <c r="H153" s="62"/>
      <c r="I153" s="62"/>
      <c r="J153" s="62"/>
      <c r="K153" s="98"/>
      <c r="L153" s="62"/>
      <c r="M153" s="62"/>
      <c r="N153" s="98"/>
      <c r="O153" s="62"/>
      <c r="P153" s="62"/>
      <c r="Q153" s="98"/>
      <c r="R153" s="101"/>
      <c r="S153" s="62"/>
      <c r="T153" s="98"/>
      <c r="U153" s="62"/>
      <c r="V153" s="62"/>
      <c r="W153" s="98"/>
    </row>
    <row r="154" spans="1:23" ht="37.5">
      <c r="A154" s="106">
        <v>4</v>
      </c>
      <c r="B154" s="89" t="s">
        <v>1160</v>
      </c>
      <c r="C154" s="90" t="s">
        <v>1161</v>
      </c>
      <c r="D154" s="89" t="s">
        <v>1162</v>
      </c>
      <c r="E154" s="62"/>
      <c r="F154" s="2"/>
      <c r="G154" s="2"/>
      <c r="H154" s="2"/>
      <c r="I154" s="2"/>
      <c r="J154" s="2"/>
      <c r="K154" s="9"/>
      <c r="L154" s="2"/>
      <c r="M154" s="2"/>
      <c r="N154" s="9"/>
      <c r="O154" s="2"/>
      <c r="P154" s="2"/>
      <c r="Q154" s="9"/>
      <c r="R154" s="31"/>
      <c r="S154" s="2"/>
      <c r="T154" s="9"/>
      <c r="U154" s="2" t="s">
        <v>4934</v>
      </c>
      <c r="V154" s="2" t="s">
        <v>737</v>
      </c>
      <c r="W154" s="9"/>
    </row>
    <row r="155" spans="1:23" ht="53.15" customHeight="1">
      <c r="A155" s="106">
        <v>4</v>
      </c>
      <c r="B155" s="89" t="s">
        <v>1163</v>
      </c>
      <c r="C155" s="90" t="s">
        <v>1164</v>
      </c>
      <c r="D155" s="89" t="s">
        <v>1165</v>
      </c>
      <c r="E155" s="62"/>
      <c r="F155" s="2"/>
      <c r="G155" s="2"/>
      <c r="H155" s="2"/>
      <c r="I155" s="2"/>
      <c r="J155" s="2"/>
      <c r="K155" s="9"/>
      <c r="L155" s="2"/>
      <c r="M155" s="2"/>
      <c r="N155" s="9"/>
      <c r="O155" s="2"/>
      <c r="P155" s="2"/>
      <c r="Q155" s="9"/>
      <c r="R155" s="31"/>
      <c r="S155" s="2"/>
      <c r="T155" s="9"/>
      <c r="U155" s="2" t="s">
        <v>4935</v>
      </c>
      <c r="V155" s="2" t="s">
        <v>737</v>
      </c>
      <c r="W155" s="9"/>
    </row>
    <row r="156" spans="1:23" s="99" customFormat="1" ht="138" customHeight="1">
      <c r="A156" s="96">
        <v>4</v>
      </c>
      <c r="B156" s="96" t="s">
        <v>1166</v>
      </c>
      <c r="C156" s="97" t="s">
        <v>1167</v>
      </c>
      <c r="D156" s="97" t="s">
        <v>1168</v>
      </c>
      <c r="E156" s="62"/>
      <c r="F156" s="62"/>
      <c r="G156" s="62"/>
      <c r="H156" s="62"/>
      <c r="I156" s="62"/>
      <c r="J156" s="62"/>
      <c r="K156" s="98"/>
      <c r="L156" s="62"/>
      <c r="M156" s="62"/>
      <c r="N156" s="98"/>
      <c r="O156" s="62"/>
      <c r="P156" s="62"/>
      <c r="Q156" s="98"/>
      <c r="R156" s="101"/>
      <c r="S156" s="62"/>
      <c r="T156" s="98"/>
      <c r="U156" s="62"/>
      <c r="V156" s="62"/>
      <c r="W156" s="98"/>
    </row>
    <row r="157" spans="1:23" ht="62.5">
      <c r="A157" s="106">
        <v>4</v>
      </c>
      <c r="B157" s="89" t="s">
        <v>1169</v>
      </c>
      <c r="C157" s="90" t="s">
        <v>1170</v>
      </c>
      <c r="D157" s="89" t="s">
        <v>1171</v>
      </c>
      <c r="E157" s="62"/>
      <c r="F157" s="2"/>
      <c r="G157" s="2"/>
      <c r="H157" s="2"/>
      <c r="I157" s="2"/>
      <c r="J157" s="2"/>
      <c r="K157" s="9"/>
      <c r="L157" s="2"/>
      <c r="M157" s="2"/>
      <c r="N157" s="9"/>
      <c r="O157" s="2"/>
      <c r="P157" s="2"/>
      <c r="Q157" s="9"/>
      <c r="R157" s="31"/>
      <c r="S157" s="2"/>
      <c r="T157" s="9"/>
      <c r="U157" s="2" t="s">
        <v>4927</v>
      </c>
      <c r="V157" s="2" t="s">
        <v>737</v>
      </c>
      <c r="W157" s="9"/>
    </row>
    <row r="158" spans="1:23" ht="48" customHeight="1">
      <c r="A158" s="106">
        <v>4</v>
      </c>
      <c r="B158" s="89" t="s">
        <v>1172</v>
      </c>
      <c r="C158" s="90" t="s">
        <v>1173</v>
      </c>
      <c r="D158" s="89" t="s">
        <v>1174</v>
      </c>
      <c r="E158" s="62"/>
      <c r="F158" s="2"/>
      <c r="G158" s="2"/>
      <c r="H158" s="2"/>
      <c r="I158" s="2"/>
      <c r="J158" s="2"/>
      <c r="K158" s="9"/>
      <c r="L158" s="2"/>
      <c r="M158" s="2"/>
      <c r="N158" s="9"/>
      <c r="O158" s="2"/>
      <c r="P158" s="2"/>
      <c r="Q158" s="9"/>
      <c r="R158" s="31"/>
      <c r="S158" s="2"/>
      <c r="T158" s="9"/>
      <c r="U158" s="2" t="s">
        <v>4928</v>
      </c>
      <c r="V158" s="2" t="s">
        <v>737</v>
      </c>
      <c r="W158" s="9"/>
    </row>
    <row r="159" spans="1:23" ht="75">
      <c r="A159" s="106">
        <v>4</v>
      </c>
      <c r="B159" s="89" t="s">
        <v>1175</v>
      </c>
      <c r="C159" s="90" t="s">
        <v>1176</v>
      </c>
      <c r="D159" s="89" t="s">
        <v>1177</v>
      </c>
      <c r="E159" s="62"/>
      <c r="F159" s="2"/>
      <c r="G159" s="2"/>
      <c r="H159" s="2"/>
      <c r="I159" s="2"/>
      <c r="J159" s="2"/>
      <c r="K159" s="9"/>
      <c r="L159" s="2"/>
      <c r="M159" s="2"/>
      <c r="N159" s="9"/>
      <c r="O159" s="2"/>
      <c r="P159" s="2"/>
      <c r="Q159" s="9"/>
      <c r="R159" s="31"/>
      <c r="S159" s="2"/>
      <c r="T159" s="9"/>
      <c r="U159" s="2" t="s">
        <v>4929</v>
      </c>
      <c r="V159" s="2" t="s">
        <v>737</v>
      </c>
      <c r="W159" s="9"/>
    </row>
    <row r="160" spans="1:23" s="116" customFormat="1" ht="230.15" customHeight="1">
      <c r="A160" s="105">
        <v>5</v>
      </c>
      <c r="B160" s="105">
        <v>5</v>
      </c>
      <c r="C160" s="113" t="s">
        <v>1178</v>
      </c>
      <c r="D160" s="113" t="s">
        <v>1179</v>
      </c>
      <c r="E160" s="102"/>
      <c r="F160" s="102"/>
      <c r="G160" s="102"/>
      <c r="H160" s="102"/>
      <c r="I160" s="102"/>
      <c r="J160" s="102"/>
      <c r="K160" s="111"/>
      <c r="L160" s="102"/>
      <c r="M160" s="102"/>
      <c r="N160" s="111"/>
      <c r="O160" s="102"/>
      <c r="P160" s="102"/>
      <c r="Q160" s="111"/>
      <c r="R160" s="809"/>
      <c r="S160" s="102"/>
      <c r="T160" s="111"/>
      <c r="U160" s="102"/>
      <c r="V160" s="102"/>
      <c r="W160" s="111"/>
    </row>
    <row r="161" spans="1:23" s="99" customFormat="1" ht="104">
      <c r="A161" s="96">
        <v>5</v>
      </c>
      <c r="B161" s="96" t="s">
        <v>1180</v>
      </c>
      <c r="C161" s="97" t="s">
        <v>1181</v>
      </c>
      <c r="D161" s="97" t="s">
        <v>1182</v>
      </c>
      <c r="E161" s="62"/>
      <c r="F161" s="62"/>
      <c r="G161" s="62"/>
      <c r="H161" s="62"/>
      <c r="I161" s="62"/>
      <c r="J161" s="62"/>
      <c r="K161" s="98"/>
      <c r="L161" s="62"/>
      <c r="M161" s="62"/>
      <c r="N161" s="98"/>
      <c r="O161" s="62"/>
      <c r="P161" s="62"/>
      <c r="Q161" s="98"/>
      <c r="R161" s="101"/>
      <c r="S161" s="62"/>
      <c r="T161" s="98"/>
      <c r="U161" s="62"/>
      <c r="V161" s="62"/>
      <c r="W161" s="98"/>
    </row>
    <row r="162" spans="1:23" ht="182">
      <c r="A162" s="96">
        <v>5</v>
      </c>
      <c r="B162" s="91" t="s">
        <v>1183</v>
      </c>
      <c r="C162" s="90" t="s">
        <v>1184</v>
      </c>
      <c r="D162" s="90" t="s">
        <v>1185</v>
      </c>
      <c r="E162" s="62"/>
      <c r="F162" s="2"/>
      <c r="G162" s="2"/>
      <c r="H162" s="2"/>
      <c r="I162" s="2"/>
      <c r="J162" s="2"/>
      <c r="K162" s="9"/>
      <c r="L162" s="2"/>
      <c r="M162" s="2"/>
      <c r="N162" s="9"/>
      <c r="O162" s="2"/>
      <c r="P162" s="2"/>
      <c r="Q162" s="9"/>
      <c r="R162" s="31" t="s">
        <v>1186</v>
      </c>
      <c r="S162" s="2" t="s">
        <v>737</v>
      </c>
      <c r="T162" s="9"/>
      <c r="U162" s="2" t="s">
        <v>1186</v>
      </c>
      <c r="V162" s="2" t="s">
        <v>737</v>
      </c>
      <c r="W162" s="9"/>
    </row>
    <row r="163" spans="1:23" s="99" customFormat="1" ht="104">
      <c r="A163" s="106">
        <v>5</v>
      </c>
      <c r="B163" s="106" t="s">
        <v>1187</v>
      </c>
      <c r="C163" s="97" t="s">
        <v>1188</v>
      </c>
      <c r="D163" s="97" t="s">
        <v>1189</v>
      </c>
      <c r="E163" s="62"/>
      <c r="F163" s="62"/>
      <c r="G163" s="62"/>
      <c r="H163" s="62"/>
      <c r="I163" s="62"/>
      <c r="J163" s="62"/>
      <c r="K163" s="98"/>
      <c r="L163" s="62"/>
      <c r="M163" s="62"/>
      <c r="N163" s="98"/>
      <c r="O163" s="62"/>
      <c r="P163" s="62"/>
      <c r="Q163" s="98"/>
      <c r="R163" s="101"/>
      <c r="S163" s="62"/>
      <c r="T163" s="98"/>
      <c r="U163" s="62"/>
      <c r="V163" s="62"/>
      <c r="W163" s="98"/>
    </row>
    <row r="164" spans="1:23" ht="244" customHeight="1">
      <c r="A164" s="106">
        <v>5</v>
      </c>
      <c r="B164" s="89" t="s">
        <v>1190</v>
      </c>
      <c r="C164" s="90" t="s">
        <v>1191</v>
      </c>
      <c r="D164" s="90" t="s">
        <v>1192</v>
      </c>
      <c r="E164" s="62"/>
      <c r="F164" s="2"/>
      <c r="G164" s="2"/>
      <c r="H164" s="2"/>
      <c r="I164" s="2"/>
      <c r="J164" s="2"/>
      <c r="K164" s="9"/>
      <c r="L164" s="2"/>
      <c r="M164" s="2"/>
      <c r="N164" s="9"/>
      <c r="O164" s="2"/>
      <c r="P164" s="2"/>
      <c r="Q164" s="9"/>
      <c r="R164" s="31" t="s">
        <v>1193</v>
      </c>
      <c r="S164" s="2" t="s">
        <v>737</v>
      </c>
      <c r="T164" s="9"/>
      <c r="U164" s="31" t="s">
        <v>1193</v>
      </c>
      <c r="V164" s="2" t="s">
        <v>737</v>
      </c>
      <c r="W164" s="9"/>
    </row>
    <row r="165" spans="1:23" ht="266.14999999999998" customHeight="1">
      <c r="A165" s="106">
        <v>5</v>
      </c>
      <c r="B165" s="89" t="s">
        <v>1194</v>
      </c>
      <c r="C165" s="90" t="s">
        <v>1195</v>
      </c>
      <c r="D165" s="90" t="s">
        <v>1196</v>
      </c>
      <c r="E165" s="62"/>
      <c r="F165" s="2"/>
      <c r="G165" s="2"/>
      <c r="H165" s="2"/>
      <c r="I165" s="2"/>
      <c r="J165" s="2"/>
      <c r="K165" s="9"/>
      <c r="L165" s="2"/>
      <c r="M165" s="2"/>
      <c r="N165" s="9"/>
      <c r="O165" s="2"/>
      <c r="P165" s="2"/>
      <c r="Q165" s="9"/>
      <c r="R165" s="31" t="s">
        <v>1197</v>
      </c>
      <c r="S165" s="2" t="s">
        <v>737</v>
      </c>
      <c r="T165" s="9"/>
      <c r="U165" s="31" t="s">
        <v>1197</v>
      </c>
      <c r="V165" s="2" t="s">
        <v>737</v>
      </c>
      <c r="W165" s="9"/>
    </row>
    <row r="166" spans="1:23" ht="387" customHeight="1">
      <c r="A166" s="106">
        <v>5</v>
      </c>
      <c r="B166" s="89" t="s">
        <v>1198</v>
      </c>
      <c r="C166" s="90" t="s">
        <v>1199</v>
      </c>
      <c r="D166" s="90" t="s">
        <v>1200</v>
      </c>
      <c r="E166" s="62"/>
      <c r="F166" s="2"/>
      <c r="G166" s="2"/>
      <c r="H166" s="2"/>
      <c r="I166" s="2"/>
      <c r="J166" s="2"/>
      <c r="K166" s="9"/>
      <c r="L166" s="2"/>
      <c r="M166" s="2"/>
      <c r="N166" s="9"/>
      <c r="O166" s="2"/>
      <c r="P166" s="2"/>
      <c r="Q166" s="9"/>
      <c r="R166" s="31" t="s">
        <v>1201</v>
      </c>
      <c r="S166" s="2" t="s">
        <v>737</v>
      </c>
      <c r="T166" s="9"/>
      <c r="U166" s="31" t="s">
        <v>1201</v>
      </c>
      <c r="V166" s="2" t="s">
        <v>737</v>
      </c>
      <c r="W166" s="9"/>
    </row>
    <row r="167" spans="1:23" s="99" customFormat="1" ht="50.15" customHeight="1">
      <c r="A167" s="106">
        <v>5</v>
      </c>
      <c r="B167" s="106" t="s">
        <v>1202</v>
      </c>
      <c r="C167" s="97" t="s">
        <v>1203</v>
      </c>
      <c r="D167" s="97" t="s">
        <v>1204</v>
      </c>
      <c r="E167" s="62"/>
      <c r="F167" s="62"/>
      <c r="G167" s="62"/>
      <c r="H167" s="62"/>
      <c r="I167" s="62"/>
      <c r="J167" s="62"/>
      <c r="K167" s="98"/>
      <c r="L167" s="62"/>
      <c r="M167" s="62"/>
      <c r="N167" s="98"/>
      <c r="O167" s="62"/>
      <c r="P167" s="62"/>
      <c r="Q167" s="98"/>
      <c r="R167" s="101"/>
      <c r="S167" s="62"/>
      <c r="T167" s="98"/>
      <c r="U167" s="62"/>
      <c r="V167" s="62"/>
      <c r="W167" s="98"/>
    </row>
    <row r="168" spans="1:23" ht="202" customHeight="1">
      <c r="A168" s="106"/>
      <c r="B168" s="89" t="s">
        <v>1205</v>
      </c>
      <c r="C168" s="90" t="s">
        <v>1206</v>
      </c>
      <c r="D168" s="90" t="s">
        <v>1207</v>
      </c>
      <c r="E168" s="62"/>
      <c r="F168" s="2"/>
      <c r="G168" s="2"/>
      <c r="H168" s="2"/>
      <c r="I168" s="2"/>
      <c r="J168" s="2"/>
      <c r="K168" s="9"/>
      <c r="L168" s="2"/>
      <c r="M168" s="2"/>
      <c r="N168" s="9"/>
      <c r="O168" s="2"/>
      <c r="P168" s="2"/>
      <c r="Q168" s="9"/>
      <c r="R168" s="31"/>
      <c r="S168" s="2" t="s">
        <v>737</v>
      </c>
      <c r="T168" s="9"/>
      <c r="U168" s="2" t="s">
        <v>4936</v>
      </c>
      <c r="V168" s="2" t="s">
        <v>737</v>
      </c>
      <c r="W168" s="9"/>
    </row>
    <row r="169" spans="1:23" s="99" customFormat="1" ht="26">
      <c r="A169" s="106">
        <v>5</v>
      </c>
      <c r="B169" s="106" t="s">
        <v>1208</v>
      </c>
      <c r="C169" s="97" t="s">
        <v>1209</v>
      </c>
      <c r="D169" s="97" t="s">
        <v>1210</v>
      </c>
      <c r="E169" s="62"/>
      <c r="F169" s="62"/>
      <c r="G169" s="62"/>
      <c r="H169" s="62"/>
      <c r="I169" s="62"/>
      <c r="J169" s="62"/>
      <c r="K169" s="98"/>
      <c r="L169" s="62"/>
      <c r="M169" s="62"/>
      <c r="N169" s="98"/>
      <c r="O169" s="62"/>
      <c r="P169" s="62"/>
      <c r="Q169" s="98"/>
      <c r="R169" s="101"/>
      <c r="S169" s="62"/>
      <c r="T169" s="98"/>
      <c r="U169" s="62"/>
      <c r="V169" s="62"/>
      <c r="W169" s="98"/>
    </row>
    <row r="170" spans="1:23" ht="52">
      <c r="A170" s="106">
        <v>5</v>
      </c>
      <c r="B170" s="89" t="s">
        <v>1211</v>
      </c>
      <c r="C170" s="90" t="s">
        <v>1212</v>
      </c>
      <c r="D170" s="90" t="s">
        <v>1213</v>
      </c>
      <c r="E170" s="62"/>
      <c r="F170" s="2"/>
      <c r="G170" s="2"/>
      <c r="H170" s="2"/>
      <c r="I170" s="2"/>
      <c r="J170" s="2"/>
      <c r="K170" s="9"/>
      <c r="L170" s="2"/>
      <c r="M170" s="2"/>
      <c r="N170" s="9"/>
      <c r="O170" s="2"/>
      <c r="P170" s="2"/>
      <c r="Q170" s="9"/>
      <c r="R170" s="31" t="s">
        <v>1214</v>
      </c>
      <c r="S170" s="2" t="s">
        <v>737</v>
      </c>
      <c r="T170" s="9"/>
      <c r="U170" s="31" t="s">
        <v>1214</v>
      </c>
      <c r="V170" s="2" t="s">
        <v>737</v>
      </c>
      <c r="W170" s="9"/>
    </row>
    <row r="171" spans="1:23" s="99" customFormat="1" ht="26">
      <c r="A171" s="106">
        <v>5</v>
      </c>
      <c r="B171" s="106" t="s">
        <v>1215</v>
      </c>
      <c r="C171" s="97" t="s">
        <v>1216</v>
      </c>
      <c r="D171" s="97" t="s">
        <v>1217</v>
      </c>
      <c r="E171" s="62"/>
      <c r="F171" s="62"/>
      <c r="G171" s="62"/>
      <c r="H171" s="62"/>
      <c r="I171" s="62"/>
      <c r="J171" s="62"/>
      <c r="K171" s="98"/>
      <c r="L171" s="62"/>
      <c r="M171" s="62"/>
      <c r="N171" s="98"/>
      <c r="O171" s="62"/>
      <c r="P171" s="62"/>
      <c r="Q171" s="98"/>
      <c r="R171" s="101"/>
      <c r="S171" s="62"/>
      <c r="T171" s="98"/>
      <c r="U171" s="101"/>
      <c r="V171" s="62"/>
      <c r="W171" s="98"/>
    </row>
    <row r="172" spans="1:23" ht="52">
      <c r="A172" s="106">
        <v>5</v>
      </c>
      <c r="B172" s="89" t="s">
        <v>482</v>
      </c>
      <c r="C172" s="90" t="s">
        <v>1218</v>
      </c>
      <c r="D172" s="90" t="s">
        <v>1219</v>
      </c>
      <c r="E172" s="62"/>
      <c r="F172" s="2"/>
      <c r="G172" s="2"/>
      <c r="H172" s="2"/>
      <c r="I172" s="2"/>
      <c r="J172" s="2"/>
      <c r="K172" s="9"/>
      <c r="L172" s="2"/>
      <c r="M172" s="2"/>
      <c r="N172" s="9"/>
      <c r="O172" s="2"/>
      <c r="P172" s="2"/>
      <c r="Q172" s="9"/>
      <c r="R172" s="31" t="s">
        <v>1220</v>
      </c>
      <c r="S172" s="2" t="s">
        <v>737</v>
      </c>
      <c r="T172" s="9"/>
      <c r="U172" s="31" t="s">
        <v>1220</v>
      </c>
      <c r="V172" s="2" t="s">
        <v>737</v>
      </c>
      <c r="W172" s="9"/>
    </row>
    <row r="173" spans="1:23" s="99" customFormat="1" ht="26">
      <c r="A173" s="106">
        <v>5</v>
      </c>
      <c r="B173" s="106" t="s">
        <v>1221</v>
      </c>
      <c r="C173" s="97" t="s">
        <v>1222</v>
      </c>
      <c r="D173" s="97" t="s">
        <v>1223</v>
      </c>
      <c r="E173" s="62"/>
      <c r="F173" s="62"/>
      <c r="G173" s="62"/>
      <c r="H173" s="62"/>
      <c r="I173" s="62"/>
      <c r="J173" s="62"/>
      <c r="K173" s="98"/>
      <c r="L173" s="62"/>
      <c r="M173" s="62"/>
      <c r="N173" s="98"/>
      <c r="O173" s="62"/>
      <c r="P173" s="62"/>
      <c r="Q173" s="98"/>
      <c r="R173" s="101"/>
      <c r="S173" s="62"/>
      <c r="T173" s="98"/>
      <c r="U173" s="101"/>
      <c r="V173" s="62"/>
      <c r="W173" s="98"/>
    </row>
    <row r="174" spans="1:23" ht="91">
      <c r="A174" s="96">
        <v>5</v>
      </c>
      <c r="B174" s="91" t="s">
        <v>1224</v>
      </c>
      <c r="C174" s="90" t="s">
        <v>1225</v>
      </c>
      <c r="D174" s="90" t="s">
        <v>1226</v>
      </c>
      <c r="E174" s="62"/>
      <c r="F174" s="2"/>
      <c r="G174" s="2"/>
      <c r="H174" s="2"/>
      <c r="I174" s="2"/>
      <c r="J174" s="2"/>
      <c r="K174" s="9"/>
      <c r="L174" s="2"/>
      <c r="M174" s="2"/>
      <c r="N174" s="9"/>
      <c r="O174" s="2"/>
      <c r="P174" s="2"/>
      <c r="Q174" s="9"/>
      <c r="R174" s="31" t="s">
        <v>1227</v>
      </c>
      <c r="S174" s="2" t="s">
        <v>737</v>
      </c>
      <c r="T174" s="9"/>
      <c r="U174" s="31" t="s">
        <v>4937</v>
      </c>
      <c r="V174" s="2" t="s">
        <v>737</v>
      </c>
      <c r="W174" s="9"/>
    </row>
    <row r="175" spans="1:23" s="99" customFormat="1" ht="26">
      <c r="A175" s="106">
        <v>5</v>
      </c>
      <c r="B175" s="106" t="s">
        <v>1228</v>
      </c>
      <c r="C175" s="97" t="s">
        <v>1229</v>
      </c>
      <c r="D175" s="97" t="s">
        <v>1230</v>
      </c>
      <c r="E175" s="62"/>
      <c r="F175" s="62"/>
      <c r="G175" s="62"/>
      <c r="H175" s="62"/>
      <c r="I175" s="62"/>
      <c r="J175" s="62"/>
      <c r="K175" s="98"/>
      <c r="L175" s="62"/>
      <c r="M175" s="62"/>
      <c r="N175" s="98"/>
      <c r="O175" s="62"/>
      <c r="P175" s="62"/>
      <c r="Q175" s="98"/>
      <c r="R175" s="101"/>
      <c r="S175" s="62"/>
      <c r="T175" s="98"/>
      <c r="U175" s="101"/>
      <c r="V175" s="62"/>
      <c r="W175" s="98"/>
    </row>
    <row r="176" spans="1:23" ht="138.65" customHeight="1">
      <c r="A176" s="106">
        <v>5</v>
      </c>
      <c r="B176" s="89" t="s">
        <v>1228</v>
      </c>
      <c r="C176" s="90" t="s">
        <v>1231</v>
      </c>
      <c r="D176" s="90" t="s">
        <v>1232</v>
      </c>
      <c r="E176" s="62"/>
      <c r="F176" s="2"/>
      <c r="G176" s="2"/>
      <c r="H176" s="2"/>
      <c r="I176" s="2"/>
      <c r="J176" s="2"/>
      <c r="K176" s="9"/>
      <c r="L176" s="2"/>
      <c r="M176" s="2"/>
      <c r="N176" s="9"/>
      <c r="O176" s="2"/>
      <c r="P176" s="2"/>
      <c r="Q176" s="9"/>
      <c r="R176" s="31" t="s">
        <v>1227</v>
      </c>
      <c r="S176" s="2" t="s">
        <v>737</v>
      </c>
      <c r="T176" s="9"/>
      <c r="U176" s="31" t="s">
        <v>4937</v>
      </c>
      <c r="V176" s="2" t="s">
        <v>737</v>
      </c>
      <c r="W176" s="9"/>
    </row>
    <row r="177" spans="1:23" s="99" customFormat="1" ht="61" customHeight="1">
      <c r="A177" s="106">
        <v>5</v>
      </c>
      <c r="B177" s="106" t="s">
        <v>1233</v>
      </c>
      <c r="C177" s="97" t="s">
        <v>1234</v>
      </c>
      <c r="D177" s="97" t="s">
        <v>1235</v>
      </c>
      <c r="E177" s="62"/>
      <c r="F177" s="62"/>
      <c r="G177" s="62"/>
      <c r="H177" s="62"/>
      <c r="I177" s="62"/>
      <c r="J177" s="62"/>
      <c r="K177" s="98"/>
      <c r="L177" s="62"/>
      <c r="M177" s="62"/>
      <c r="N177" s="98"/>
      <c r="O177" s="62"/>
      <c r="P177" s="62"/>
      <c r="Q177" s="98"/>
      <c r="R177" s="101"/>
      <c r="S177" s="62"/>
      <c r="T177" s="98"/>
      <c r="U177" s="62"/>
      <c r="V177" s="62"/>
      <c r="W177" s="98"/>
    </row>
    <row r="178" spans="1:23" ht="346" customHeight="1">
      <c r="A178" s="106">
        <v>5</v>
      </c>
      <c r="B178" s="89" t="s">
        <v>1233</v>
      </c>
      <c r="C178" s="90" t="s">
        <v>1236</v>
      </c>
      <c r="D178" s="90" t="s">
        <v>1237</v>
      </c>
      <c r="E178" s="62"/>
      <c r="F178" s="2"/>
      <c r="G178" s="2"/>
      <c r="H178" s="2"/>
      <c r="I178" s="2"/>
      <c r="J178" s="2"/>
      <c r="K178" s="9"/>
      <c r="L178" s="2"/>
      <c r="M178" s="2"/>
      <c r="N178" s="9"/>
      <c r="O178" s="2"/>
      <c r="P178" s="2"/>
      <c r="Q178" s="9"/>
      <c r="R178" s="31" t="s">
        <v>1238</v>
      </c>
      <c r="S178" s="2" t="s">
        <v>737</v>
      </c>
      <c r="T178" s="9"/>
      <c r="U178" s="31" t="s">
        <v>1238</v>
      </c>
      <c r="V178" s="2" t="s">
        <v>737</v>
      </c>
      <c r="W178" s="9"/>
    </row>
    <row r="179" spans="1:23">
      <c r="A179" s="117"/>
      <c r="B179" s="11"/>
      <c r="C179" s="5"/>
      <c r="D179" s="5"/>
      <c r="E179" s="57"/>
      <c r="F179" s="5"/>
      <c r="G179" s="5"/>
      <c r="H179" s="5"/>
      <c r="I179" s="5"/>
      <c r="J179" s="5"/>
      <c r="K179" s="8"/>
      <c r="L179" s="5"/>
      <c r="M179" s="5"/>
      <c r="N179" s="8"/>
      <c r="O179" s="5"/>
      <c r="P179" s="5"/>
      <c r="Q179" s="8"/>
      <c r="R179" s="35"/>
      <c r="S179" s="5"/>
      <c r="T179" s="8"/>
      <c r="U179" s="5"/>
      <c r="V179" s="5"/>
      <c r="W179" s="8"/>
    </row>
    <row r="180" spans="1:23" ht="19.5">
      <c r="A180" s="118"/>
      <c r="B180" s="118"/>
      <c r="C180" s="119"/>
      <c r="D180" s="118" t="s">
        <v>1239</v>
      </c>
      <c r="E180" s="119"/>
      <c r="F180" s="5"/>
      <c r="G180" s="5"/>
      <c r="H180" s="5"/>
      <c r="I180" s="5"/>
      <c r="J180" s="5"/>
      <c r="K180" s="8"/>
      <c r="L180" s="5"/>
      <c r="M180" s="5"/>
      <c r="N180" s="8"/>
      <c r="O180" s="5"/>
      <c r="P180" s="5"/>
      <c r="Q180" s="8"/>
      <c r="R180" s="35"/>
      <c r="S180" s="5"/>
      <c r="T180" s="8"/>
      <c r="U180" s="5"/>
      <c r="V180" s="5"/>
      <c r="W180" s="8"/>
    </row>
    <row r="181" spans="1:23" ht="14">
      <c r="A181" s="120"/>
      <c r="B181" s="120"/>
      <c r="C181" s="33"/>
      <c r="D181" s="136" t="s">
        <v>1240</v>
      </c>
      <c r="E181" s="137"/>
      <c r="F181" s="5"/>
      <c r="G181" s="5"/>
      <c r="H181" s="5"/>
      <c r="I181" s="5"/>
      <c r="J181" s="5"/>
      <c r="K181" s="8"/>
      <c r="L181" s="5"/>
      <c r="M181" s="5"/>
      <c r="N181" s="8"/>
      <c r="O181" s="5"/>
      <c r="P181" s="5"/>
      <c r="Q181" s="8"/>
      <c r="R181" s="35"/>
      <c r="S181" s="5"/>
      <c r="T181" s="8"/>
      <c r="U181" s="5"/>
      <c r="V181" s="5"/>
      <c r="W181" s="8"/>
    </row>
    <row r="182" spans="1:23" ht="14.5">
      <c r="A182" s="121"/>
      <c r="B182" s="121"/>
      <c r="C182" s="33"/>
      <c r="D182" s="138" t="s">
        <v>1241</v>
      </c>
      <c r="E182" s="137"/>
      <c r="F182" s="5"/>
      <c r="G182" s="5"/>
      <c r="H182" s="5"/>
      <c r="I182" s="5"/>
      <c r="J182" s="5"/>
      <c r="K182" s="8"/>
      <c r="L182" s="5"/>
      <c r="M182" s="5"/>
      <c r="N182" s="8"/>
      <c r="O182" s="5"/>
      <c r="P182" s="5"/>
      <c r="Q182" s="8"/>
      <c r="R182" s="35"/>
      <c r="S182" s="5"/>
      <c r="T182" s="8"/>
      <c r="U182" s="5"/>
      <c r="V182" s="5"/>
      <c r="W182" s="8"/>
    </row>
    <row r="183" spans="1:23" ht="14.5">
      <c r="A183" s="121"/>
      <c r="B183" s="121"/>
      <c r="C183" s="33"/>
      <c r="D183" s="138" t="s">
        <v>1242</v>
      </c>
      <c r="E183" s="137"/>
      <c r="F183" s="5"/>
      <c r="G183" s="5"/>
      <c r="H183" s="5"/>
      <c r="I183" s="5"/>
      <c r="J183" s="5"/>
      <c r="K183" s="8"/>
      <c r="L183" s="5"/>
      <c r="M183" s="5"/>
      <c r="N183" s="8"/>
      <c r="O183" s="5"/>
      <c r="P183" s="5"/>
      <c r="Q183" s="8"/>
      <c r="R183" s="35"/>
      <c r="S183" s="5"/>
      <c r="T183" s="8"/>
      <c r="U183" s="5"/>
      <c r="V183" s="5"/>
      <c r="W183" s="8"/>
    </row>
    <row r="184" spans="1:23" ht="14.5">
      <c r="A184" s="121"/>
      <c r="B184" s="121"/>
      <c r="C184" s="33"/>
      <c r="D184" s="138" t="s">
        <v>1243</v>
      </c>
      <c r="E184" s="137"/>
      <c r="F184" s="5"/>
      <c r="G184" s="5"/>
      <c r="H184" s="5"/>
      <c r="I184" s="5"/>
      <c r="J184" s="5"/>
      <c r="K184" s="8"/>
      <c r="L184" s="5"/>
      <c r="M184" s="5"/>
      <c r="N184" s="8"/>
      <c r="O184" s="5"/>
      <c r="P184" s="5"/>
      <c r="Q184" s="8"/>
      <c r="R184" s="35"/>
      <c r="S184" s="5"/>
      <c r="T184" s="8"/>
      <c r="U184" s="5"/>
      <c r="V184" s="5"/>
      <c r="W184" s="8"/>
    </row>
    <row r="185" spans="1:23" ht="14.5">
      <c r="A185" s="121"/>
      <c r="B185" s="121"/>
      <c r="C185" s="33"/>
      <c r="D185" s="138" t="s">
        <v>1244</v>
      </c>
      <c r="E185" s="137"/>
      <c r="F185" s="5"/>
      <c r="G185" s="5"/>
      <c r="H185" s="5"/>
      <c r="I185" s="5"/>
      <c r="J185" s="5"/>
      <c r="K185" s="8"/>
      <c r="L185" s="5"/>
      <c r="M185" s="5"/>
      <c r="N185" s="8"/>
      <c r="O185" s="5"/>
      <c r="P185" s="5"/>
      <c r="Q185" s="8"/>
      <c r="R185" s="35"/>
      <c r="S185" s="5"/>
      <c r="T185" s="8"/>
      <c r="U185" s="5"/>
      <c r="V185" s="5"/>
      <c r="W185" s="8"/>
    </row>
    <row r="186" spans="1:23" ht="14.5">
      <c r="A186" s="121"/>
      <c r="B186" s="121"/>
      <c r="C186" s="33"/>
      <c r="D186" s="138" t="s">
        <v>1245</v>
      </c>
      <c r="E186" s="137"/>
      <c r="F186" s="5"/>
      <c r="G186" s="5"/>
      <c r="H186" s="5"/>
      <c r="I186" s="5"/>
      <c r="J186" s="5"/>
      <c r="K186" s="8"/>
      <c r="L186" s="5"/>
      <c r="M186" s="5"/>
      <c r="N186" s="8"/>
      <c r="O186" s="5"/>
      <c r="P186" s="5"/>
      <c r="Q186" s="8"/>
      <c r="R186" s="35"/>
      <c r="S186" s="5"/>
      <c r="T186" s="8"/>
      <c r="U186" s="5"/>
      <c r="V186" s="5"/>
      <c r="W186" s="8"/>
    </row>
    <row r="187" spans="1:23" ht="14.5">
      <c r="A187" s="121"/>
      <c r="B187" s="121"/>
      <c r="C187" s="33"/>
      <c r="D187" s="138" t="s">
        <v>1246</v>
      </c>
      <c r="E187" s="137"/>
      <c r="F187" s="5"/>
      <c r="G187" s="5"/>
      <c r="H187" s="5"/>
      <c r="I187" s="5"/>
      <c r="J187" s="5"/>
      <c r="K187" s="8"/>
      <c r="L187" s="5"/>
      <c r="M187" s="5"/>
      <c r="N187" s="8"/>
      <c r="O187" s="5"/>
      <c r="P187" s="5"/>
      <c r="Q187" s="8"/>
      <c r="R187" s="35"/>
      <c r="S187" s="5"/>
      <c r="T187" s="8"/>
      <c r="U187" s="5"/>
      <c r="V187" s="5"/>
      <c r="W187" s="8"/>
    </row>
    <row r="188" spans="1:23" ht="14.5">
      <c r="A188" s="121"/>
      <c r="B188" s="121"/>
      <c r="C188" s="33"/>
      <c r="D188" s="138" t="s">
        <v>1247</v>
      </c>
      <c r="E188" s="137"/>
      <c r="F188" s="5"/>
      <c r="G188" s="5"/>
      <c r="H188" s="5"/>
      <c r="I188" s="5"/>
      <c r="J188" s="5"/>
      <c r="K188" s="8"/>
      <c r="L188" s="5"/>
      <c r="M188" s="5"/>
      <c r="N188" s="8"/>
      <c r="O188" s="5"/>
      <c r="P188" s="5"/>
      <c r="Q188" s="8"/>
      <c r="R188" s="35"/>
      <c r="S188" s="5"/>
      <c r="T188" s="8"/>
      <c r="U188" s="5"/>
      <c r="V188" s="5"/>
      <c r="W188" s="8"/>
    </row>
    <row r="189" spans="1:23" ht="14.5">
      <c r="A189" s="121"/>
      <c r="B189" s="121"/>
      <c r="C189" s="33"/>
      <c r="D189" s="138" t="s">
        <v>1248</v>
      </c>
      <c r="E189" s="137"/>
      <c r="F189" s="5"/>
      <c r="G189" s="5"/>
      <c r="H189" s="5"/>
      <c r="I189" s="5"/>
      <c r="J189" s="5"/>
      <c r="K189" s="8"/>
      <c r="L189" s="5"/>
      <c r="M189" s="5"/>
      <c r="N189" s="8"/>
      <c r="O189" s="5"/>
      <c r="P189" s="5"/>
      <c r="Q189" s="8"/>
      <c r="R189" s="35"/>
      <c r="S189" s="5"/>
      <c r="T189" s="8"/>
      <c r="U189" s="5"/>
      <c r="V189" s="5"/>
      <c r="W189" s="8"/>
    </row>
    <row r="190" spans="1:23" ht="14.5">
      <c r="A190" s="121"/>
      <c r="B190" s="121"/>
      <c r="C190" s="33"/>
      <c r="D190" s="138" t="s">
        <v>1249</v>
      </c>
      <c r="E190" s="137"/>
      <c r="F190" s="5"/>
      <c r="G190" s="5"/>
      <c r="H190" s="5"/>
      <c r="I190" s="5"/>
      <c r="J190" s="5"/>
      <c r="K190" s="8"/>
      <c r="L190" s="5"/>
      <c r="M190" s="5"/>
      <c r="N190" s="8"/>
      <c r="O190" s="5"/>
      <c r="P190" s="5"/>
      <c r="Q190" s="8"/>
      <c r="R190" s="35"/>
      <c r="S190" s="5"/>
      <c r="T190" s="8"/>
      <c r="U190" s="5"/>
      <c r="V190" s="5"/>
      <c r="W190" s="8"/>
    </row>
    <row r="191" spans="1:23" ht="14.5">
      <c r="A191" s="121"/>
      <c r="B191" s="121"/>
      <c r="C191" s="33"/>
      <c r="D191" s="138" t="s">
        <v>1250</v>
      </c>
      <c r="E191" s="137"/>
      <c r="F191" s="5"/>
      <c r="G191" s="5"/>
      <c r="H191" s="5"/>
      <c r="I191" s="5"/>
      <c r="J191" s="5"/>
      <c r="K191" s="8"/>
      <c r="L191" s="5"/>
      <c r="M191" s="5"/>
      <c r="N191" s="8"/>
      <c r="O191" s="5"/>
      <c r="P191" s="5"/>
      <c r="Q191" s="8"/>
      <c r="R191" s="35"/>
      <c r="S191" s="5"/>
      <c r="T191" s="8"/>
      <c r="U191" s="5"/>
      <c r="V191" s="5"/>
      <c r="W191" s="8"/>
    </row>
    <row r="192" spans="1:23" ht="14.5">
      <c r="A192" s="121"/>
      <c r="B192" s="121"/>
      <c r="C192" s="33"/>
      <c r="D192" s="138" t="s">
        <v>1251</v>
      </c>
      <c r="E192" s="137"/>
      <c r="F192" s="5"/>
      <c r="G192" s="5"/>
      <c r="H192" s="5"/>
      <c r="I192" s="5"/>
      <c r="J192" s="5"/>
      <c r="K192" s="8"/>
      <c r="L192" s="5"/>
      <c r="M192" s="5"/>
      <c r="N192" s="8"/>
      <c r="O192" s="5"/>
      <c r="P192" s="5"/>
      <c r="Q192" s="8"/>
      <c r="R192" s="35"/>
      <c r="S192" s="5"/>
      <c r="T192" s="8"/>
      <c r="U192" s="5"/>
      <c r="V192" s="5"/>
      <c r="W192" s="8"/>
    </row>
    <row r="193" spans="1:23" ht="14.5">
      <c r="A193" s="121"/>
      <c r="B193" s="121"/>
      <c r="C193" s="33"/>
      <c r="D193" s="138" t="s">
        <v>1252</v>
      </c>
      <c r="E193" s="137"/>
      <c r="F193" s="5"/>
      <c r="G193" s="5"/>
      <c r="H193" s="5"/>
      <c r="I193" s="5"/>
      <c r="J193" s="5"/>
      <c r="K193" s="8"/>
      <c r="L193" s="5"/>
      <c r="M193" s="5"/>
      <c r="N193" s="8"/>
      <c r="O193" s="5"/>
      <c r="P193" s="5"/>
      <c r="Q193" s="8"/>
      <c r="R193" s="35"/>
      <c r="S193" s="5"/>
      <c r="T193" s="8"/>
      <c r="U193" s="5"/>
      <c r="V193" s="5"/>
      <c r="W193" s="8"/>
    </row>
    <row r="194" spans="1:23" ht="14.5">
      <c r="A194" s="121"/>
      <c r="B194" s="121"/>
      <c r="C194" s="33"/>
      <c r="D194" s="138" t="s">
        <v>1253</v>
      </c>
      <c r="E194" s="137"/>
      <c r="F194" s="5"/>
      <c r="G194" s="5"/>
      <c r="H194" s="5"/>
      <c r="I194" s="5"/>
      <c r="J194" s="5"/>
      <c r="K194" s="8"/>
      <c r="L194" s="5"/>
      <c r="M194" s="5"/>
      <c r="N194" s="8"/>
      <c r="O194" s="5"/>
      <c r="P194" s="5"/>
      <c r="Q194" s="8"/>
      <c r="R194" s="35"/>
      <c r="S194" s="5"/>
      <c r="T194" s="8"/>
      <c r="U194" s="5"/>
      <c r="V194" s="5"/>
      <c r="W194" s="8"/>
    </row>
    <row r="195" spans="1:23" ht="14.5">
      <c r="A195" s="121"/>
      <c r="B195" s="121"/>
      <c r="C195" s="33"/>
      <c r="D195" s="138" t="s">
        <v>1254</v>
      </c>
      <c r="E195" s="137"/>
      <c r="F195" s="5"/>
      <c r="G195" s="5"/>
      <c r="H195" s="5"/>
      <c r="I195" s="5"/>
      <c r="J195" s="5"/>
      <c r="K195" s="8"/>
      <c r="L195" s="5"/>
      <c r="M195" s="5"/>
      <c r="N195" s="8"/>
      <c r="O195" s="5"/>
      <c r="P195" s="5"/>
      <c r="Q195" s="8"/>
      <c r="R195" s="35"/>
      <c r="S195" s="5"/>
      <c r="T195" s="8"/>
      <c r="U195" s="5"/>
      <c r="V195" s="5"/>
      <c r="W195" s="8"/>
    </row>
    <row r="196" spans="1:23" ht="14.5">
      <c r="A196" s="121"/>
      <c r="B196" s="121"/>
      <c r="C196" s="33"/>
      <c r="D196" s="138" t="s">
        <v>1255</v>
      </c>
      <c r="E196" s="137"/>
      <c r="F196" s="5"/>
      <c r="G196" s="5"/>
      <c r="H196" s="5"/>
      <c r="I196" s="5"/>
      <c r="J196" s="5"/>
      <c r="K196" s="8"/>
      <c r="L196" s="5"/>
      <c r="M196" s="5"/>
      <c r="N196" s="8"/>
      <c r="O196" s="5"/>
      <c r="P196" s="5"/>
      <c r="Q196" s="8"/>
      <c r="R196" s="35"/>
      <c r="S196" s="5"/>
      <c r="T196" s="8"/>
      <c r="U196" s="5"/>
      <c r="V196" s="5"/>
      <c r="W196" s="8"/>
    </row>
    <row r="197" spans="1:23" ht="14.5">
      <c r="A197" s="121"/>
      <c r="B197" s="121"/>
      <c r="C197" s="33"/>
      <c r="D197" s="138" t="s">
        <v>1256</v>
      </c>
      <c r="E197" s="137"/>
      <c r="F197" s="5"/>
      <c r="G197" s="5"/>
      <c r="H197" s="5"/>
      <c r="I197" s="5"/>
      <c r="J197" s="5"/>
      <c r="K197" s="8"/>
      <c r="L197" s="5"/>
      <c r="M197" s="5"/>
      <c r="N197" s="8"/>
      <c r="O197" s="5"/>
      <c r="P197" s="5"/>
      <c r="Q197" s="8"/>
      <c r="R197" s="35"/>
      <c r="S197" s="5"/>
      <c r="T197" s="8"/>
      <c r="U197" s="5"/>
      <c r="V197" s="5"/>
      <c r="W197" s="8"/>
    </row>
    <row r="198" spans="1:23" ht="14.5">
      <c r="A198" s="121"/>
      <c r="B198" s="121"/>
      <c r="C198" s="33"/>
      <c r="D198" s="138" t="s">
        <v>1257</v>
      </c>
      <c r="E198" s="137"/>
      <c r="F198" s="5"/>
      <c r="G198" s="5"/>
      <c r="H198" s="5"/>
      <c r="I198" s="5"/>
      <c r="J198" s="5"/>
      <c r="K198" s="8"/>
      <c r="L198" s="5"/>
      <c r="M198" s="5"/>
      <c r="N198" s="8"/>
      <c r="O198" s="5"/>
      <c r="P198" s="5"/>
      <c r="Q198" s="8"/>
      <c r="R198" s="35"/>
      <c r="S198" s="5"/>
      <c r="T198" s="8"/>
      <c r="U198" s="5"/>
      <c r="V198" s="5"/>
      <c r="W198" s="8"/>
    </row>
    <row r="199" spans="1:23" ht="14.5">
      <c r="A199" s="121"/>
      <c r="B199" s="121"/>
      <c r="C199" s="33"/>
      <c r="D199" s="138" t="s">
        <v>1258</v>
      </c>
      <c r="E199" s="137"/>
      <c r="F199" s="5"/>
      <c r="G199" s="5"/>
      <c r="H199" s="5"/>
      <c r="I199" s="5"/>
      <c r="J199" s="5"/>
      <c r="K199" s="8"/>
      <c r="L199" s="5"/>
      <c r="M199" s="5"/>
      <c r="N199" s="8"/>
      <c r="O199" s="5"/>
      <c r="P199" s="5"/>
      <c r="Q199" s="8"/>
      <c r="R199" s="35"/>
      <c r="S199" s="5"/>
      <c r="T199" s="8"/>
      <c r="U199" s="5"/>
      <c r="V199" s="5"/>
      <c r="W199" s="8"/>
    </row>
    <row r="200" spans="1:23" ht="14.5">
      <c r="A200" s="121"/>
      <c r="B200" s="121"/>
      <c r="C200" s="33"/>
      <c r="D200" s="138" t="s">
        <v>1259</v>
      </c>
      <c r="E200" s="137"/>
      <c r="F200" s="5"/>
      <c r="G200" s="5"/>
      <c r="H200" s="5"/>
      <c r="I200" s="5"/>
      <c r="J200" s="5"/>
      <c r="K200" s="8"/>
      <c r="L200" s="5"/>
      <c r="M200" s="5"/>
      <c r="N200" s="8"/>
      <c r="O200" s="5"/>
      <c r="P200" s="5"/>
      <c r="Q200" s="8"/>
      <c r="R200" s="35"/>
      <c r="S200" s="5"/>
      <c r="T200" s="8"/>
      <c r="U200" s="5"/>
      <c r="V200" s="5"/>
      <c r="W200" s="8"/>
    </row>
    <row r="201" spans="1:23" ht="14.5">
      <c r="A201" s="121"/>
      <c r="B201" s="121"/>
      <c r="C201" s="33"/>
      <c r="D201" s="138" t="s">
        <v>1260</v>
      </c>
      <c r="E201" s="137"/>
      <c r="F201" s="5"/>
      <c r="G201" s="5"/>
      <c r="H201" s="5"/>
      <c r="I201" s="5"/>
      <c r="J201" s="5"/>
      <c r="K201" s="8"/>
      <c r="L201" s="5"/>
      <c r="M201" s="5"/>
      <c r="N201" s="8"/>
      <c r="O201" s="5"/>
      <c r="P201" s="5"/>
      <c r="Q201" s="8"/>
      <c r="R201" s="35"/>
      <c r="S201" s="5"/>
      <c r="T201" s="8"/>
      <c r="U201" s="5"/>
      <c r="V201" s="5"/>
      <c r="W201" s="8"/>
    </row>
    <row r="202" spans="1:23" ht="14.5">
      <c r="A202" s="121"/>
      <c r="B202" s="121"/>
      <c r="C202" s="33"/>
      <c r="D202" s="138" t="s">
        <v>1261</v>
      </c>
      <c r="E202" s="137"/>
      <c r="F202" s="5"/>
      <c r="G202" s="5"/>
      <c r="H202" s="5"/>
      <c r="I202" s="5"/>
      <c r="J202" s="5"/>
      <c r="K202" s="8"/>
      <c r="L202" s="5"/>
      <c r="M202" s="5"/>
      <c r="N202" s="8"/>
      <c r="O202" s="5"/>
      <c r="P202" s="5"/>
      <c r="Q202" s="8"/>
      <c r="R202" s="35"/>
      <c r="S202" s="5"/>
      <c r="T202" s="8"/>
      <c r="U202" s="5"/>
      <c r="V202" s="5"/>
      <c r="W202" s="8"/>
    </row>
    <row r="203" spans="1:23" ht="14.5">
      <c r="A203" s="121"/>
      <c r="B203" s="121"/>
      <c r="C203" s="33"/>
      <c r="D203" s="138" t="s">
        <v>1262</v>
      </c>
      <c r="E203" s="137"/>
      <c r="F203" s="5"/>
      <c r="G203" s="5"/>
      <c r="H203" s="5"/>
      <c r="I203" s="5"/>
      <c r="J203" s="5"/>
      <c r="K203" s="8"/>
      <c r="L203" s="5"/>
      <c r="M203" s="5"/>
      <c r="N203" s="8"/>
      <c r="O203" s="5"/>
      <c r="P203" s="5"/>
      <c r="Q203" s="8"/>
      <c r="R203" s="35"/>
      <c r="S203" s="5"/>
      <c r="T203" s="8"/>
      <c r="U203" s="5"/>
      <c r="V203" s="5"/>
      <c r="W203" s="8"/>
    </row>
    <row r="204" spans="1:23" ht="14.5">
      <c r="A204" s="121"/>
      <c r="B204" s="121"/>
      <c r="C204" s="33"/>
      <c r="D204" s="138" t="s">
        <v>1263</v>
      </c>
      <c r="E204" s="137"/>
      <c r="F204" s="5"/>
      <c r="G204" s="5"/>
      <c r="H204" s="5"/>
      <c r="I204" s="5"/>
      <c r="J204" s="5"/>
      <c r="K204" s="8"/>
      <c r="L204" s="5"/>
      <c r="M204" s="5"/>
      <c r="N204" s="8"/>
      <c r="O204" s="5"/>
      <c r="P204" s="5"/>
      <c r="Q204" s="8"/>
      <c r="R204" s="35"/>
      <c r="S204" s="5"/>
      <c r="T204" s="8"/>
      <c r="U204" s="5"/>
      <c r="V204" s="5"/>
      <c r="W204" s="8"/>
    </row>
    <row r="205" spans="1:23" ht="14.5">
      <c r="A205" s="121"/>
      <c r="B205" s="121"/>
      <c r="C205" s="33"/>
      <c r="D205" s="138" t="s">
        <v>1264</v>
      </c>
      <c r="E205" s="137"/>
      <c r="F205" s="5"/>
      <c r="G205" s="5"/>
      <c r="H205" s="5"/>
      <c r="I205" s="5"/>
      <c r="J205" s="5"/>
      <c r="K205" s="8"/>
      <c r="L205" s="5"/>
      <c r="M205" s="5"/>
      <c r="N205" s="8"/>
      <c r="O205" s="5"/>
      <c r="P205" s="5"/>
      <c r="Q205" s="8"/>
      <c r="R205" s="35"/>
      <c r="S205" s="5"/>
      <c r="T205" s="8"/>
      <c r="U205" s="5"/>
      <c r="V205" s="5"/>
      <c r="W205" s="8"/>
    </row>
    <row r="206" spans="1:23">
      <c r="A206" s="122"/>
      <c r="B206" s="122"/>
      <c r="C206" s="123"/>
      <c r="D206" s="139" t="s">
        <v>1265</v>
      </c>
      <c r="E206" s="140"/>
      <c r="F206" s="5"/>
      <c r="G206" s="5"/>
      <c r="H206" s="5"/>
      <c r="I206" s="5"/>
      <c r="J206" s="5"/>
      <c r="K206" s="8"/>
      <c r="L206" s="5"/>
      <c r="M206" s="5"/>
      <c r="N206" s="8"/>
      <c r="O206" s="5"/>
      <c r="P206" s="5"/>
      <c r="Q206" s="8"/>
      <c r="R206" s="35"/>
      <c r="S206" s="5"/>
      <c r="T206" s="8"/>
      <c r="U206" s="5"/>
      <c r="V206" s="5"/>
      <c r="W206" s="8"/>
    </row>
    <row r="207" spans="1:23">
      <c r="A207" s="122"/>
      <c r="B207" s="122"/>
      <c r="C207" s="123"/>
      <c r="D207" s="139" t="s">
        <v>1266</v>
      </c>
      <c r="E207" s="140"/>
      <c r="F207" s="5"/>
      <c r="G207" s="5"/>
      <c r="H207" s="5"/>
      <c r="I207" s="5"/>
      <c r="J207" s="5"/>
      <c r="K207" s="8"/>
      <c r="L207" s="5"/>
      <c r="M207" s="5"/>
      <c r="N207" s="8"/>
      <c r="O207" s="5"/>
      <c r="P207" s="5"/>
      <c r="Q207" s="8"/>
      <c r="R207" s="35"/>
      <c r="S207" s="5"/>
      <c r="T207" s="8"/>
      <c r="U207" s="5"/>
      <c r="V207" s="5"/>
      <c r="W207" s="8"/>
    </row>
    <row r="208" spans="1:23">
      <c r="A208" s="124"/>
      <c r="B208" s="124"/>
      <c r="C208" s="123"/>
      <c r="D208" s="141" t="s">
        <v>1267</v>
      </c>
      <c r="E208" s="140"/>
      <c r="F208" s="5"/>
      <c r="G208" s="5"/>
      <c r="H208" s="5"/>
      <c r="I208" s="5"/>
      <c r="J208" s="5"/>
      <c r="K208" s="8"/>
      <c r="L208" s="5"/>
      <c r="M208" s="5"/>
      <c r="N208" s="8"/>
      <c r="O208" s="5"/>
      <c r="P208" s="5"/>
      <c r="Q208" s="8"/>
      <c r="R208" s="35"/>
      <c r="S208" s="5"/>
      <c r="T208" s="8"/>
      <c r="U208" s="5"/>
      <c r="V208" s="5"/>
      <c r="W208" s="8"/>
    </row>
    <row r="209" spans="1:23">
      <c r="A209" s="124"/>
      <c r="B209" s="124"/>
      <c r="C209" s="123"/>
      <c r="D209" s="141" t="s">
        <v>1268</v>
      </c>
      <c r="E209" s="140"/>
      <c r="F209" s="5"/>
      <c r="G209" s="5"/>
      <c r="H209" s="5"/>
      <c r="I209" s="5"/>
      <c r="J209" s="5"/>
      <c r="K209" s="8"/>
      <c r="L209" s="5"/>
      <c r="M209" s="5"/>
      <c r="N209" s="8"/>
      <c r="O209" s="5"/>
      <c r="P209" s="5"/>
      <c r="Q209" s="8"/>
      <c r="R209" s="35"/>
      <c r="S209" s="5"/>
      <c r="T209" s="8"/>
      <c r="U209" s="5"/>
      <c r="V209" s="5"/>
      <c r="W209" s="8"/>
    </row>
    <row r="210" spans="1:23">
      <c r="A210" s="124"/>
      <c r="B210" s="124"/>
      <c r="C210" s="123"/>
      <c r="D210" s="141" t="s">
        <v>1269</v>
      </c>
      <c r="E210" s="140"/>
      <c r="F210" s="5"/>
      <c r="G210" s="5"/>
      <c r="H210" s="5"/>
      <c r="I210" s="5"/>
      <c r="J210" s="5"/>
      <c r="K210" s="8"/>
      <c r="L210" s="5"/>
      <c r="M210" s="5"/>
      <c r="N210" s="8"/>
      <c r="O210" s="5"/>
      <c r="P210" s="5"/>
      <c r="Q210" s="8"/>
      <c r="R210" s="35"/>
      <c r="S210" s="5"/>
      <c r="T210" s="8"/>
      <c r="U210" s="5"/>
      <c r="V210" s="5"/>
      <c r="W210" s="8"/>
    </row>
    <row r="211" spans="1:23">
      <c r="A211" s="124"/>
      <c r="B211" s="124"/>
      <c r="C211" s="123"/>
      <c r="D211" s="141" t="s">
        <v>1270</v>
      </c>
      <c r="E211" s="140"/>
      <c r="F211" s="5"/>
      <c r="G211" s="5"/>
      <c r="H211" s="5"/>
      <c r="I211" s="5"/>
      <c r="J211" s="5"/>
      <c r="K211" s="8"/>
      <c r="L211" s="5"/>
      <c r="M211" s="5"/>
      <c r="N211" s="8"/>
      <c r="O211" s="5"/>
      <c r="P211" s="5"/>
      <c r="Q211" s="8"/>
      <c r="R211" s="35"/>
      <c r="S211" s="5"/>
      <c r="T211" s="8"/>
      <c r="U211" s="5"/>
      <c r="V211" s="5"/>
      <c r="W211" s="8"/>
    </row>
    <row r="212" spans="1:23">
      <c r="A212" s="124"/>
      <c r="B212" s="124"/>
      <c r="C212" s="123"/>
      <c r="D212" s="141" t="s">
        <v>1271</v>
      </c>
      <c r="E212" s="140"/>
      <c r="F212" s="5"/>
      <c r="G212" s="5"/>
      <c r="H212" s="5"/>
      <c r="I212" s="5"/>
      <c r="J212" s="5"/>
      <c r="K212" s="8"/>
      <c r="L212" s="5"/>
      <c r="M212" s="5"/>
      <c r="N212" s="8"/>
      <c r="O212" s="5"/>
      <c r="P212" s="5"/>
      <c r="Q212" s="8"/>
      <c r="R212" s="35"/>
      <c r="S212" s="5"/>
      <c r="T212" s="8"/>
      <c r="U212" s="5"/>
      <c r="V212" s="5"/>
      <c r="W212" s="8"/>
    </row>
    <row r="213" spans="1:23">
      <c r="A213" s="124"/>
      <c r="B213" s="124"/>
      <c r="C213" s="123"/>
      <c r="D213" s="141" t="s">
        <v>1272</v>
      </c>
      <c r="E213" s="140"/>
      <c r="F213" s="5"/>
      <c r="G213" s="5"/>
      <c r="H213" s="5"/>
      <c r="I213" s="5"/>
      <c r="J213" s="5"/>
      <c r="K213" s="8"/>
      <c r="L213" s="5"/>
      <c r="M213" s="5"/>
      <c r="N213" s="8"/>
      <c r="O213" s="5"/>
      <c r="P213" s="5"/>
      <c r="Q213" s="8"/>
      <c r="R213" s="35"/>
      <c r="S213" s="5"/>
      <c r="T213" s="8"/>
      <c r="U213" s="5"/>
      <c r="V213" s="5"/>
      <c r="W213" s="8"/>
    </row>
    <row r="214" spans="1:23">
      <c r="A214" s="124"/>
      <c r="B214" s="124"/>
      <c r="C214" s="123"/>
      <c r="D214" s="141" t="s">
        <v>1273</v>
      </c>
      <c r="E214" s="140"/>
      <c r="F214" s="5"/>
      <c r="G214" s="5"/>
      <c r="H214" s="5"/>
      <c r="I214" s="5"/>
      <c r="J214" s="5"/>
      <c r="K214" s="8"/>
      <c r="L214" s="5"/>
      <c r="M214" s="5"/>
      <c r="N214" s="8"/>
      <c r="O214" s="5"/>
      <c r="P214" s="5"/>
      <c r="Q214" s="8"/>
      <c r="R214" s="35"/>
      <c r="S214" s="5"/>
      <c r="T214" s="8"/>
      <c r="U214" s="5"/>
      <c r="V214" s="5"/>
      <c r="W214" s="8"/>
    </row>
    <row r="215" spans="1:23">
      <c r="A215" s="124"/>
      <c r="B215" s="124"/>
      <c r="C215" s="123"/>
      <c r="D215" s="141" t="s">
        <v>1274</v>
      </c>
      <c r="E215" s="140"/>
      <c r="F215" s="5"/>
      <c r="G215" s="5"/>
      <c r="H215" s="5"/>
      <c r="I215" s="5"/>
      <c r="J215" s="5"/>
      <c r="K215" s="8"/>
      <c r="L215" s="5"/>
      <c r="M215" s="5"/>
      <c r="N215" s="8"/>
      <c r="O215" s="5"/>
      <c r="P215" s="5"/>
      <c r="Q215" s="8"/>
      <c r="R215" s="35"/>
      <c r="S215" s="5"/>
      <c r="T215" s="8"/>
      <c r="U215" s="5"/>
      <c r="V215" s="5"/>
      <c r="W215" s="8"/>
    </row>
    <row r="216" spans="1:23">
      <c r="A216" s="124"/>
      <c r="B216" s="124"/>
      <c r="C216" s="123"/>
      <c r="D216" s="141" t="s">
        <v>1275</v>
      </c>
      <c r="E216" s="140"/>
      <c r="F216" s="5"/>
      <c r="G216" s="5"/>
      <c r="H216" s="5"/>
      <c r="I216" s="5"/>
      <c r="J216" s="5"/>
      <c r="K216" s="8"/>
      <c r="L216" s="5"/>
      <c r="M216" s="5"/>
      <c r="N216" s="8"/>
      <c r="O216" s="5"/>
      <c r="P216" s="5"/>
      <c r="Q216" s="8"/>
      <c r="R216" s="35"/>
      <c r="S216" s="5"/>
      <c r="T216" s="8"/>
      <c r="U216" s="5"/>
      <c r="V216" s="5"/>
      <c r="W216" s="8"/>
    </row>
    <row r="217" spans="1:23">
      <c r="A217" s="124"/>
      <c r="B217" s="124"/>
      <c r="C217" s="123"/>
      <c r="D217" s="141" t="s">
        <v>1276</v>
      </c>
      <c r="E217" s="140"/>
      <c r="F217" s="5"/>
      <c r="G217" s="5"/>
      <c r="H217" s="5"/>
      <c r="I217" s="5"/>
      <c r="J217" s="5"/>
      <c r="K217" s="8"/>
      <c r="L217" s="5"/>
      <c r="M217" s="5"/>
      <c r="N217" s="8"/>
      <c r="O217" s="5"/>
      <c r="P217" s="5"/>
      <c r="Q217" s="8"/>
      <c r="R217" s="35"/>
      <c r="S217" s="5"/>
      <c r="T217" s="8"/>
      <c r="U217" s="5"/>
      <c r="V217" s="5"/>
      <c r="W217" s="8"/>
    </row>
    <row r="218" spans="1:23" ht="19.5">
      <c r="A218" s="118"/>
      <c r="B218" s="118"/>
      <c r="C218" s="119"/>
      <c r="D218" s="118" t="s">
        <v>1277</v>
      </c>
      <c r="E218" s="143"/>
      <c r="F218" s="5"/>
      <c r="G218" s="5"/>
      <c r="H218" s="5"/>
      <c r="I218" s="5"/>
      <c r="J218" s="5"/>
      <c r="K218" s="8"/>
      <c r="L218" s="5"/>
      <c r="M218" s="5"/>
      <c r="N218" s="8"/>
      <c r="O218" s="5"/>
      <c r="P218" s="5"/>
      <c r="Q218" s="8"/>
      <c r="R218" s="35"/>
      <c r="S218" s="5"/>
      <c r="T218" s="8"/>
      <c r="U218" s="5"/>
      <c r="V218" s="5"/>
      <c r="W218" s="8"/>
    </row>
    <row r="219" spans="1:23" ht="14">
      <c r="A219" s="125"/>
      <c r="B219" s="125"/>
      <c r="C219" s="123"/>
      <c r="D219" s="144" t="s">
        <v>1278</v>
      </c>
      <c r="E219" s="140"/>
      <c r="F219" s="5"/>
      <c r="G219" s="5"/>
      <c r="H219" s="5"/>
      <c r="I219" s="5"/>
      <c r="J219" s="5"/>
      <c r="K219" s="8"/>
      <c r="L219" s="5"/>
      <c r="M219" s="5"/>
      <c r="N219" s="8"/>
      <c r="O219" s="5"/>
      <c r="P219" s="5"/>
      <c r="Q219" s="8"/>
      <c r="R219" s="35"/>
      <c r="S219" s="5"/>
      <c r="T219" s="8"/>
      <c r="U219" s="5"/>
      <c r="V219" s="5"/>
      <c r="W219" s="8"/>
    </row>
    <row r="220" spans="1:23">
      <c r="A220" s="122"/>
      <c r="B220" s="122"/>
      <c r="C220" s="123"/>
      <c r="D220" s="139" t="s">
        <v>1279</v>
      </c>
      <c r="E220" s="140"/>
      <c r="F220" s="5"/>
      <c r="G220" s="5"/>
      <c r="H220" s="5"/>
      <c r="I220" s="5"/>
      <c r="J220" s="5"/>
      <c r="K220" s="8"/>
      <c r="L220" s="5"/>
      <c r="M220" s="5"/>
      <c r="N220" s="8"/>
      <c r="O220" s="5"/>
      <c r="P220" s="5"/>
      <c r="Q220" s="8"/>
      <c r="R220" s="35"/>
      <c r="S220" s="5"/>
      <c r="T220" s="8"/>
      <c r="U220" s="5"/>
      <c r="V220" s="5"/>
      <c r="W220" s="8"/>
    </row>
    <row r="221" spans="1:23">
      <c r="A221" s="126"/>
      <c r="B221" s="126"/>
      <c r="C221" s="123"/>
      <c r="D221" s="145" t="s">
        <v>1280</v>
      </c>
      <c r="E221" s="140"/>
      <c r="F221" s="5"/>
      <c r="G221" s="5"/>
      <c r="H221" s="5"/>
      <c r="I221" s="5"/>
      <c r="J221" s="5"/>
      <c r="K221" s="8"/>
      <c r="L221" s="5"/>
      <c r="M221" s="5"/>
      <c r="N221" s="8"/>
      <c r="O221" s="5"/>
      <c r="P221" s="5"/>
      <c r="Q221" s="8"/>
      <c r="R221" s="35"/>
      <c r="S221" s="5"/>
      <c r="T221" s="8"/>
      <c r="U221" s="5"/>
      <c r="V221" s="5"/>
      <c r="W221" s="8"/>
    </row>
    <row r="222" spans="1:23">
      <c r="A222" s="126"/>
      <c r="B222" s="126"/>
      <c r="C222" s="123"/>
      <c r="D222" s="145" t="s">
        <v>1281</v>
      </c>
      <c r="E222" s="140"/>
      <c r="F222" s="5"/>
      <c r="G222" s="5"/>
      <c r="H222" s="5"/>
      <c r="I222" s="5"/>
      <c r="J222" s="5"/>
      <c r="K222" s="8"/>
      <c r="L222" s="5"/>
      <c r="M222" s="5"/>
      <c r="N222" s="8"/>
      <c r="O222" s="5"/>
      <c r="P222" s="5"/>
      <c r="Q222" s="8"/>
      <c r="R222" s="35"/>
      <c r="S222" s="5"/>
      <c r="T222" s="8"/>
      <c r="U222" s="5"/>
      <c r="V222" s="5"/>
      <c r="W222" s="8"/>
    </row>
    <row r="223" spans="1:23">
      <c r="A223" s="122"/>
      <c r="B223" s="122"/>
      <c r="C223" s="123"/>
      <c r="D223" s="139" t="s">
        <v>1282</v>
      </c>
      <c r="E223" s="140"/>
      <c r="F223" s="5"/>
      <c r="G223" s="5"/>
      <c r="H223" s="5"/>
      <c r="I223" s="5"/>
      <c r="J223" s="5"/>
      <c r="K223" s="8"/>
      <c r="L223" s="5"/>
      <c r="M223" s="5"/>
      <c r="N223" s="8"/>
      <c r="O223" s="5"/>
      <c r="P223" s="5"/>
      <c r="Q223" s="8"/>
      <c r="R223" s="35"/>
      <c r="S223" s="5"/>
      <c r="T223" s="8"/>
      <c r="U223" s="5"/>
      <c r="V223" s="5"/>
      <c r="W223" s="8"/>
    </row>
    <row r="224" spans="1:23">
      <c r="A224" s="122"/>
      <c r="B224" s="122"/>
      <c r="C224" s="123"/>
      <c r="D224" s="139" t="s">
        <v>1283</v>
      </c>
      <c r="E224" s="140"/>
      <c r="F224" s="5"/>
      <c r="G224" s="5"/>
      <c r="H224" s="5"/>
      <c r="I224" s="5"/>
      <c r="J224" s="5"/>
      <c r="K224" s="8"/>
      <c r="L224" s="5"/>
      <c r="M224" s="5"/>
      <c r="N224" s="8"/>
      <c r="O224" s="5"/>
      <c r="P224" s="5"/>
      <c r="Q224" s="8"/>
      <c r="R224" s="35"/>
      <c r="S224" s="5"/>
      <c r="T224" s="8"/>
      <c r="U224" s="5"/>
      <c r="V224" s="5"/>
      <c r="W224" s="8"/>
    </row>
    <row r="225" spans="1:23">
      <c r="A225" s="127"/>
      <c r="B225" s="127"/>
      <c r="C225" s="123"/>
      <c r="D225" s="146" t="s">
        <v>1284</v>
      </c>
      <c r="E225" s="140"/>
      <c r="F225" s="5"/>
      <c r="G225" s="5"/>
      <c r="H225" s="5"/>
      <c r="I225" s="5"/>
      <c r="J225" s="5"/>
      <c r="K225" s="8"/>
      <c r="L225" s="5"/>
      <c r="M225" s="5"/>
      <c r="N225" s="8"/>
      <c r="O225" s="5"/>
      <c r="P225" s="5"/>
      <c r="Q225" s="8"/>
      <c r="R225" s="35"/>
      <c r="S225" s="5"/>
      <c r="T225" s="8"/>
      <c r="U225" s="5"/>
      <c r="V225" s="5"/>
      <c r="W225" s="8"/>
    </row>
    <row r="226" spans="1:23">
      <c r="A226" s="127"/>
      <c r="B226" s="127"/>
      <c r="C226" s="123"/>
      <c r="D226" s="146" t="s">
        <v>1285</v>
      </c>
      <c r="E226" s="140"/>
      <c r="F226" s="5"/>
      <c r="G226" s="5"/>
      <c r="H226" s="5"/>
      <c r="I226" s="5"/>
      <c r="J226" s="5"/>
      <c r="K226" s="8"/>
      <c r="L226" s="5"/>
      <c r="M226" s="5"/>
      <c r="N226" s="8"/>
      <c r="O226" s="5"/>
      <c r="P226" s="5"/>
      <c r="Q226" s="8"/>
      <c r="R226" s="35"/>
      <c r="S226" s="5"/>
      <c r="T226" s="8"/>
      <c r="U226" s="5"/>
      <c r="V226" s="5"/>
      <c r="W226" s="8"/>
    </row>
    <row r="227" spans="1:23">
      <c r="A227" s="127"/>
      <c r="B227" s="127"/>
      <c r="C227" s="123"/>
      <c r="D227" s="146" t="s">
        <v>1286</v>
      </c>
      <c r="E227" s="140"/>
      <c r="F227" s="5"/>
      <c r="G227" s="5"/>
      <c r="H227" s="5"/>
      <c r="I227" s="5"/>
      <c r="J227" s="5"/>
      <c r="K227" s="8"/>
      <c r="L227" s="5"/>
      <c r="M227" s="5"/>
      <c r="N227" s="8"/>
      <c r="O227" s="5"/>
      <c r="P227" s="5"/>
      <c r="Q227" s="8"/>
      <c r="R227" s="35"/>
      <c r="S227" s="5"/>
      <c r="T227" s="8"/>
      <c r="U227" s="5"/>
      <c r="V227" s="5"/>
      <c r="W227" s="8"/>
    </row>
    <row r="228" spans="1:23">
      <c r="A228" s="127"/>
      <c r="B228" s="127"/>
      <c r="C228" s="123"/>
      <c r="D228" s="146" t="s">
        <v>1287</v>
      </c>
      <c r="E228" s="140"/>
      <c r="F228" s="5"/>
      <c r="G228" s="5"/>
      <c r="H228" s="5"/>
      <c r="I228" s="5"/>
      <c r="J228" s="5"/>
      <c r="K228" s="8"/>
      <c r="L228" s="5"/>
      <c r="M228" s="5"/>
      <c r="N228" s="8"/>
      <c r="O228" s="5"/>
      <c r="P228" s="5"/>
      <c r="Q228" s="8"/>
      <c r="R228" s="35"/>
      <c r="S228" s="5"/>
      <c r="T228" s="8"/>
      <c r="U228" s="5"/>
      <c r="V228" s="5"/>
      <c r="W228" s="8"/>
    </row>
    <row r="229" spans="1:23">
      <c r="A229" s="127"/>
      <c r="B229" s="127"/>
      <c r="C229" s="123"/>
      <c r="D229" s="146" t="s">
        <v>1288</v>
      </c>
      <c r="E229" s="140"/>
      <c r="F229" s="5"/>
      <c r="G229" s="5"/>
      <c r="H229" s="5"/>
      <c r="I229" s="5"/>
      <c r="J229" s="5"/>
      <c r="K229" s="8"/>
      <c r="L229" s="5"/>
      <c r="M229" s="5"/>
      <c r="N229" s="8"/>
      <c r="O229" s="5"/>
      <c r="P229" s="5"/>
      <c r="Q229" s="8"/>
      <c r="R229" s="35"/>
      <c r="S229" s="5"/>
      <c r="T229" s="8"/>
      <c r="U229" s="5"/>
      <c r="V229" s="5"/>
      <c r="W229" s="8"/>
    </row>
    <row r="230" spans="1:23">
      <c r="A230" s="122"/>
      <c r="B230" s="122"/>
      <c r="C230" s="123"/>
      <c r="D230" s="139" t="s">
        <v>1289</v>
      </c>
      <c r="E230" s="140"/>
      <c r="F230" s="5"/>
      <c r="G230" s="5"/>
      <c r="H230" s="5"/>
      <c r="I230" s="5"/>
      <c r="J230" s="5"/>
      <c r="K230" s="8"/>
      <c r="L230" s="5"/>
      <c r="M230" s="5"/>
      <c r="N230" s="8"/>
      <c r="O230" s="5"/>
      <c r="P230" s="5"/>
      <c r="Q230" s="8"/>
      <c r="R230" s="35"/>
      <c r="S230" s="5"/>
      <c r="T230" s="8"/>
      <c r="U230" s="5"/>
      <c r="V230" s="5"/>
      <c r="W230" s="8"/>
    </row>
    <row r="231" spans="1:23">
      <c r="A231" s="127"/>
      <c r="B231" s="127"/>
      <c r="C231" s="123"/>
      <c r="D231" s="146" t="s">
        <v>1290</v>
      </c>
      <c r="E231" s="140"/>
      <c r="F231" s="5"/>
      <c r="G231" s="5"/>
      <c r="H231" s="5"/>
      <c r="I231" s="5"/>
      <c r="J231" s="5"/>
      <c r="K231" s="8"/>
      <c r="L231" s="5"/>
      <c r="M231" s="5"/>
      <c r="N231" s="8"/>
      <c r="O231" s="5"/>
      <c r="P231" s="5"/>
      <c r="Q231" s="8"/>
      <c r="R231" s="35"/>
      <c r="S231" s="5"/>
      <c r="T231" s="8"/>
      <c r="U231" s="5"/>
      <c r="V231" s="5"/>
      <c r="W231" s="8"/>
    </row>
    <row r="232" spans="1:23">
      <c r="A232" s="127"/>
      <c r="B232" s="127"/>
      <c r="C232" s="123"/>
      <c r="D232" s="146" t="s">
        <v>1291</v>
      </c>
      <c r="E232" s="140"/>
      <c r="F232" s="5"/>
      <c r="G232" s="5"/>
      <c r="H232" s="5"/>
      <c r="I232" s="5"/>
      <c r="J232" s="5"/>
      <c r="K232" s="8"/>
      <c r="L232" s="5"/>
      <c r="M232" s="5"/>
      <c r="N232" s="8"/>
      <c r="O232" s="5"/>
      <c r="P232" s="5"/>
      <c r="Q232" s="8"/>
      <c r="R232" s="35"/>
      <c r="S232" s="5"/>
      <c r="T232" s="8"/>
      <c r="U232" s="5"/>
      <c r="V232" s="5"/>
      <c r="W232" s="8"/>
    </row>
    <row r="233" spans="1:23">
      <c r="A233" s="127"/>
      <c r="B233" s="127"/>
      <c r="C233" s="123"/>
      <c r="D233" s="146" t="s">
        <v>1292</v>
      </c>
      <c r="E233" s="140"/>
      <c r="F233" s="5"/>
      <c r="G233" s="5"/>
      <c r="H233" s="5"/>
      <c r="I233" s="5"/>
      <c r="J233" s="5"/>
      <c r="K233" s="8"/>
      <c r="L233" s="5"/>
      <c r="M233" s="5"/>
      <c r="N233" s="8"/>
      <c r="O233" s="5"/>
      <c r="P233" s="5"/>
      <c r="Q233" s="8"/>
      <c r="R233" s="35"/>
      <c r="S233" s="5"/>
      <c r="T233" s="8"/>
      <c r="U233" s="5"/>
      <c r="V233" s="5"/>
      <c r="W233" s="8"/>
    </row>
    <row r="234" spans="1:23">
      <c r="A234" s="127"/>
      <c r="B234" s="127"/>
      <c r="C234" s="123"/>
      <c r="D234" s="146" t="s">
        <v>1293</v>
      </c>
      <c r="E234" s="140"/>
      <c r="F234" s="5"/>
      <c r="G234" s="5"/>
      <c r="H234" s="5"/>
      <c r="I234" s="5"/>
      <c r="J234" s="5"/>
      <c r="K234" s="8"/>
      <c r="L234" s="5"/>
      <c r="M234" s="5"/>
      <c r="N234" s="8"/>
      <c r="O234" s="5"/>
      <c r="P234" s="5"/>
      <c r="Q234" s="8"/>
      <c r="R234" s="35"/>
      <c r="S234" s="5"/>
      <c r="T234" s="8"/>
      <c r="U234" s="5"/>
      <c r="V234" s="5"/>
      <c r="W234" s="8"/>
    </row>
    <row r="235" spans="1:23">
      <c r="A235" s="122"/>
      <c r="B235" s="122"/>
      <c r="C235" s="123"/>
      <c r="D235" s="139" t="s">
        <v>1294</v>
      </c>
      <c r="E235" s="140"/>
      <c r="F235" s="5"/>
      <c r="G235" s="5"/>
      <c r="H235" s="5"/>
      <c r="I235" s="5"/>
      <c r="J235" s="5"/>
      <c r="K235" s="8"/>
      <c r="L235" s="5"/>
      <c r="M235" s="5"/>
      <c r="N235" s="8"/>
      <c r="O235" s="5"/>
      <c r="P235" s="5"/>
      <c r="Q235" s="8"/>
      <c r="R235" s="35"/>
      <c r="S235" s="5"/>
      <c r="T235" s="8"/>
      <c r="U235" s="5"/>
      <c r="V235" s="5"/>
      <c r="W235" s="8"/>
    </row>
    <row r="236" spans="1:23">
      <c r="A236" s="127"/>
      <c r="B236" s="127"/>
      <c r="C236" s="123"/>
      <c r="D236" s="146" t="s">
        <v>1295</v>
      </c>
      <c r="E236" s="140"/>
      <c r="F236" s="5"/>
      <c r="G236" s="5"/>
      <c r="H236" s="5"/>
      <c r="I236" s="5"/>
      <c r="J236" s="5"/>
      <c r="K236" s="8"/>
      <c r="L236" s="5"/>
      <c r="M236" s="5"/>
      <c r="N236" s="8"/>
      <c r="O236" s="5"/>
      <c r="P236" s="5"/>
      <c r="Q236" s="8"/>
      <c r="R236" s="35"/>
      <c r="S236" s="5"/>
      <c r="T236" s="8"/>
      <c r="U236" s="5"/>
      <c r="V236" s="5"/>
      <c r="W236" s="8"/>
    </row>
    <row r="237" spans="1:23">
      <c r="A237" s="127"/>
      <c r="B237" s="127"/>
      <c r="C237" s="123"/>
      <c r="D237" s="146" t="s">
        <v>1296</v>
      </c>
      <c r="E237" s="140"/>
      <c r="F237" s="5"/>
      <c r="G237" s="5"/>
      <c r="H237" s="5"/>
      <c r="I237" s="5"/>
      <c r="J237" s="5"/>
      <c r="K237" s="8"/>
      <c r="L237" s="5"/>
      <c r="M237" s="5"/>
      <c r="N237" s="8"/>
      <c r="O237" s="5"/>
      <c r="P237" s="5"/>
      <c r="Q237" s="8"/>
      <c r="R237" s="35"/>
      <c r="S237" s="5"/>
      <c r="T237" s="8"/>
      <c r="U237" s="5"/>
      <c r="V237" s="5"/>
      <c r="W237" s="8"/>
    </row>
    <row r="238" spans="1:23">
      <c r="A238" s="127"/>
      <c r="B238" s="127"/>
      <c r="C238" s="123"/>
      <c r="D238" s="146" t="s">
        <v>1297</v>
      </c>
      <c r="E238" s="140"/>
      <c r="F238" s="5"/>
      <c r="G238" s="5"/>
      <c r="H238" s="5"/>
      <c r="I238" s="5"/>
      <c r="J238" s="5"/>
      <c r="K238" s="8"/>
      <c r="L238" s="5"/>
      <c r="M238" s="5"/>
      <c r="N238" s="8"/>
      <c r="O238" s="5"/>
      <c r="P238" s="5"/>
      <c r="Q238" s="8"/>
      <c r="R238" s="35"/>
      <c r="S238" s="5"/>
      <c r="T238" s="8"/>
      <c r="U238" s="5"/>
      <c r="V238" s="5"/>
      <c r="W238" s="8"/>
    </row>
    <row r="239" spans="1:23">
      <c r="A239" s="127"/>
      <c r="B239" s="127"/>
      <c r="C239" s="123"/>
      <c r="D239" s="146" t="s">
        <v>1298</v>
      </c>
      <c r="E239" s="140"/>
      <c r="F239" s="5"/>
      <c r="G239" s="5"/>
      <c r="H239" s="5"/>
      <c r="I239" s="5"/>
      <c r="J239" s="5"/>
      <c r="K239" s="8"/>
      <c r="L239" s="5"/>
      <c r="M239" s="5"/>
      <c r="N239" s="8"/>
      <c r="O239" s="5"/>
      <c r="P239" s="5"/>
      <c r="Q239" s="8"/>
      <c r="R239" s="35"/>
      <c r="S239" s="5"/>
      <c r="T239" s="8"/>
      <c r="U239" s="5"/>
      <c r="V239" s="5"/>
      <c r="W239" s="8"/>
    </row>
    <row r="240" spans="1:23">
      <c r="A240" s="127"/>
      <c r="B240" s="127"/>
      <c r="C240" s="123"/>
      <c r="D240" s="146" t="s">
        <v>1299</v>
      </c>
      <c r="E240" s="140"/>
      <c r="F240" s="5"/>
      <c r="G240" s="5"/>
      <c r="H240" s="5"/>
      <c r="I240" s="5"/>
      <c r="J240" s="5"/>
      <c r="K240" s="8"/>
      <c r="L240" s="5"/>
      <c r="M240" s="5"/>
      <c r="N240" s="8"/>
      <c r="O240" s="5"/>
      <c r="P240" s="5"/>
      <c r="Q240" s="8"/>
      <c r="R240" s="35"/>
      <c r="S240" s="5"/>
      <c r="T240" s="8"/>
      <c r="U240" s="5"/>
      <c r="V240" s="5"/>
      <c r="W240" s="8"/>
    </row>
    <row r="241" spans="1:23">
      <c r="A241" s="122"/>
      <c r="B241" s="122"/>
      <c r="C241" s="123"/>
      <c r="D241" s="139" t="s">
        <v>1300</v>
      </c>
      <c r="E241" s="140"/>
      <c r="F241" s="5"/>
      <c r="G241" s="5"/>
      <c r="H241" s="5"/>
      <c r="I241" s="5"/>
      <c r="J241" s="5"/>
      <c r="K241" s="8"/>
      <c r="L241" s="5"/>
      <c r="M241" s="5"/>
      <c r="N241" s="8"/>
      <c r="O241" s="5"/>
      <c r="P241" s="5"/>
      <c r="Q241" s="8"/>
      <c r="R241" s="35"/>
      <c r="S241" s="5"/>
      <c r="T241" s="8"/>
      <c r="U241" s="5"/>
      <c r="V241" s="5"/>
      <c r="W241" s="8"/>
    </row>
    <row r="242" spans="1:23">
      <c r="A242" s="127"/>
      <c r="B242" s="127"/>
      <c r="C242" s="123"/>
      <c r="D242" s="146" t="s">
        <v>1301</v>
      </c>
      <c r="E242" s="140"/>
      <c r="F242" s="5"/>
      <c r="G242" s="5"/>
      <c r="H242" s="5"/>
      <c r="I242" s="5"/>
      <c r="J242" s="5"/>
      <c r="K242" s="8"/>
      <c r="L242" s="5"/>
      <c r="M242" s="5"/>
      <c r="N242" s="8"/>
      <c r="O242" s="5"/>
      <c r="P242" s="5"/>
      <c r="Q242" s="8"/>
      <c r="R242" s="35"/>
      <c r="S242" s="5"/>
      <c r="T242" s="8"/>
      <c r="U242" s="5"/>
      <c r="V242" s="5"/>
      <c r="W242" s="8"/>
    </row>
    <row r="243" spans="1:23">
      <c r="A243" s="127"/>
      <c r="B243" s="127"/>
      <c r="C243" s="123"/>
      <c r="D243" s="146" t="s">
        <v>1302</v>
      </c>
      <c r="E243" s="140"/>
      <c r="F243" s="5"/>
      <c r="G243" s="5"/>
      <c r="H243" s="5"/>
      <c r="I243" s="5"/>
      <c r="J243" s="5"/>
      <c r="K243" s="8"/>
      <c r="L243" s="5"/>
      <c r="M243" s="5"/>
      <c r="N243" s="8"/>
      <c r="O243" s="5"/>
      <c r="P243" s="5"/>
      <c r="Q243" s="8"/>
      <c r="R243" s="35"/>
      <c r="S243" s="5"/>
      <c r="T243" s="8"/>
      <c r="U243" s="5"/>
      <c r="V243" s="5"/>
      <c r="W243" s="8"/>
    </row>
    <row r="244" spans="1:23">
      <c r="A244" s="127"/>
      <c r="B244" s="127"/>
      <c r="C244" s="123"/>
      <c r="D244" s="146" t="s">
        <v>1303</v>
      </c>
      <c r="E244" s="140"/>
      <c r="F244" s="5"/>
      <c r="G244" s="5"/>
      <c r="H244" s="5"/>
      <c r="I244" s="5"/>
      <c r="J244" s="5"/>
      <c r="K244" s="8"/>
      <c r="L244" s="5"/>
      <c r="M244" s="5"/>
      <c r="N244" s="8"/>
      <c r="O244" s="5"/>
      <c r="P244" s="5"/>
      <c r="Q244" s="8"/>
      <c r="R244" s="35"/>
      <c r="S244" s="5"/>
      <c r="T244" s="8"/>
      <c r="U244" s="5"/>
      <c r="V244" s="5"/>
      <c r="W244" s="8"/>
    </row>
    <row r="245" spans="1:23">
      <c r="A245" s="127"/>
      <c r="B245" s="127"/>
      <c r="C245" s="123"/>
      <c r="D245" s="146" t="s">
        <v>1304</v>
      </c>
      <c r="E245" s="140"/>
      <c r="F245" s="5"/>
      <c r="G245" s="5"/>
      <c r="H245" s="5"/>
      <c r="I245" s="5"/>
      <c r="J245" s="5"/>
      <c r="K245" s="8"/>
      <c r="L245" s="5"/>
      <c r="M245" s="5"/>
      <c r="N245" s="8"/>
      <c r="O245" s="5"/>
      <c r="P245" s="5"/>
      <c r="Q245" s="8"/>
      <c r="R245" s="35"/>
      <c r="S245" s="5"/>
      <c r="T245" s="8"/>
      <c r="U245" s="5"/>
      <c r="V245" s="5"/>
      <c r="W245" s="8"/>
    </row>
    <row r="246" spans="1:23">
      <c r="A246" s="127"/>
      <c r="B246" s="127"/>
      <c r="C246" s="123"/>
      <c r="D246" s="146" t="s">
        <v>1305</v>
      </c>
      <c r="E246" s="140"/>
      <c r="F246" s="5"/>
      <c r="G246" s="5"/>
      <c r="H246" s="5"/>
      <c r="I246" s="5"/>
      <c r="J246" s="5"/>
      <c r="K246" s="8"/>
      <c r="L246" s="5"/>
      <c r="M246" s="5"/>
      <c r="N246" s="8"/>
      <c r="O246" s="5"/>
      <c r="P246" s="5"/>
      <c r="Q246" s="8"/>
      <c r="R246" s="35"/>
      <c r="S246" s="5"/>
      <c r="T246" s="8"/>
      <c r="U246" s="5"/>
      <c r="V246" s="5"/>
      <c r="W246" s="8"/>
    </row>
    <row r="247" spans="1:23" ht="19">
      <c r="A247" s="118"/>
      <c r="B247" s="118"/>
      <c r="C247" s="128"/>
      <c r="D247" s="142" t="s">
        <v>1306</v>
      </c>
      <c r="E247" s="147"/>
      <c r="F247" s="5"/>
      <c r="G247" s="5"/>
      <c r="H247" s="5"/>
      <c r="I247" s="5"/>
      <c r="J247" s="5"/>
      <c r="K247" s="8"/>
      <c r="L247" s="5"/>
      <c r="M247" s="5"/>
      <c r="N247" s="8"/>
      <c r="O247" s="5"/>
      <c r="P247" s="5"/>
      <c r="Q247" s="8"/>
      <c r="R247" s="35"/>
      <c r="S247" s="5"/>
      <c r="T247" s="8"/>
      <c r="U247" s="5"/>
      <c r="V247" s="5"/>
      <c r="W247" s="8"/>
    </row>
    <row r="248" spans="1:23" ht="14">
      <c r="A248" s="129"/>
      <c r="B248" s="129"/>
      <c r="C248" s="123"/>
      <c r="D248" s="148" t="s">
        <v>1307</v>
      </c>
      <c r="E248" s="140"/>
      <c r="F248" s="5"/>
      <c r="G248" s="5"/>
      <c r="H248" s="5"/>
      <c r="I248" s="5"/>
      <c r="J248" s="5"/>
      <c r="K248" s="8"/>
      <c r="L248" s="5"/>
      <c r="M248" s="5"/>
      <c r="N248" s="8"/>
      <c r="O248" s="5"/>
      <c r="P248" s="5"/>
      <c r="Q248" s="8"/>
      <c r="R248" s="35"/>
      <c r="S248" s="5"/>
      <c r="T248" s="8"/>
      <c r="U248" s="5"/>
      <c r="V248" s="5"/>
      <c r="W248" s="8"/>
    </row>
    <row r="249" spans="1:23">
      <c r="A249" s="122"/>
      <c r="B249" s="122"/>
      <c r="C249" s="123"/>
      <c r="D249" s="139" t="s">
        <v>1308</v>
      </c>
      <c r="E249" s="140"/>
      <c r="F249" s="5"/>
      <c r="G249" s="5"/>
      <c r="H249" s="5"/>
      <c r="I249" s="5"/>
      <c r="J249" s="5"/>
      <c r="K249" s="8"/>
      <c r="L249" s="5"/>
      <c r="M249" s="5"/>
      <c r="N249" s="8"/>
      <c r="O249" s="5"/>
      <c r="P249" s="5"/>
      <c r="Q249" s="8"/>
      <c r="R249" s="35"/>
      <c r="S249" s="5"/>
      <c r="T249" s="8"/>
      <c r="U249" s="5"/>
      <c r="V249" s="5"/>
      <c r="W249" s="8"/>
    </row>
    <row r="250" spans="1:23">
      <c r="A250" s="122"/>
      <c r="B250" s="122"/>
      <c r="C250" s="123"/>
      <c r="D250" s="139" t="s">
        <v>1309</v>
      </c>
      <c r="E250" s="140"/>
      <c r="F250" s="5"/>
      <c r="G250" s="5"/>
      <c r="H250" s="5"/>
      <c r="I250" s="5"/>
      <c r="J250" s="5"/>
      <c r="K250" s="8"/>
      <c r="L250" s="5"/>
      <c r="M250" s="5"/>
      <c r="N250" s="8"/>
      <c r="O250" s="5"/>
      <c r="P250" s="5"/>
      <c r="Q250" s="8"/>
      <c r="R250" s="35"/>
      <c r="S250" s="5"/>
      <c r="T250" s="8"/>
      <c r="U250" s="5"/>
      <c r="V250" s="5"/>
      <c r="W250" s="8"/>
    </row>
    <row r="251" spans="1:23">
      <c r="A251" s="130"/>
      <c r="B251" s="130"/>
      <c r="C251" s="123"/>
      <c r="D251" s="149" t="s">
        <v>1310</v>
      </c>
      <c r="E251" s="140"/>
      <c r="F251" s="5"/>
      <c r="G251" s="5"/>
      <c r="H251" s="5"/>
      <c r="I251" s="5"/>
      <c r="J251" s="5"/>
      <c r="K251" s="8"/>
      <c r="L251" s="5"/>
      <c r="M251" s="5"/>
      <c r="N251" s="8"/>
      <c r="O251" s="5"/>
      <c r="P251" s="5"/>
      <c r="Q251" s="8"/>
      <c r="R251" s="35"/>
      <c r="S251" s="5"/>
      <c r="T251" s="8"/>
      <c r="U251" s="5"/>
      <c r="V251" s="5"/>
      <c r="W251" s="8"/>
    </row>
    <row r="252" spans="1:23">
      <c r="A252" s="130"/>
      <c r="B252" s="130"/>
      <c r="C252" s="123"/>
      <c r="D252" s="149" t="s">
        <v>1311</v>
      </c>
      <c r="E252" s="140"/>
      <c r="F252" s="5"/>
      <c r="G252" s="5"/>
      <c r="H252" s="5"/>
      <c r="I252" s="5"/>
      <c r="J252" s="5"/>
      <c r="K252" s="8"/>
      <c r="L252" s="5"/>
      <c r="M252" s="5"/>
      <c r="N252" s="8"/>
      <c r="O252" s="5"/>
      <c r="P252" s="5"/>
      <c r="Q252" s="8"/>
      <c r="R252" s="35"/>
      <c r="S252" s="5"/>
      <c r="T252" s="8"/>
      <c r="U252" s="5"/>
      <c r="V252" s="5"/>
      <c r="W252" s="8"/>
    </row>
    <row r="253" spans="1:23">
      <c r="A253" s="130"/>
      <c r="B253" s="130"/>
      <c r="C253" s="123"/>
      <c r="D253" s="149" t="s">
        <v>1312</v>
      </c>
      <c r="E253" s="140"/>
      <c r="F253" s="5"/>
      <c r="G253" s="5"/>
      <c r="H253" s="5"/>
      <c r="I253" s="5"/>
      <c r="J253" s="5"/>
      <c r="K253" s="8"/>
      <c r="L253" s="5"/>
      <c r="M253" s="5"/>
      <c r="N253" s="8"/>
      <c r="O253" s="5"/>
      <c r="P253" s="5"/>
      <c r="Q253" s="8"/>
      <c r="R253" s="35"/>
      <c r="S253" s="5"/>
      <c r="T253" s="8"/>
      <c r="U253" s="5"/>
      <c r="V253" s="5"/>
      <c r="W253" s="8"/>
    </row>
    <row r="254" spans="1:23">
      <c r="A254" s="122"/>
      <c r="B254" s="122"/>
      <c r="C254" s="123"/>
      <c r="D254" s="139" t="s">
        <v>1313</v>
      </c>
      <c r="E254" s="140"/>
      <c r="F254" s="5"/>
      <c r="G254" s="5"/>
      <c r="H254" s="5"/>
      <c r="I254" s="5"/>
      <c r="J254" s="5"/>
      <c r="K254" s="8"/>
      <c r="L254" s="5"/>
      <c r="M254" s="5"/>
      <c r="N254" s="8"/>
      <c r="O254" s="5"/>
      <c r="P254" s="5"/>
      <c r="Q254" s="8"/>
      <c r="R254" s="35"/>
      <c r="S254" s="5"/>
      <c r="T254" s="8"/>
      <c r="U254" s="5"/>
      <c r="V254" s="5"/>
      <c r="W254" s="8"/>
    </row>
    <row r="255" spans="1:23">
      <c r="A255" s="122"/>
      <c r="B255" s="122"/>
      <c r="C255" s="123"/>
      <c r="D255" s="139" t="s">
        <v>1314</v>
      </c>
      <c r="E255" s="140"/>
      <c r="F255" s="5"/>
      <c r="G255" s="5"/>
      <c r="H255" s="5"/>
      <c r="I255" s="5"/>
      <c r="J255" s="5"/>
      <c r="K255" s="8"/>
      <c r="L255" s="5"/>
      <c r="M255" s="5"/>
      <c r="N255" s="8"/>
      <c r="O255" s="5"/>
      <c r="P255" s="5"/>
      <c r="Q255" s="8"/>
      <c r="R255" s="35"/>
      <c r="S255" s="5"/>
      <c r="T255" s="8"/>
      <c r="U255" s="5"/>
      <c r="V255" s="5"/>
      <c r="W255" s="8"/>
    </row>
    <row r="256" spans="1:23">
      <c r="A256" s="131"/>
      <c r="B256" s="131"/>
      <c r="C256" s="123"/>
      <c r="D256" s="150" t="s">
        <v>1315</v>
      </c>
      <c r="E256" s="140"/>
      <c r="F256" s="5"/>
      <c r="G256" s="5"/>
      <c r="H256" s="5"/>
      <c r="I256" s="5"/>
      <c r="J256" s="5"/>
      <c r="K256" s="8"/>
      <c r="L256" s="5"/>
      <c r="M256" s="5"/>
      <c r="N256" s="8"/>
      <c r="O256" s="5"/>
      <c r="P256" s="5"/>
      <c r="Q256" s="8"/>
      <c r="R256" s="35"/>
      <c r="S256" s="5"/>
      <c r="T256" s="8"/>
      <c r="U256" s="5"/>
      <c r="V256" s="5"/>
      <c r="W256" s="8"/>
    </row>
    <row r="257" spans="1:23">
      <c r="A257" s="131"/>
      <c r="B257" s="131"/>
      <c r="C257" s="123"/>
      <c r="D257" s="150" t="s">
        <v>1316</v>
      </c>
      <c r="E257" s="140"/>
      <c r="F257" s="5"/>
      <c r="G257" s="5"/>
      <c r="H257" s="5"/>
      <c r="I257" s="5"/>
      <c r="J257" s="5"/>
      <c r="K257" s="8"/>
      <c r="L257" s="5"/>
      <c r="M257" s="5"/>
      <c r="N257" s="8"/>
      <c r="O257" s="5"/>
      <c r="P257" s="5"/>
      <c r="Q257" s="8"/>
      <c r="R257" s="35"/>
      <c r="S257" s="5"/>
      <c r="T257" s="8"/>
      <c r="U257" s="5"/>
      <c r="V257" s="5"/>
      <c r="W257" s="8"/>
    </row>
    <row r="258" spans="1:23" ht="19">
      <c r="A258" s="118"/>
      <c r="B258" s="118"/>
      <c r="C258" s="128"/>
      <c r="D258" s="118" t="s">
        <v>1317</v>
      </c>
      <c r="E258" s="147"/>
      <c r="F258" s="5"/>
      <c r="G258" s="5"/>
      <c r="H258" s="5"/>
      <c r="I258" s="5"/>
      <c r="J258" s="5"/>
      <c r="K258" s="8"/>
      <c r="L258" s="5"/>
      <c r="M258" s="5"/>
      <c r="N258" s="8"/>
      <c r="O258" s="5"/>
      <c r="P258" s="5"/>
      <c r="Q258" s="8"/>
      <c r="R258" s="35"/>
      <c r="S258" s="5"/>
      <c r="T258" s="8"/>
      <c r="U258" s="5"/>
      <c r="V258" s="5"/>
      <c r="W258" s="8"/>
    </row>
    <row r="259" spans="1:23">
      <c r="A259" s="122"/>
      <c r="B259" s="122"/>
      <c r="C259" s="123"/>
      <c r="D259" s="139" t="s">
        <v>1318</v>
      </c>
      <c r="E259" s="140"/>
      <c r="F259" s="5"/>
      <c r="G259" s="5"/>
      <c r="H259" s="5"/>
      <c r="I259" s="5"/>
      <c r="J259" s="5"/>
      <c r="K259" s="8"/>
      <c r="L259" s="5"/>
      <c r="M259" s="5"/>
      <c r="N259" s="8"/>
      <c r="O259" s="5"/>
      <c r="P259" s="5"/>
      <c r="Q259" s="8"/>
      <c r="R259" s="35"/>
      <c r="S259" s="5"/>
      <c r="T259" s="8"/>
      <c r="U259" s="5"/>
      <c r="V259" s="5"/>
      <c r="W259" s="8"/>
    </row>
    <row r="260" spans="1:23">
      <c r="A260" s="122"/>
      <c r="B260" s="122"/>
      <c r="C260" s="123"/>
      <c r="D260" s="139" t="s">
        <v>1319</v>
      </c>
      <c r="E260" s="140"/>
      <c r="F260" s="5"/>
      <c r="G260" s="5"/>
      <c r="H260" s="5"/>
      <c r="I260" s="5"/>
      <c r="J260" s="5"/>
      <c r="K260" s="8"/>
      <c r="L260" s="5"/>
      <c r="M260" s="5"/>
      <c r="N260" s="8"/>
      <c r="O260" s="5"/>
      <c r="P260" s="5"/>
      <c r="Q260" s="8"/>
      <c r="R260" s="35"/>
      <c r="S260" s="5"/>
      <c r="T260" s="8"/>
      <c r="U260" s="5"/>
      <c r="V260" s="5"/>
      <c r="W260" s="8"/>
    </row>
    <row r="261" spans="1:23">
      <c r="A261" s="122"/>
      <c r="B261" s="122"/>
      <c r="C261" s="123"/>
      <c r="D261" s="139" t="s">
        <v>1320</v>
      </c>
      <c r="E261" s="140"/>
      <c r="F261" s="5"/>
      <c r="G261" s="5"/>
      <c r="H261" s="5"/>
      <c r="I261" s="5"/>
      <c r="J261" s="5"/>
      <c r="K261" s="8"/>
      <c r="L261" s="5"/>
      <c r="M261" s="5"/>
      <c r="N261" s="8"/>
      <c r="O261" s="5"/>
      <c r="P261" s="5"/>
      <c r="Q261" s="8"/>
      <c r="R261" s="35"/>
      <c r="S261" s="5"/>
      <c r="T261" s="8"/>
      <c r="U261" s="5"/>
      <c r="V261" s="5"/>
      <c r="W261" s="8"/>
    </row>
    <row r="262" spans="1:23">
      <c r="A262" s="122"/>
      <c r="B262" s="122"/>
      <c r="C262" s="123"/>
      <c r="D262" s="139" t="s">
        <v>1321</v>
      </c>
      <c r="E262" s="140"/>
      <c r="F262" s="5"/>
      <c r="G262" s="5"/>
      <c r="H262" s="5"/>
      <c r="I262" s="5"/>
      <c r="J262" s="5"/>
      <c r="K262" s="8"/>
      <c r="L262" s="5"/>
      <c r="M262" s="5"/>
      <c r="N262" s="8"/>
      <c r="O262" s="5"/>
      <c r="P262" s="5"/>
      <c r="Q262" s="8"/>
      <c r="R262" s="35"/>
      <c r="S262" s="5"/>
      <c r="T262" s="8"/>
      <c r="U262" s="5"/>
      <c r="V262" s="5"/>
      <c r="W262" s="8"/>
    </row>
    <row r="263" spans="1:23">
      <c r="A263" s="122"/>
      <c r="B263" s="122"/>
      <c r="C263" s="123"/>
      <c r="D263" s="139" t="s">
        <v>1322</v>
      </c>
      <c r="E263" s="140"/>
      <c r="F263" s="5"/>
      <c r="G263" s="5"/>
      <c r="H263" s="5"/>
      <c r="I263" s="5"/>
      <c r="J263" s="5"/>
      <c r="K263" s="8"/>
      <c r="L263" s="5"/>
      <c r="M263" s="5"/>
      <c r="N263" s="8"/>
      <c r="O263" s="5"/>
      <c r="P263" s="5"/>
      <c r="Q263" s="8"/>
      <c r="R263" s="35"/>
      <c r="S263" s="5"/>
      <c r="T263" s="8"/>
      <c r="U263" s="5"/>
      <c r="V263" s="5"/>
      <c r="W263" s="8"/>
    </row>
    <row r="264" spans="1:23">
      <c r="A264" s="122"/>
      <c r="B264" s="122"/>
      <c r="C264" s="123"/>
      <c r="D264" s="139" t="s">
        <v>1323</v>
      </c>
      <c r="E264" s="140"/>
      <c r="F264" s="5"/>
      <c r="G264" s="5"/>
      <c r="H264" s="5"/>
      <c r="I264" s="5"/>
      <c r="J264" s="5"/>
      <c r="K264" s="8"/>
      <c r="L264" s="5"/>
      <c r="M264" s="5"/>
      <c r="N264" s="8"/>
      <c r="O264" s="5"/>
      <c r="P264" s="5"/>
      <c r="Q264" s="8"/>
      <c r="R264" s="35"/>
      <c r="S264" s="5"/>
      <c r="T264" s="8"/>
      <c r="U264" s="5"/>
      <c r="V264" s="5"/>
      <c r="W264" s="8"/>
    </row>
    <row r="265" spans="1:23" ht="19">
      <c r="A265" s="118"/>
      <c r="B265" s="118"/>
      <c r="C265" s="128"/>
      <c r="D265" s="118" t="s">
        <v>1324</v>
      </c>
      <c r="E265" s="147"/>
      <c r="F265" s="5"/>
      <c r="G265" s="5"/>
      <c r="H265" s="5"/>
      <c r="I265" s="5"/>
      <c r="J265" s="5"/>
      <c r="K265" s="8"/>
      <c r="L265" s="5"/>
      <c r="M265" s="5"/>
      <c r="N265" s="8"/>
      <c r="O265" s="5"/>
      <c r="P265" s="5"/>
      <c r="Q265" s="8"/>
      <c r="R265" s="35"/>
      <c r="S265" s="5"/>
      <c r="T265" s="8"/>
      <c r="U265" s="5"/>
      <c r="V265" s="5"/>
      <c r="W265" s="8"/>
    </row>
    <row r="266" spans="1:23">
      <c r="A266" s="132"/>
      <c r="B266" s="132"/>
      <c r="C266" s="123"/>
      <c r="D266" s="151" t="s">
        <v>1325</v>
      </c>
      <c r="E266" s="140"/>
      <c r="F266" s="5"/>
      <c r="G266" s="5"/>
      <c r="H266" s="5"/>
      <c r="I266" s="5"/>
      <c r="J266" s="5"/>
      <c r="K266" s="8"/>
      <c r="L266" s="5"/>
      <c r="M266" s="5"/>
      <c r="N266" s="8"/>
      <c r="O266" s="5"/>
      <c r="P266" s="5"/>
      <c r="Q266" s="8"/>
      <c r="R266" s="35"/>
      <c r="S266" s="5"/>
      <c r="T266" s="8"/>
      <c r="U266" s="5"/>
      <c r="V266" s="5"/>
      <c r="W266" s="8"/>
    </row>
    <row r="267" spans="1:23">
      <c r="A267" s="126"/>
      <c r="B267" s="126"/>
      <c r="C267" s="123"/>
      <c r="D267" s="145" t="s">
        <v>1326</v>
      </c>
      <c r="E267" s="140"/>
      <c r="F267" s="5"/>
      <c r="G267" s="5"/>
      <c r="H267" s="5"/>
      <c r="I267" s="5"/>
      <c r="J267" s="5"/>
      <c r="K267" s="8"/>
      <c r="L267" s="5"/>
      <c r="M267" s="5"/>
      <c r="N267" s="8"/>
      <c r="O267" s="5"/>
      <c r="P267" s="5"/>
      <c r="Q267" s="8"/>
      <c r="R267" s="35"/>
      <c r="S267" s="5"/>
      <c r="T267" s="8"/>
      <c r="U267" s="5"/>
      <c r="V267" s="5"/>
      <c r="W267" s="8"/>
    </row>
    <row r="268" spans="1:23">
      <c r="A268" s="126"/>
      <c r="B268" s="126"/>
      <c r="C268" s="123"/>
      <c r="D268" s="145" t="s">
        <v>1327</v>
      </c>
      <c r="E268" s="140"/>
      <c r="F268" s="5"/>
      <c r="G268" s="5"/>
      <c r="H268" s="5"/>
      <c r="I268" s="5"/>
      <c r="J268" s="5"/>
      <c r="K268" s="8"/>
      <c r="L268" s="5"/>
      <c r="M268" s="5"/>
      <c r="N268" s="8"/>
      <c r="O268" s="5"/>
      <c r="P268" s="5"/>
      <c r="Q268" s="8"/>
      <c r="R268" s="35"/>
      <c r="S268" s="5"/>
      <c r="T268" s="8"/>
      <c r="U268" s="5"/>
      <c r="V268" s="5"/>
      <c r="W268" s="8"/>
    </row>
    <row r="269" spans="1:23">
      <c r="A269" s="133"/>
      <c r="B269" s="133"/>
      <c r="C269" s="123"/>
      <c r="D269" s="152" t="s">
        <v>1328</v>
      </c>
      <c r="E269" s="140"/>
      <c r="F269" s="5"/>
      <c r="G269" s="5"/>
      <c r="H269" s="5"/>
      <c r="I269" s="5"/>
      <c r="J269" s="5"/>
      <c r="K269" s="8"/>
      <c r="L269" s="5"/>
      <c r="M269" s="5"/>
      <c r="N269" s="8"/>
      <c r="O269" s="5"/>
      <c r="P269" s="5"/>
      <c r="Q269" s="8"/>
      <c r="R269" s="35"/>
      <c r="S269" s="5"/>
      <c r="T269" s="8"/>
      <c r="U269" s="5"/>
      <c r="V269" s="5"/>
      <c r="W269" s="8"/>
    </row>
    <row r="270" spans="1:23">
      <c r="A270" s="126"/>
      <c r="B270" s="126"/>
      <c r="C270" s="123"/>
      <c r="D270" s="145" t="s">
        <v>1329</v>
      </c>
      <c r="E270" s="140"/>
      <c r="F270" s="5"/>
      <c r="G270" s="5"/>
      <c r="H270" s="5"/>
      <c r="I270" s="5"/>
      <c r="J270" s="5"/>
      <c r="K270" s="8"/>
      <c r="L270" s="5"/>
      <c r="M270" s="5"/>
      <c r="N270" s="8"/>
      <c r="O270" s="5"/>
      <c r="P270" s="5"/>
      <c r="Q270" s="8"/>
      <c r="R270" s="35"/>
      <c r="S270" s="5"/>
      <c r="T270" s="8"/>
      <c r="U270" s="5"/>
      <c r="V270" s="5"/>
      <c r="W270" s="8"/>
    </row>
    <row r="271" spans="1:23">
      <c r="A271" s="126"/>
      <c r="B271" s="126"/>
      <c r="C271" s="123"/>
      <c r="D271" s="145" t="s">
        <v>1330</v>
      </c>
      <c r="E271" s="140"/>
      <c r="F271" s="5"/>
      <c r="G271" s="5"/>
      <c r="H271" s="5"/>
      <c r="I271" s="5"/>
      <c r="J271" s="5"/>
      <c r="K271" s="8"/>
      <c r="L271" s="5"/>
      <c r="M271" s="5"/>
      <c r="N271" s="8"/>
      <c r="O271" s="5"/>
      <c r="P271" s="5"/>
      <c r="Q271" s="8"/>
      <c r="R271" s="35"/>
      <c r="S271" s="5"/>
      <c r="T271" s="8"/>
      <c r="U271" s="5"/>
      <c r="V271" s="5"/>
      <c r="W271" s="8"/>
    </row>
    <row r="272" spans="1:23">
      <c r="A272" s="126"/>
      <c r="B272" s="126"/>
      <c r="C272" s="123"/>
      <c r="D272" s="145" t="s">
        <v>1331</v>
      </c>
      <c r="E272" s="140"/>
      <c r="F272" s="5"/>
      <c r="G272" s="5"/>
      <c r="H272" s="5"/>
      <c r="I272" s="5"/>
      <c r="J272" s="5"/>
      <c r="K272" s="8"/>
      <c r="L272" s="5"/>
      <c r="M272" s="5"/>
      <c r="N272" s="8"/>
      <c r="O272" s="5"/>
      <c r="P272" s="5"/>
      <c r="Q272" s="8"/>
      <c r="R272" s="35"/>
      <c r="S272" s="5"/>
      <c r="T272" s="8"/>
      <c r="U272" s="5"/>
      <c r="V272" s="5"/>
      <c r="W272" s="8"/>
    </row>
    <row r="273" spans="1:23" ht="19">
      <c r="A273" s="118"/>
      <c r="B273" s="118"/>
      <c r="C273" s="128"/>
      <c r="D273" s="142" t="s">
        <v>1332</v>
      </c>
      <c r="E273" s="147"/>
      <c r="F273" s="5"/>
      <c r="G273" s="5"/>
      <c r="H273" s="5"/>
      <c r="I273" s="5"/>
      <c r="J273" s="5"/>
      <c r="K273" s="8"/>
      <c r="L273" s="5"/>
      <c r="M273" s="5"/>
      <c r="N273" s="8"/>
      <c r="O273" s="5"/>
      <c r="P273" s="5"/>
      <c r="Q273" s="8"/>
      <c r="R273" s="35"/>
      <c r="S273" s="5"/>
      <c r="T273" s="8"/>
      <c r="U273" s="5"/>
      <c r="V273" s="5"/>
      <c r="W273" s="8"/>
    </row>
    <row r="274" spans="1:23">
      <c r="A274" s="134"/>
      <c r="B274" s="134"/>
      <c r="C274" s="135"/>
      <c r="D274" s="153" t="s">
        <v>1333</v>
      </c>
      <c r="E274" s="154"/>
      <c r="F274" s="5"/>
      <c r="G274" s="5"/>
      <c r="H274" s="5"/>
      <c r="I274" s="5"/>
      <c r="J274" s="5"/>
      <c r="K274" s="8"/>
      <c r="L274" s="5"/>
      <c r="M274" s="5"/>
      <c r="N274" s="8"/>
      <c r="O274" s="5"/>
      <c r="P274" s="5"/>
      <c r="Q274" s="8"/>
      <c r="R274" s="35"/>
      <c r="S274" s="5"/>
      <c r="T274" s="8"/>
      <c r="U274" s="5"/>
      <c r="V274" s="5"/>
      <c r="W274" s="8"/>
    </row>
    <row r="275" spans="1:23">
      <c r="A275" s="134"/>
      <c r="B275" s="134"/>
      <c r="C275" s="135"/>
      <c r="D275" s="153" t="s">
        <v>1334</v>
      </c>
      <c r="E275" s="154"/>
      <c r="F275" s="5"/>
      <c r="G275" s="5"/>
      <c r="H275" s="5"/>
      <c r="I275" s="5"/>
      <c r="J275" s="5"/>
      <c r="K275" s="8"/>
      <c r="L275" s="5"/>
      <c r="M275" s="5"/>
      <c r="N275" s="8"/>
      <c r="O275" s="5"/>
      <c r="P275" s="5"/>
      <c r="Q275" s="8"/>
      <c r="R275" s="35"/>
      <c r="S275" s="5"/>
      <c r="T275" s="8"/>
      <c r="U275" s="5"/>
      <c r="V275" s="5"/>
      <c r="W275" s="8"/>
    </row>
    <row r="276" spans="1:23">
      <c r="A276" s="134"/>
      <c r="B276" s="134"/>
      <c r="C276" s="135"/>
      <c r="D276" s="153" t="s">
        <v>1335</v>
      </c>
      <c r="E276" s="154"/>
      <c r="F276" s="5"/>
      <c r="G276" s="5"/>
      <c r="H276" s="5"/>
      <c r="I276" s="5"/>
      <c r="J276" s="5"/>
      <c r="K276" s="8"/>
      <c r="L276" s="5"/>
      <c r="M276" s="5"/>
      <c r="N276" s="8"/>
      <c r="O276" s="5"/>
      <c r="P276" s="5"/>
      <c r="Q276" s="8"/>
      <c r="R276" s="35"/>
      <c r="S276" s="5"/>
      <c r="T276" s="8"/>
      <c r="U276" s="5"/>
      <c r="V276" s="5"/>
      <c r="W276" s="8"/>
    </row>
    <row r="277" spans="1:23">
      <c r="A277" s="134"/>
      <c r="B277" s="134"/>
      <c r="C277" s="135"/>
      <c r="D277" s="153" t="s">
        <v>1336</v>
      </c>
      <c r="E277" s="154"/>
      <c r="F277" s="5"/>
      <c r="G277" s="5"/>
      <c r="H277" s="5"/>
      <c r="I277" s="5"/>
      <c r="J277" s="5"/>
      <c r="K277" s="8"/>
      <c r="L277" s="5"/>
      <c r="M277" s="5"/>
      <c r="N277" s="8"/>
      <c r="O277" s="5"/>
      <c r="P277" s="5"/>
      <c r="Q277" s="8"/>
      <c r="R277" s="35"/>
      <c r="S277" s="5"/>
      <c r="T277" s="8"/>
      <c r="U277" s="5"/>
      <c r="V277" s="5"/>
      <c r="W277" s="8"/>
    </row>
    <row r="278" spans="1:23">
      <c r="A278" s="117"/>
      <c r="B278" s="11"/>
      <c r="C278" s="5"/>
      <c r="D278" s="5"/>
      <c r="E278" s="57"/>
      <c r="F278" s="5"/>
      <c r="G278" s="5"/>
      <c r="H278" s="5"/>
      <c r="I278" s="5"/>
      <c r="J278" s="5"/>
      <c r="K278" s="8"/>
      <c r="L278" s="5"/>
      <c r="M278" s="5"/>
      <c r="N278" s="8"/>
      <c r="O278" s="5"/>
      <c r="P278" s="5"/>
      <c r="Q278" s="8"/>
      <c r="R278" s="35"/>
      <c r="S278" s="5"/>
      <c r="T278" s="8"/>
      <c r="U278" s="5"/>
      <c r="V278" s="5"/>
      <c r="W278" s="8"/>
    </row>
    <row r="279" spans="1:23">
      <c r="A279" s="117"/>
      <c r="B279" s="11"/>
      <c r="C279" s="5"/>
      <c r="D279" s="5"/>
      <c r="E279" s="57"/>
      <c r="F279" s="5"/>
      <c r="G279" s="5"/>
      <c r="H279" s="5"/>
      <c r="I279" s="5"/>
      <c r="J279" s="5"/>
      <c r="K279" s="8"/>
      <c r="L279" s="5"/>
      <c r="M279" s="5"/>
      <c r="N279" s="8"/>
      <c r="O279" s="5"/>
      <c r="P279" s="5"/>
      <c r="Q279" s="8"/>
      <c r="R279" s="35"/>
      <c r="S279" s="5"/>
      <c r="T279" s="8"/>
      <c r="U279" s="5"/>
      <c r="V279" s="5"/>
      <c r="W279" s="8"/>
    </row>
    <row r="280" spans="1:23">
      <c r="A280" s="117"/>
      <c r="B280" s="11"/>
      <c r="C280" s="5"/>
      <c r="D280" s="5"/>
      <c r="E280" s="57"/>
      <c r="F280" s="5"/>
      <c r="G280" s="5"/>
      <c r="H280" s="5"/>
      <c r="I280" s="5"/>
      <c r="J280" s="5"/>
      <c r="K280" s="8"/>
      <c r="L280" s="5"/>
      <c r="M280" s="5"/>
      <c r="N280" s="8"/>
      <c r="O280" s="5"/>
      <c r="P280" s="5"/>
      <c r="Q280" s="8"/>
      <c r="R280" s="35"/>
      <c r="S280" s="5"/>
      <c r="T280" s="8"/>
      <c r="U280" s="5"/>
      <c r="V280" s="5"/>
      <c r="W280" s="8"/>
    </row>
    <row r="281" spans="1:23">
      <c r="A281" s="117"/>
      <c r="B281" s="11"/>
      <c r="C281" s="5"/>
      <c r="D281" s="5"/>
      <c r="E281" s="57"/>
      <c r="F281" s="5"/>
      <c r="G281" s="5"/>
      <c r="H281" s="5"/>
      <c r="I281" s="5"/>
      <c r="J281" s="5"/>
      <c r="K281" s="8"/>
      <c r="L281" s="5"/>
      <c r="M281" s="5"/>
      <c r="N281" s="8"/>
      <c r="O281" s="5"/>
      <c r="P281" s="5"/>
      <c r="Q281" s="8"/>
      <c r="R281" s="35"/>
      <c r="S281" s="5"/>
      <c r="T281" s="8"/>
      <c r="U281" s="5"/>
      <c r="V281" s="5"/>
      <c r="W281" s="8"/>
    </row>
    <row r="282" spans="1:23">
      <c r="A282" s="117"/>
      <c r="B282" s="11"/>
      <c r="C282" s="5"/>
      <c r="D282" s="5"/>
      <c r="E282" s="57"/>
      <c r="F282" s="5"/>
      <c r="G282" s="5"/>
      <c r="H282" s="5"/>
      <c r="I282" s="5"/>
      <c r="J282" s="5"/>
      <c r="K282" s="8"/>
      <c r="L282" s="5"/>
      <c r="M282" s="5"/>
      <c r="N282" s="8"/>
      <c r="O282" s="5"/>
      <c r="P282" s="5"/>
      <c r="Q282" s="8"/>
      <c r="R282" s="35"/>
      <c r="S282" s="5"/>
      <c r="T282" s="8"/>
      <c r="U282" s="5"/>
      <c r="V282" s="5"/>
      <c r="W282" s="8"/>
    </row>
    <row r="283" spans="1:23">
      <c r="A283" s="117"/>
      <c r="B283" s="11"/>
      <c r="C283" s="5"/>
      <c r="D283" s="5"/>
      <c r="E283" s="57"/>
      <c r="F283" s="5"/>
      <c r="G283" s="5"/>
      <c r="H283" s="5"/>
      <c r="I283" s="5"/>
      <c r="J283" s="5"/>
      <c r="K283" s="8"/>
      <c r="L283" s="5"/>
      <c r="M283" s="5"/>
      <c r="N283" s="8"/>
      <c r="O283" s="5"/>
      <c r="P283" s="5"/>
      <c r="Q283" s="8"/>
      <c r="R283" s="35"/>
      <c r="S283" s="5"/>
      <c r="T283" s="8"/>
      <c r="U283" s="5"/>
      <c r="V283" s="5"/>
      <c r="W283" s="8"/>
    </row>
    <row r="284" spans="1:23">
      <c r="A284" s="117"/>
      <c r="B284" s="11"/>
      <c r="C284" s="5"/>
      <c r="D284" s="5"/>
      <c r="E284" s="57"/>
      <c r="F284" s="5"/>
      <c r="G284" s="5"/>
      <c r="H284" s="5"/>
      <c r="I284" s="5"/>
      <c r="J284" s="5"/>
      <c r="K284" s="8"/>
      <c r="L284" s="5"/>
      <c r="M284" s="5"/>
      <c r="N284" s="8"/>
      <c r="O284" s="5"/>
      <c r="P284" s="5"/>
      <c r="Q284" s="8"/>
      <c r="R284" s="35"/>
      <c r="S284" s="5"/>
      <c r="T284" s="8"/>
      <c r="U284" s="5"/>
      <c r="V284" s="5"/>
      <c r="W284" s="8"/>
    </row>
    <row r="285" spans="1:23">
      <c r="A285" s="117"/>
      <c r="B285" s="11"/>
      <c r="C285" s="5"/>
      <c r="D285" s="5"/>
      <c r="E285" s="57"/>
      <c r="F285" s="5"/>
      <c r="G285" s="5"/>
      <c r="H285" s="5"/>
      <c r="I285" s="5"/>
      <c r="J285" s="5"/>
      <c r="K285" s="8"/>
      <c r="L285" s="5"/>
      <c r="M285" s="5"/>
      <c r="N285" s="8"/>
      <c r="O285" s="5"/>
      <c r="P285" s="5"/>
      <c r="Q285" s="8"/>
      <c r="R285" s="35"/>
      <c r="S285" s="5"/>
      <c r="T285" s="8"/>
      <c r="U285" s="5"/>
      <c r="V285" s="5"/>
      <c r="W285" s="8"/>
    </row>
    <row r="286" spans="1:23">
      <c r="A286" s="117"/>
      <c r="B286" s="11"/>
      <c r="C286" s="5"/>
      <c r="D286" s="5"/>
      <c r="E286" s="57"/>
      <c r="F286" s="5"/>
      <c r="G286" s="5"/>
      <c r="H286" s="5"/>
      <c r="I286" s="5"/>
      <c r="J286" s="5"/>
      <c r="K286" s="8"/>
      <c r="L286" s="5"/>
      <c r="M286" s="5"/>
      <c r="N286" s="8"/>
      <c r="O286" s="5"/>
      <c r="P286" s="5"/>
      <c r="Q286" s="8"/>
      <c r="R286" s="35"/>
      <c r="S286" s="5"/>
      <c r="T286" s="8"/>
      <c r="U286" s="5"/>
      <c r="V286" s="5"/>
      <c r="W286" s="8"/>
    </row>
    <row r="287" spans="1:23">
      <c r="A287" s="117"/>
      <c r="B287" s="11"/>
      <c r="C287" s="5"/>
      <c r="D287" s="5"/>
      <c r="E287" s="57"/>
      <c r="F287" s="5"/>
      <c r="G287" s="5"/>
      <c r="H287" s="5"/>
      <c r="I287" s="5"/>
      <c r="J287" s="5"/>
      <c r="K287" s="8"/>
      <c r="L287" s="5"/>
      <c r="M287" s="5"/>
      <c r="N287" s="8"/>
      <c r="O287" s="5"/>
      <c r="P287" s="5"/>
      <c r="Q287" s="8"/>
      <c r="R287" s="35"/>
      <c r="S287" s="5"/>
      <c r="T287" s="8"/>
      <c r="U287" s="5"/>
      <c r="V287" s="5"/>
      <c r="W287" s="8"/>
    </row>
    <row r="288" spans="1:23">
      <c r="A288" s="117"/>
      <c r="B288" s="11"/>
      <c r="C288" s="5"/>
      <c r="D288" s="5"/>
      <c r="E288" s="57"/>
      <c r="F288" s="5"/>
      <c r="G288" s="5"/>
      <c r="H288" s="5"/>
      <c r="I288" s="5"/>
      <c r="J288" s="5"/>
      <c r="K288" s="8"/>
      <c r="L288" s="5"/>
      <c r="M288" s="5"/>
      <c r="N288" s="8"/>
      <c r="O288" s="5"/>
      <c r="P288" s="5"/>
      <c r="Q288" s="8"/>
      <c r="R288" s="35"/>
      <c r="S288" s="5"/>
      <c r="T288" s="8"/>
      <c r="U288" s="5"/>
      <c r="V288" s="5"/>
      <c r="W288" s="8"/>
    </row>
    <row r="289" spans="1:23">
      <c r="A289" s="117"/>
      <c r="B289" s="11"/>
      <c r="C289" s="5"/>
      <c r="D289" s="5"/>
      <c r="E289" s="57"/>
      <c r="F289" s="5"/>
      <c r="G289" s="5"/>
      <c r="H289" s="5"/>
      <c r="I289" s="5"/>
      <c r="J289" s="5"/>
      <c r="K289" s="8"/>
      <c r="L289" s="5"/>
      <c r="M289" s="5"/>
      <c r="N289" s="8"/>
      <c r="O289" s="5"/>
      <c r="P289" s="5"/>
      <c r="Q289" s="8"/>
      <c r="R289" s="35"/>
      <c r="S289" s="5"/>
      <c r="T289" s="8"/>
      <c r="U289" s="5"/>
      <c r="V289" s="5"/>
      <c r="W289" s="8"/>
    </row>
    <row r="290" spans="1:23">
      <c r="A290" s="117"/>
      <c r="B290" s="11"/>
      <c r="C290" s="5"/>
      <c r="D290" s="5"/>
      <c r="E290" s="57"/>
      <c r="F290" s="5"/>
      <c r="G290" s="5"/>
      <c r="H290" s="5"/>
      <c r="I290" s="5"/>
      <c r="J290" s="5"/>
      <c r="K290" s="8"/>
      <c r="L290" s="5"/>
      <c r="M290" s="5"/>
      <c r="N290" s="8"/>
      <c r="O290" s="5"/>
      <c r="P290" s="5"/>
      <c r="Q290" s="8"/>
      <c r="R290" s="35"/>
      <c r="S290" s="5"/>
      <c r="T290" s="8"/>
      <c r="U290" s="5"/>
      <c r="V290" s="5"/>
      <c r="W290" s="8"/>
    </row>
    <row r="291" spans="1:23">
      <c r="A291" s="117"/>
      <c r="B291" s="11"/>
      <c r="C291" s="5"/>
      <c r="D291" s="5"/>
      <c r="E291" s="57"/>
      <c r="F291" s="5"/>
      <c r="G291" s="5"/>
      <c r="H291" s="5"/>
      <c r="I291" s="5"/>
      <c r="J291" s="5"/>
      <c r="K291" s="8"/>
      <c r="L291" s="5"/>
      <c r="M291" s="5"/>
      <c r="N291" s="8"/>
      <c r="O291" s="5"/>
      <c r="P291" s="5"/>
      <c r="Q291" s="8"/>
      <c r="R291" s="35"/>
      <c r="S291" s="5"/>
      <c r="T291" s="8"/>
      <c r="U291" s="5"/>
      <c r="V291" s="5"/>
      <c r="W291" s="8"/>
    </row>
    <row r="292" spans="1:23">
      <c r="A292" s="117"/>
      <c r="B292" s="11"/>
      <c r="C292" s="5"/>
      <c r="D292" s="5"/>
      <c r="E292" s="57"/>
      <c r="F292" s="5"/>
      <c r="G292" s="5"/>
      <c r="H292" s="5"/>
      <c r="I292" s="5"/>
      <c r="J292" s="5"/>
      <c r="K292" s="8"/>
      <c r="L292" s="5"/>
      <c r="M292" s="5"/>
      <c r="N292" s="8"/>
      <c r="O292" s="5"/>
      <c r="P292" s="5"/>
      <c r="Q292" s="8"/>
      <c r="R292" s="35"/>
      <c r="S292" s="5"/>
      <c r="T292" s="8"/>
      <c r="U292" s="5"/>
      <c r="V292" s="5"/>
      <c r="W292" s="8"/>
    </row>
    <row r="293" spans="1:23">
      <c r="A293" s="117"/>
      <c r="B293" s="11"/>
      <c r="C293" s="5"/>
      <c r="D293" s="5"/>
      <c r="E293" s="57"/>
      <c r="F293" s="5"/>
      <c r="G293" s="5"/>
      <c r="H293" s="5"/>
      <c r="I293" s="5"/>
      <c r="J293" s="5"/>
      <c r="K293" s="8"/>
      <c r="L293" s="5"/>
      <c r="M293" s="5"/>
      <c r="N293" s="8"/>
      <c r="O293" s="5"/>
      <c r="P293" s="5"/>
      <c r="Q293" s="8"/>
      <c r="R293" s="35"/>
      <c r="S293" s="5"/>
      <c r="T293" s="8"/>
      <c r="U293" s="5"/>
      <c r="V293" s="5"/>
      <c r="W293" s="8"/>
    </row>
    <row r="294" spans="1:23">
      <c r="A294" s="117"/>
      <c r="B294" s="11"/>
      <c r="C294" s="5"/>
      <c r="D294" s="5"/>
      <c r="E294" s="57"/>
      <c r="F294" s="5"/>
      <c r="G294" s="5"/>
      <c r="H294" s="5"/>
      <c r="I294" s="5"/>
      <c r="J294" s="5"/>
      <c r="K294" s="8"/>
      <c r="L294" s="5"/>
      <c r="M294" s="5"/>
      <c r="N294" s="8"/>
      <c r="O294" s="5"/>
      <c r="P294" s="5"/>
      <c r="Q294" s="8"/>
      <c r="R294" s="35"/>
      <c r="S294" s="5"/>
      <c r="T294" s="8"/>
      <c r="U294" s="5"/>
      <c r="V294" s="5"/>
      <c r="W294" s="8"/>
    </row>
    <row r="295" spans="1:23">
      <c r="A295" s="117"/>
      <c r="B295" s="11"/>
      <c r="C295" s="5"/>
      <c r="D295" s="5"/>
      <c r="E295" s="57"/>
      <c r="F295" s="5"/>
      <c r="G295" s="5"/>
      <c r="H295" s="5"/>
      <c r="I295" s="5"/>
      <c r="J295" s="5"/>
      <c r="K295" s="8"/>
      <c r="L295" s="5"/>
      <c r="M295" s="5"/>
      <c r="N295" s="8"/>
      <c r="O295" s="5"/>
      <c r="P295" s="5"/>
      <c r="Q295" s="8"/>
      <c r="R295" s="35"/>
      <c r="S295" s="5"/>
      <c r="T295" s="8"/>
      <c r="U295" s="5"/>
      <c r="V295" s="5"/>
      <c r="W295" s="8"/>
    </row>
    <row r="296" spans="1:23">
      <c r="A296" s="117"/>
      <c r="B296" s="11"/>
      <c r="C296" s="5"/>
      <c r="D296" s="5"/>
      <c r="E296" s="57"/>
      <c r="F296" s="5"/>
      <c r="G296" s="5"/>
      <c r="H296" s="5"/>
      <c r="I296" s="5"/>
      <c r="J296" s="5"/>
      <c r="K296" s="8"/>
      <c r="L296" s="5"/>
      <c r="M296" s="5"/>
      <c r="N296" s="8"/>
      <c r="O296" s="5"/>
      <c r="P296" s="5"/>
      <c r="Q296" s="8"/>
      <c r="R296" s="35"/>
      <c r="S296" s="5"/>
      <c r="T296" s="8"/>
      <c r="U296" s="5"/>
      <c r="V296" s="5"/>
      <c r="W296" s="8"/>
    </row>
    <row r="297" spans="1:23">
      <c r="A297" s="117"/>
      <c r="B297" s="11"/>
      <c r="C297" s="5"/>
      <c r="D297" s="5"/>
      <c r="E297" s="57"/>
      <c r="F297" s="5"/>
      <c r="G297" s="5"/>
      <c r="H297" s="5"/>
      <c r="I297" s="5"/>
      <c r="J297" s="5"/>
      <c r="K297" s="8"/>
      <c r="L297" s="5"/>
      <c r="M297" s="5"/>
      <c r="N297" s="8"/>
      <c r="O297" s="5"/>
      <c r="P297" s="5"/>
      <c r="Q297" s="8"/>
      <c r="R297" s="35"/>
      <c r="S297" s="5"/>
      <c r="T297" s="8"/>
      <c r="U297" s="5"/>
      <c r="V297" s="5"/>
      <c r="W297" s="8"/>
    </row>
    <row r="298" spans="1:23">
      <c r="A298" s="117"/>
      <c r="B298" s="11"/>
      <c r="C298" s="5"/>
      <c r="D298" s="5"/>
      <c r="E298" s="57"/>
      <c r="F298" s="5"/>
      <c r="G298" s="5"/>
      <c r="H298" s="5"/>
      <c r="I298" s="5"/>
      <c r="J298" s="5"/>
      <c r="K298" s="8"/>
      <c r="L298" s="5"/>
      <c r="M298" s="5"/>
      <c r="N298" s="8"/>
      <c r="O298" s="5"/>
      <c r="P298" s="5"/>
      <c r="Q298" s="8"/>
      <c r="R298" s="35"/>
      <c r="S298" s="5"/>
      <c r="T298" s="8"/>
      <c r="U298" s="5"/>
      <c r="V298" s="5"/>
      <c r="W298" s="8"/>
    </row>
    <row r="299" spans="1:23">
      <c r="A299" s="117"/>
      <c r="B299" s="11"/>
      <c r="C299" s="5"/>
      <c r="D299" s="5"/>
      <c r="E299" s="57"/>
      <c r="F299" s="5"/>
      <c r="G299" s="5"/>
      <c r="H299" s="5"/>
      <c r="I299" s="5"/>
      <c r="J299" s="5"/>
      <c r="K299" s="8"/>
      <c r="L299" s="5"/>
      <c r="M299" s="5"/>
      <c r="N299" s="8"/>
      <c r="O299" s="5"/>
      <c r="P299" s="5"/>
      <c r="Q299" s="8"/>
      <c r="R299" s="35"/>
      <c r="S299" s="5"/>
      <c r="T299" s="8"/>
      <c r="U299" s="5"/>
      <c r="V299" s="5"/>
      <c r="W299" s="8"/>
    </row>
    <row r="300" spans="1:23">
      <c r="A300" s="117"/>
      <c r="B300" s="11"/>
      <c r="C300" s="5"/>
      <c r="D300" s="5"/>
      <c r="E300" s="57"/>
      <c r="F300" s="5"/>
      <c r="G300" s="5"/>
      <c r="H300" s="5"/>
      <c r="I300" s="5"/>
      <c r="J300" s="5"/>
      <c r="K300" s="8"/>
      <c r="L300" s="5"/>
      <c r="M300" s="5"/>
      <c r="N300" s="8"/>
      <c r="O300" s="5"/>
      <c r="P300" s="5"/>
      <c r="Q300" s="8"/>
      <c r="R300" s="35"/>
      <c r="S300" s="5"/>
      <c r="T300" s="8"/>
      <c r="U300" s="5"/>
      <c r="V300" s="5"/>
      <c r="W300" s="8"/>
    </row>
    <row r="301" spans="1:23">
      <c r="A301" s="117"/>
      <c r="B301" s="11"/>
      <c r="C301" s="5"/>
      <c r="D301" s="5"/>
      <c r="E301" s="57"/>
      <c r="F301" s="5"/>
      <c r="G301" s="5"/>
      <c r="H301" s="5"/>
      <c r="I301" s="5"/>
      <c r="J301" s="5"/>
      <c r="K301" s="8"/>
      <c r="L301" s="5"/>
      <c r="M301" s="5"/>
      <c r="N301" s="8"/>
      <c r="O301" s="5"/>
      <c r="P301" s="5"/>
      <c r="Q301" s="8"/>
      <c r="R301" s="35"/>
      <c r="S301" s="5"/>
      <c r="T301" s="8"/>
      <c r="U301" s="5"/>
      <c r="V301" s="5"/>
      <c r="W301" s="8"/>
    </row>
    <row r="302" spans="1:23">
      <c r="A302" s="117"/>
      <c r="B302" s="11"/>
      <c r="C302" s="5"/>
      <c r="D302" s="5"/>
      <c r="E302" s="57"/>
      <c r="F302" s="5"/>
      <c r="G302" s="5"/>
      <c r="H302" s="5"/>
      <c r="I302" s="5"/>
      <c r="J302" s="5"/>
      <c r="K302" s="8"/>
      <c r="L302" s="5"/>
      <c r="M302" s="5"/>
      <c r="N302" s="8"/>
      <c r="O302" s="5"/>
      <c r="P302" s="5"/>
      <c r="Q302" s="8"/>
      <c r="R302" s="35"/>
      <c r="S302" s="5"/>
      <c r="T302" s="8"/>
      <c r="U302" s="5"/>
      <c r="V302" s="5"/>
      <c r="W302" s="8"/>
    </row>
    <row r="303" spans="1:23">
      <c r="A303" s="117"/>
      <c r="B303" s="11"/>
      <c r="C303" s="5"/>
      <c r="D303" s="5"/>
      <c r="E303" s="57"/>
      <c r="F303" s="5"/>
      <c r="G303" s="5"/>
      <c r="H303" s="5"/>
      <c r="I303" s="5"/>
      <c r="J303" s="5"/>
      <c r="K303" s="8"/>
      <c r="L303" s="5"/>
      <c r="M303" s="5"/>
      <c r="N303" s="8"/>
      <c r="O303" s="5"/>
      <c r="P303" s="5"/>
      <c r="Q303" s="8"/>
      <c r="R303" s="35"/>
      <c r="S303" s="5"/>
      <c r="T303" s="8"/>
      <c r="U303" s="5"/>
      <c r="V303" s="5"/>
      <c r="W303" s="8"/>
    </row>
    <row r="304" spans="1:23">
      <c r="A304" s="117"/>
      <c r="B304" s="11"/>
      <c r="C304" s="5"/>
      <c r="D304" s="5"/>
      <c r="E304" s="57"/>
      <c r="F304" s="5"/>
      <c r="G304" s="5"/>
      <c r="H304" s="5"/>
      <c r="I304" s="5"/>
      <c r="J304" s="5"/>
      <c r="K304" s="8"/>
      <c r="L304" s="5"/>
      <c r="M304" s="5"/>
      <c r="N304" s="8"/>
      <c r="O304" s="5"/>
      <c r="P304" s="5"/>
      <c r="Q304" s="8"/>
      <c r="R304" s="35"/>
      <c r="S304" s="5"/>
      <c r="T304" s="8"/>
      <c r="U304" s="5"/>
      <c r="V304" s="5"/>
      <c r="W304" s="8"/>
    </row>
    <row r="305" spans="1:23">
      <c r="A305" s="117"/>
      <c r="B305" s="11"/>
      <c r="C305" s="5"/>
      <c r="D305" s="5"/>
      <c r="E305" s="57"/>
      <c r="F305" s="5"/>
      <c r="G305" s="5"/>
      <c r="H305" s="5"/>
      <c r="I305" s="5"/>
      <c r="J305" s="5"/>
      <c r="K305" s="8"/>
      <c r="L305" s="5"/>
      <c r="M305" s="5"/>
      <c r="N305" s="8"/>
      <c r="O305" s="5"/>
      <c r="P305" s="5"/>
      <c r="Q305" s="8"/>
      <c r="R305" s="35"/>
      <c r="S305" s="5"/>
      <c r="T305" s="8"/>
      <c r="U305" s="5"/>
      <c r="V305" s="5"/>
      <c r="W305" s="8"/>
    </row>
    <row r="306" spans="1:23">
      <c r="A306" s="117"/>
      <c r="B306" s="11"/>
      <c r="C306" s="5"/>
      <c r="D306" s="5"/>
      <c r="E306" s="57"/>
      <c r="F306" s="5"/>
      <c r="G306" s="5"/>
      <c r="H306" s="5"/>
      <c r="I306" s="5"/>
      <c r="J306" s="5"/>
      <c r="K306" s="8"/>
      <c r="L306" s="5"/>
      <c r="M306" s="5"/>
      <c r="N306" s="8"/>
      <c r="O306" s="5"/>
      <c r="P306" s="5"/>
      <c r="Q306" s="8"/>
      <c r="R306" s="35"/>
      <c r="S306" s="5"/>
      <c r="T306" s="8"/>
      <c r="U306" s="5"/>
      <c r="V306" s="5"/>
      <c r="W306" s="8"/>
    </row>
    <row r="307" spans="1:23">
      <c r="A307" s="117"/>
      <c r="B307" s="11"/>
      <c r="C307" s="5"/>
      <c r="D307" s="5"/>
      <c r="E307" s="57"/>
      <c r="F307" s="5"/>
      <c r="G307" s="5"/>
      <c r="H307" s="5"/>
      <c r="I307" s="5"/>
      <c r="J307" s="5"/>
      <c r="K307" s="8"/>
      <c r="L307" s="5"/>
      <c r="M307" s="5"/>
      <c r="N307" s="8"/>
      <c r="O307" s="5"/>
      <c r="P307" s="5"/>
      <c r="Q307" s="8"/>
      <c r="R307" s="35"/>
      <c r="S307" s="5"/>
      <c r="T307" s="8"/>
      <c r="U307" s="5"/>
      <c r="V307" s="5"/>
      <c r="W307" s="8"/>
    </row>
    <row r="308" spans="1:23">
      <c r="A308" s="117"/>
      <c r="B308" s="11"/>
      <c r="C308" s="5"/>
      <c r="D308" s="5"/>
      <c r="E308" s="57"/>
      <c r="F308" s="5"/>
      <c r="G308" s="5"/>
      <c r="H308" s="5"/>
      <c r="I308" s="5"/>
      <c r="J308" s="5"/>
      <c r="K308" s="8"/>
      <c r="L308" s="5"/>
      <c r="M308" s="5"/>
      <c r="N308" s="8"/>
      <c r="O308" s="5"/>
      <c r="P308" s="5"/>
      <c r="Q308" s="8"/>
      <c r="R308" s="35"/>
      <c r="S308" s="5"/>
      <c r="T308" s="8"/>
      <c r="U308" s="5"/>
      <c r="V308" s="5"/>
      <c r="W308" s="8"/>
    </row>
    <row r="309" spans="1:23">
      <c r="A309" s="117"/>
      <c r="B309" s="11"/>
      <c r="C309" s="5"/>
      <c r="D309" s="5"/>
      <c r="E309" s="57"/>
      <c r="F309" s="5"/>
      <c r="G309" s="5"/>
      <c r="H309" s="5"/>
      <c r="I309" s="5"/>
      <c r="J309" s="5"/>
      <c r="K309" s="8"/>
      <c r="L309" s="5"/>
      <c r="M309" s="5"/>
      <c r="N309" s="8"/>
      <c r="O309" s="5"/>
      <c r="P309" s="5"/>
      <c r="Q309" s="8"/>
      <c r="R309" s="35"/>
      <c r="S309" s="5"/>
      <c r="T309" s="8"/>
      <c r="U309" s="5"/>
      <c r="V309" s="5"/>
      <c r="W309" s="8"/>
    </row>
    <row r="310" spans="1:23">
      <c r="A310" s="117"/>
      <c r="B310" s="11"/>
      <c r="C310" s="5"/>
      <c r="D310" s="5"/>
      <c r="E310" s="57"/>
      <c r="F310" s="5"/>
      <c r="G310" s="5"/>
      <c r="H310" s="5"/>
      <c r="I310" s="5"/>
      <c r="J310" s="5"/>
      <c r="K310" s="8"/>
      <c r="L310" s="5"/>
      <c r="M310" s="5"/>
      <c r="N310" s="8"/>
      <c r="O310" s="5"/>
      <c r="P310" s="5"/>
      <c r="Q310" s="8"/>
      <c r="R310" s="35"/>
      <c r="S310" s="5"/>
      <c r="T310" s="8"/>
      <c r="U310" s="5"/>
      <c r="V310" s="5"/>
      <c r="W310" s="8"/>
    </row>
    <row r="311" spans="1:23">
      <c r="A311" s="117"/>
      <c r="B311" s="11"/>
      <c r="C311" s="5"/>
      <c r="D311" s="5"/>
      <c r="E311" s="57"/>
      <c r="F311" s="5"/>
      <c r="G311" s="5"/>
      <c r="H311" s="5"/>
      <c r="I311" s="5"/>
      <c r="J311" s="5"/>
      <c r="K311" s="8"/>
      <c r="L311" s="5"/>
      <c r="M311" s="5"/>
      <c r="N311" s="8"/>
      <c r="O311" s="5"/>
      <c r="P311" s="5"/>
      <c r="Q311" s="8"/>
      <c r="R311" s="35"/>
      <c r="S311" s="5"/>
      <c r="T311" s="8"/>
      <c r="U311" s="5"/>
      <c r="V311" s="5"/>
      <c r="W311" s="8"/>
    </row>
    <row r="312" spans="1:23">
      <c r="A312" s="117"/>
      <c r="B312" s="11"/>
      <c r="C312" s="5"/>
      <c r="D312" s="5"/>
      <c r="E312" s="57"/>
      <c r="F312" s="5"/>
      <c r="G312" s="5"/>
      <c r="H312" s="5"/>
      <c r="I312" s="5"/>
      <c r="J312" s="5"/>
      <c r="K312" s="8"/>
      <c r="L312" s="5"/>
      <c r="M312" s="5"/>
      <c r="N312" s="8"/>
      <c r="O312" s="5"/>
      <c r="P312" s="5"/>
      <c r="Q312" s="8"/>
      <c r="R312" s="35"/>
      <c r="S312" s="5"/>
      <c r="T312" s="8"/>
      <c r="U312" s="5"/>
      <c r="V312" s="5"/>
      <c r="W312" s="8"/>
    </row>
    <row r="313" spans="1:23">
      <c r="A313" s="117"/>
      <c r="B313" s="11"/>
      <c r="C313" s="5"/>
      <c r="D313" s="5"/>
      <c r="E313" s="57"/>
      <c r="F313" s="5"/>
      <c r="G313" s="5"/>
      <c r="H313" s="5"/>
      <c r="I313" s="5"/>
      <c r="J313" s="5"/>
      <c r="K313" s="8"/>
      <c r="L313" s="5"/>
      <c r="M313" s="5"/>
      <c r="N313" s="8"/>
      <c r="O313" s="5"/>
      <c r="P313" s="5"/>
      <c r="Q313" s="8"/>
      <c r="R313" s="35"/>
      <c r="S313" s="5"/>
      <c r="T313" s="8"/>
      <c r="U313" s="5"/>
      <c r="V313" s="5"/>
      <c r="W313" s="8"/>
    </row>
    <row r="314" spans="1:23">
      <c r="A314" s="117"/>
      <c r="B314" s="11"/>
      <c r="C314" s="5"/>
      <c r="D314" s="5"/>
      <c r="E314" s="57"/>
      <c r="F314" s="5"/>
      <c r="G314" s="5"/>
      <c r="H314" s="5"/>
      <c r="I314" s="5"/>
      <c r="J314" s="5"/>
      <c r="K314" s="8"/>
      <c r="L314" s="5"/>
      <c r="M314" s="5"/>
      <c r="N314" s="8"/>
      <c r="O314" s="5"/>
      <c r="P314" s="5"/>
      <c r="Q314" s="8"/>
      <c r="R314" s="35"/>
      <c r="S314" s="5"/>
      <c r="T314" s="8"/>
      <c r="U314" s="5"/>
      <c r="V314" s="5"/>
      <c r="W314" s="8"/>
    </row>
    <row r="315" spans="1:23">
      <c r="A315" s="117"/>
      <c r="B315" s="11"/>
      <c r="C315" s="5"/>
      <c r="D315" s="5"/>
      <c r="E315" s="57"/>
      <c r="F315" s="5"/>
      <c r="G315" s="5"/>
      <c r="H315" s="5"/>
      <c r="I315" s="5"/>
      <c r="J315" s="5"/>
      <c r="K315" s="8"/>
      <c r="L315" s="5"/>
      <c r="M315" s="5"/>
      <c r="N315" s="8"/>
      <c r="O315" s="5"/>
      <c r="P315" s="5"/>
      <c r="Q315" s="8"/>
      <c r="R315" s="35"/>
      <c r="S315" s="5"/>
      <c r="T315" s="8"/>
      <c r="U315" s="5"/>
      <c r="V315" s="5"/>
      <c r="W315" s="8"/>
    </row>
    <row r="316" spans="1:23">
      <c r="A316" s="117"/>
      <c r="B316" s="11"/>
      <c r="C316" s="5"/>
      <c r="D316" s="5"/>
      <c r="E316" s="57"/>
      <c r="F316" s="5"/>
      <c r="G316" s="5"/>
      <c r="H316" s="5"/>
      <c r="I316" s="5"/>
      <c r="J316" s="5"/>
      <c r="K316" s="8"/>
      <c r="L316" s="5"/>
      <c r="M316" s="5"/>
      <c r="N316" s="8"/>
      <c r="O316" s="5"/>
      <c r="P316" s="5"/>
      <c r="Q316" s="8"/>
      <c r="R316" s="35"/>
      <c r="S316" s="5"/>
      <c r="T316" s="8"/>
      <c r="U316" s="5"/>
      <c r="V316" s="5"/>
      <c r="W316" s="8"/>
    </row>
    <row r="317" spans="1:23">
      <c r="A317" s="117"/>
      <c r="B317" s="11"/>
      <c r="C317" s="5"/>
      <c r="D317" s="5"/>
      <c r="E317" s="57"/>
      <c r="F317" s="5"/>
      <c r="G317" s="5"/>
      <c r="H317" s="5"/>
      <c r="I317" s="5"/>
      <c r="J317" s="5"/>
      <c r="K317" s="8"/>
      <c r="L317" s="5"/>
      <c r="M317" s="5"/>
      <c r="N317" s="8"/>
      <c r="O317" s="5"/>
      <c r="P317" s="5"/>
      <c r="Q317" s="8"/>
      <c r="R317" s="35"/>
      <c r="S317" s="5"/>
      <c r="T317" s="8"/>
      <c r="U317" s="5"/>
      <c r="V317" s="5"/>
      <c r="W317" s="8"/>
    </row>
    <row r="318" spans="1:23">
      <c r="A318" s="117"/>
      <c r="B318" s="11"/>
      <c r="C318" s="5"/>
      <c r="D318" s="5"/>
      <c r="E318" s="57"/>
      <c r="F318" s="5"/>
      <c r="G318" s="5"/>
      <c r="H318" s="5"/>
      <c r="I318" s="5"/>
      <c r="J318" s="5"/>
      <c r="K318" s="8"/>
      <c r="L318" s="5"/>
      <c r="M318" s="5"/>
      <c r="N318" s="8"/>
      <c r="O318" s="5"/>
      <c r="P318" s="5"/>
      <c r="Q318" s="8"/>
      <c r="R318" s="35"/>
      <c r="S318" s="5"/>
      <c r="T318" s="8"/>
      <c r="U318" s="5"/>
      <c r="V318" s="5"/>
      <c r="W318" s="8"/>
    </row>
    <row r="319" spans="1:23">
      <c r="A319" s="117"/>
      <c r="B319" s="11"/>
      <c r="C319" s="5"/>
      <c r="D319" s="5"/>
      <c r="E319" s="57"/>
      <c r="F319" s="5"/>
      <c r="G319" s="5"/>
      <c r="H319" s="5"/>
      <c r="I319" s="5"/>
      <c r="J319" s="5"/>
      <c r="K319" s="8"/>
      <c r="L319" s="5"/>
      <c r="M319" s="5"/>
      <c r="N319" s="8"/>
      <c r="O319" s="5"/>
      <c r="P319" s="5"/>
      <c r="Q319" s="8"/>
      <c r="R319" s="35"/>
      <c r="S319" s="5"/>
      <c r="T319" s="8"/>
      <c r="U319" s="5"/>
      <c r="V319" s="5"/>
      <c r="W319" s="8"/>
    </row>
    <row r="320" spans="1:23">
      <c r="A320" s="117"/>
      <c r="B320" s="11"/>
      <c r="C320" s="5"/>
      <c r="D320" s="5"/>
      <c r="E320" s="57"/>
      <c r="F320" s="5"/>
      <c r="G320" s="5"/>
      <c r="H320" s="5"/>
      <c r="I320" s="5"/>
      <c r="J320" s="5"/>
      <c r="K320" s="8"/>
      <c r="L320" s="5"/>
      <c r="M320" s="5"/>
      <c r="N320" s="8"/>
      <c r="O320" s="5"/>
      <c r="P320" s="5"/>
      <c r="Q320" s="8"/>
      <c r="R320" s="35"/>
      <c r="S320" s="5"/>
      <c r="T320" s="8"/>
      <c r="U320" s="5"/>
      <c r="V320" s="5"/>
      <c r="W320" s="8"/>
    </row>
    <row r="321" spans="1:23">
      <c r="A321" s="117"/>
      <c r="B321" s="11"/>
      <c r="C321" s="5"/>
      <c r="D321" s="5"/>
      <c r="E321" s="57"/>
      <c r="F321" s="5"/>
      <c r="G321" s="5"/>
      <c r="H321" s="5"/>
      <c r="I321" s="5"/>
      <c r="J321" s="5"/>
      <c r="K321" s="8"/>
      <c r="L321" s="5"/>
      <c r="M321" s="5"/>
      <c r="N321" s="8"/>
      <c r="O321" s="5"/>
      <c r="P321" s="5"/>
      <c r="Q321" s="8"/>
      <c r="R321" s="35"/>
      <c r="S321" s="5"/>
      <c r="T321" s="8"/>
      <c r="U321" s="5"/>
      <c r="V321" s="5"/>
      <c r="W321" s="8"/>
    </row>
    <row r="322" spans="1:23">
      <c r="A322" s="117"/>
      <c r="B322" s="11"/>
      <c r="C322" s="5"/>
      <c r="D322" s="5"/>
      <c r="E322" s="57"/>
      <c r="F322" s="5"/>
      <c r="G322" s="5"/>
      <c r="H322" s="5"/>
      <c r="I322" s="5"/>
      <c r="J322" s="5"/>
      <c r="K322" s="8"/>
      <c r="L322" s="5"/>
      <c r="M322" s="5"/>
      <c r="N322" s="8"/>
      <c r="O322" s="5"/>
      <c r="P322" s="5"/>
      <c r="Q322" s="8"/>
      <c r="R322" s="35"/>
      <c r="S322" s="5"/>
      <c r="T322" s="8"/>
      <c r="U322" s="5"/>
      <c r="V322" s="5"/>
      <c r="W322" s="8"/>
    </row>
    <row r="323" spans="1:23">
      <c r="A323" s="117"/>
      <c r="B323" s="11"/>
      <c r="C323" s="5"/>
      <c r="D323" s="5"/>
      <c r="E323" s="57"/>
      <c r="F323" s="5"/>
      <c r="G323" s="5"/>
      <c r="H323" s="5"/>
      <c r="I323" s="5"/>
      <c r="J323" s="5"/>
      <c r="K323" s="8"/>
      <c r="L323" s="5"/>
      <c r="M323" s="5"/>
      <c r="N323" s="8"/>
      <c r="O323" s="5"/>
      <c r="P323" s="5"/>
      <c r="Q323" s="8"/>
      <c r="R323" s="35"/>
      <c r="S323" s="5"/>
      <c r="T323" s="8"/>
      <c r="U323" s="5"/>
      <c r="V323" s="5"/>
      <c r="W323" s="8"/>
    </row>
    <row r="324" spans="1:23">
      <c r="A324" s="117"/>
      <c r="B324" s="11"/>
      <c r="C324" s="5"/>
      <c r="D324" s="5"/>
      <c r="E324" s="57"/>
      <c r="F324" s="5"/>
      <c r="G324" s="5"/>
      <c r="H324" s="5"/>
      <c r="I324" s="5"/>
      <c r="J324" s="5"/>
      <c r="K324" s="8"/>
      <c r="L324" s="5"/>
      <c r="M324" s="5"/>
      <c r="N324" s="8"/>
      <c r="O324" s="5"/>
      <c r="P324" s="5"/>
      <c r="Q324" s="8"/>
      <c r="R324" s="35"/>
      <c r="S324" s="5"/>
      <c r="T324" s="8"/>
      <c r="U324" s="5"/>
      <c r="V324" s="5"/>
      <c r="W324" s="8"/>
    </row>
    <row r="325" spans="1:23">
      <c r="A325" s="117"/>
      <c r="B325" s="11"/>
      <c r="C325" s="5"/>
      <c r="D325" s="5"/>
      <c r="E325" s="57"/>
      <c r="F325" s="5"/>
      <c r="G325" s="5"/>
      <c r="H325" s="5"/>
      <c r="I325" s="5"/>
      <c r="J325" s="5"/>
      <c r="K325" s="8"/>
      <c r="L325" s="5"/>
      <c r="M325" s="5"/>
      <c r="N325" s="8"/>
      <c r="O325" s="5"/>
      <c r="P325" s="5"/>
      <c r="Q325" s="8"/>
      <c r="R325" s="35"/>
      <c r="S325" s="5"/>
      <c r="T325" s="8"/>
      <c r="U325" s="5"/>
      <c r="V325" s="5"/>
      <c r="W325" s="8"/>
    </row>
    <row r="326" spans="1:23">
      <c r="A326" s="117"/>
      <c r="B326" s="11"/>
      <c r="C326" s="5"/>
      <c r="D326" s="5"/>
      <c r="E326" s="57"/>
      <c r="F326" s="5"/>
      <c r="G326" s="5"/>
      <c r="H326" s="5"/>
      <c r="I326" s="5"/>
      <c r="J326" s="5"/>
      <c r="K326" s="8"/>
      <c r="L326" s="5"/>
      <c r="M326" s="5"/>
      <c r="N326" s="8"/>
      <c r="O326" s="5"/>
      <c r="P326" s="5"/>
      <c r="Q326" s="8"/>
      <c r="R326" s="35"/>
      <c r="S326" s="5"/>
      <c r="T326" s="8"/>
      <c r="U326" s="5"/>
      <c r="V326" s="5"/>
      <c r="W326" s="8"/>
    </row>
    <row r="327" spans="1:23">
      <c r="A327" s="117"/>
      <c r="B327" s="11"/>
      <c r="C327" s="5"/>
      <c r="D327" s="5"/>
      <c r="E327" s="57"/>
      <c r="F327" s="5"/>
      <c r="G327" s="5"/>
      <c r="H327" s="5"/>
      <c r="I327" s="5"/>
      <c r="J327" s="5"/>
      <c r="K327" s="8"/>
      <c r="L327" s="5"/>
      <c r="M327" s="5"/>
      <c r="N327" s="8"/>
      <c r="O327" s="5"/>
      <c r="P327" s="5"/>
      <c r="Q327" s="8"/>
      <c r="R327" s="35"/>
      <c r="S327" s="5"/>
      <c r="T327" s="8"/>
      <c r="U327" s="5"/>
      <c r="V327" s="5"/>
      <c r="W327" s="8"/>
    </row>
    <row r="328" spans="1:23">
      <c r="A328" s="117"/>
      <c r="B328" s="11"/>
      <c r="C328" s="5"/>
      <c r="D328" s="5"/>
      <c r="E328" s="57"/>
      <c r="F328" s="5"/>
      <c r="G328" s="5"/>
      <c r="H328" s="5"/>
      <c r="I328" s="5"/>
      <c r="J328" s="5"/>
      <c r="K328" s="8"/>
      <c r="L328" s="5"/>
      <c r="M328" s="5"/>
      <c r="N328" s="8"/>
      <c r="O328" s="5"/>
      <c r="P328" s="5"/>
      <c r="Q328" s="8"/>
      <c r="R328" s="35"/>
      <c r="S328" s="5"/>
      <c r="T328" s="8"/>
      <c r="U328" s="5"/>
      <c r="V328" s="5"/>
      <c r="W328" s="8"/>
    </row>
    <row r="329" spans="1:23">
      <c r="A329" s="117"/>
      <c r="B329" s="11"/>
      <c r="C329" s="5"/>
      <c r="D329" s="5"/>
      <c r="E329" s="57"/>
      <c r="F329" s="5"/>
      <c r="G329" s="5"/>
      <c r="H329" s="5"/>
      <c r="I329" s="5"/>
      <c r="J329" s="5"/>
      <c r="K329" s="8"/>
      <c r="L329" s="5"/>
      <c r="M329" s="5"/>
      <c r="N329" s="8"/>
      <c r="O329" s="5"/>
      <c r="P329" s="5"/>
      <c r="Q329" s="8"/>
      <c r="R329" s="35"/>
      <c r="S329" s="5"/>
      <c r="T329" s="8"/>
      <c r="U329" s="5"/>
      <c r="V329" s="5"/>
      <c r="W329" s="8"/>
    </row>
    <row r="330" spans="1:23">
      <c r="A330" s="117"/>
      <c r="B330" s="11"/>
      <c r="C330" s="5"/>
      <c r="D330" s="5"/>
      <c r="E330" s="57"/>
      <c r="F330" s="5"/>
      <c r="G330" s="5"/>
      <c r="H330" s="5"/>
      <c r="I330" s="5"/>
      <c r="J330" s="5"/>
      <c r="K330" s="8"/>
      <c r="L330" s="5"/>
      <c r="M330" s="5"/>
      <c r="N330" s="8"/>
      <c r="O330" s="5"/>
      <c r="P330" s="5"/>
      <c r="Q330" s="8"/>
      <c r="R330" s="35"/>
      <c r="S330" s="5"/>
      <c r="T330" s="8"/>
      <c r="U330" s="5"/>
      <c r="V330" s="5"/>
      <c r="W330" s="8"/>
    </row>
    <row r="331" spans="1:23">
      <c r="A331" s="117"/>
      <c r="B331" s="11"/>
      <c r="C331" s="5"/>
      <c r="D331" s="5"/>
      <c r="E331" s="57"/>
      <c r="F331" s="5"/>
      <c r="G331" s="5"/>
      <c r="H331" s="5"/>
      <c r="I331" s="5"/>
      <c r="J331" s="5"/>
      <c r="K331" s="8"/>
      <c r="L331" s="5"/>
      <c r="M331" s="5"/>
      <c r="N331" s="8"/>
      <c r="O331" s="5"/>
      <c r="P331" s="5"/>
      <c r="Q331" s="8"/>
      <c r="R331" s="35"/>
      <c r="S331" s="5"/>
      <c r="T331" s="8"/>
      <c r="U331" s="5"/>
      <c r="V331" s="5"/>
      <c r="W331" s="8"/>
    </row>
    <row r="332" spans="1:23">
      <c r="A332" s="117"/>
      <c r="B332" s="11"/>
      <c r="C332" s="5"/>
      <c r="D332" s="5"/>
      <c r="E332" s="57"/>
      <c r="F332" s="5"/>
      <c r="G332" s="5"/>
      <c r="H332" s="5"/>
      <c r="I332" s="5"/>
      <c r="J332" s="5"/>
      <c r="K332" s="8"/>
      <c r="L332" s="5"/>
      <c r="M332" s="5"/>
      <c r="N332" s="8"/>
      <c r="O332" s="5"/>
      <c r="P332" s="5"/>
      <c r="Q332" s="8"/>
      <c r="R332" s="35"/>
      <c r="S332" s="5"/>
      <c r="T332" s="8"/>
      <c r="U332" s="5"/>
      <c r="V332" s="5"/>
      <c r="W332" s="8"/>
    </row>
    <row r="333" spans="1:23">
      <c r="A333" s="117"/>
      <c r="B333" s="11"/>
      <c r="C333" s="5"/>
      <c r="D333" s="5"/>
      <c r="E333" s="57"/>
      <c r="F333" s="5"/>
      <c r="G333" s="5"/>
      <c r="H333" s="5"/>
      <c r="I333" s="5"/>
      <c r="J333" s="5"/>
      <c r="K333" s="8"/>
      <c r="L333" s="5"/>
      <c r="M333" s="5"/>
      <c r="N333" s="8"/>
      <c r="O333" s="5"/>
      <c r="P333" s="5"/>
      <c r="Q333" s="8"/>
      <c r="R333" s="35"/>
      <c r="S333" s="5"/>
      <c r="T333" s="8"/>
      <c r="U333" s="5"/>
      <c r="V333" s="5"/>
      <c r="W333" s="8"/>
    </row>
    <row r="334" spans="1:23">
      <c r="A334" s="117"/>
      <c r="B334" s="11"/>
      <c r="C334" s="5"/>
      <c r="D334" s="5"/>
      <c r="E334" s="57"/>
      <c r="F334" s="5"/>
      <c r="G334" s="5"/>
      <c r="H334" s="5"/>
      <c r="I334" s="5"/>
      <c r="J334" s="5"/>
      <c r="K334" s="8"/>
      <c r="L334" s="5"/>
      <c r="M334" s="5"/>
      <c r="N334" s="8"/>
      <c r="O334" s="5"/>
      <c r="P334" s="5"/>
      <c r="Q334" s="8"/>
      <c r="R334" s="35"/>
      <c r="S334" s="5"/>
      <c r="T334" s="8"/>
      <c r="U334" s="5"/>
      <c r="V334" s="5"/>
      <c r="W334" s="8"/>
    </row>
    <row r="335" spans="1:23">
      <c r="A335" s="117"/>
      <c r="B335" s="11"/>
      <c r="C335" s="5"/>
      <c r="D335" s="5"/>
      <c r="E335" s="57"/>
      <c r="F335" s="5"/>
      <c r="G335" s="5"/>
      <c r="H335" s="5"/>
      <c r="I335" s="5"/>
      <c r="J335" s="5"/>
      <c r="K335" s="8"/>
      <c r="L335" s="5"/>
      <c r="M335" s="5"/>
      <c r="N335" s="8"/>
      <c r="O335" s="5"/>
      <c r="P335" s="5"/>
      <c r="Q335" s="8"/>
      <c r="R335" s="35"/>
      <c r="S335" s="5"/>
      <c r="T335" s="8"/>
      <c r="U335" s="5"/>
      <c r="V335" s="5"/>
      <c r="W335" s="8"/>
    </row>
    <row r="336" spans="1:23">
      <c r="A336" s="117"/>
      <c r="B336" s="11"/>
      <c r="C336" s="5"/>
      <c r="D336" s="5"/>
      <c r="E336" s="57"/>
      <c r="F336" s="5"/>
      <c r="G336" s="5"/>
      <c r="H336" s="5"/>
      <c r="I336" s="5"/>
      <c r="J336" s="5"/>
      <c r="K336" s="8"/>
      <c r="L336" s="5"/>
      <c r="M336" s="5"/>
      <c r="N336" s="8"/>
      <c r="O336" s="5"/>
      <c r="P336" s="5"/>
      <c r="Q336" s="8"/>
      <c r="R336" s="35"/>
      <c r="S336" s="5"/>
      <c r="T336" s="8"/>
      <c r="U336" s="5"/>
      <c r="V336" s="5"/>
      <c r="W336" s="8"/>
    </row>
    <row r="337" spans="1:23">
      <c r="A337" s="117"/>
      <c r="B337" s="11"/>
      <c r="C337" s="5"/>
      <c r="D337" s="5"/>
      <c r="E337" s="57"/>
      <c r="F337" s="5"/>
      <c r="G337" s="5"/>
      <c r="H337" s="5"/>
      <c r="I337" s="5"/>
      <c r="J337" s="5"/>
      <c r="K337" s="8"/>
      <c r="L337" s="5"/>
      <c r="M337" s="5"/>
      <c r="N337" s="8"/>
      <c r="O337" s="5"/>
      <c r="P337" s="5"/>
      <c r="Q337" s="8"/>
      <c r="R337" s="35"/>
      <c r="S337" s="5"/>
      <c r="T337" s="8"/>
      <c r="U337" s="5"/>
      <c r="V337" s="5"/>
      <c r="W337" s="8"/>
    </row>
    <row r="338" spans="1:23">
      <c r="A338" s="117"/>
      <c r="B338" s="11"/>
      <c r="C338" s="5"/>
      <c r="D338" s="5"/>
      <c r="E338" s="57"/>
      <c r="F338" s="5"/>
      <c r="G338" s="5"/>
      <c r="H338" s="5"/>
      <c r="I338" s="5"/>
      <c r="J338" s="5"/>
      <c r="K338" s="8"/>
      <c r="L338" s="5"/>
      <c r="M338" s="5"/>
      <c r="N338" s="8"/>
      <c r="O338" s="5"/>
      <c r="P338" s="5"/>
      <c r="Q338" s="8"/>
      <c r="R338" s="35"/>
      <c r="S338" s="5"/>
      <c r="T338" s="8"/>
      <c r="U338" s="5"/>
      <c r="V338" s="5"/>
      <c r="W338" s="8"/>
    </row>
    <row r="339" spans="1:23">
      <c r="A339" s="117"/>
      <c r="B339" s="11"/>
      <c r="C339" s="5"/>
      <c r="D339" s="5"/>
      <c r="E339" s="57"/>
      <c r="F339" s="5"/>
      <c r="G339" s="5"/>
      <c r="H339" s="5"/>
      <c r="I339" s="5"/>
      <c r="J339" s="5"/>
      <c r="K339" s="8"/>
      <c r="L339" s="5"/>
      <c r="M339" s="5"/>
      <c r="N339" s="8"/>
      <c r="O339" s="5"/>
      <c r="P339" s="5"/>
      <c r="Q339" s="8"/>
      <c r="R339" s="35"/>
      <c r="S339" s="5"/>
      <c r="T339" s="8"/>
      <c r="U339" s="5"/>
      <c r="V339" s="5"/>
      <c r="W339" s="8"/>
    </row>
    <row r="340" spans="1:23">
      <c r="A340" s="117"/>
      <c r="B340" s="11"/>
      <c r="C340" s="5"/>
      <c r="D340" s="5"/>
      <c r="E340" s="57"/>
      <c r="F340" s="5"/>
      <c r="G340" s="5"/>
      <c r="H340" s="5"/>
      <c r="I340" s="5"/>
      <c r="J340" s="5"/>
      <c r="K340" s="8"/>
      <c r="L340" s="5"/>
      <c r="M340" s="5"/>
      <c r="N340" s="8"/>
      <c r="O340" s="5"/>
      <c r="P340" s="5"/>
      <c r="Q340" s="8"/>
      <c r="R340" s="35"/>
      <c r="S340" s="5"/>
      <c r="T340" s="8"/>
      <c r="U340" s="5"/>
      <c r="V340" s="5"/>
      <c r="W340" s="8"/>
    </row>
    <row r="341" spans="1:23">
      <c r="A341" s="117"/>
      <c r="B341" s="11"/>
      <c r="C341" s="5"/>
      <c r="D341" s="5"/>
      <c r="E341" s="57"/>
      <c r="F341" s="5"/>
      <c r="G341" s="5"/>
      <c r="H341" s="5"/>
      <c r="I341" s="5"/>
      <c r="J341" s="5"/>
      <c r="K341" s="8"/>
      <c r="L341" s="5"/>
      <c r="M341" s="5"/>
      <c r="N341" s="8"/>
      <c r="O341" s="5"/>
      <c r="P341" s="5"/>
      <c r="Q341" s="8"/>
      <c r="R341" s="35"/>
      <c r="S341" s="5"/>
      <c r="T341" s="8"/>
      <c r="U341" s="5"/>
      <c r="V341" s="5"/>
      <c r="W341" s="8"/>
    </row>
    <row r="342" spans="1:23">
      <c r="A342" s="117"/>
      <c r="B342" s="11"/>
      <c r="C342" s="5"/>
      <c r="D342" s="5"/>
      <c r="E342" s="57"/>
      <c r="F342" s="5"/>
      <c r="G342" s="5"/>
      <c r="H342" s="5"/>
      <c r="I342" s="5"/>
      <c r="J342" s="5"/>
      <c r="K342" s="8"/>
      <c r="L342" s="5"/>
      <c r="M342" s="5"/>
      <c r="N342" s="8"/>
      <c r="O342" s="5"/>
      <c r="P342" s="5"/>
      <c r="Q342" s="8"/>
      <c r="R342" s="35"/>
      <c r="S342" s="5"/>
      <c r="T342" s="8"/>
      <c r="U342" s="5"/>
      <c r="V342" s="5"/>
      <c r="W342" s="8"/>
    </row>
    <row r="343" spans="1:23">
      <c r="A343" s="117"/>
      <c r="B343" s="11"/>
      <c r="C343" s="5"/>
      <c r="D343" s="5"/>
      <c r="E343" s="57"/>
      <c r="F343" s="5"/>
      <c r="G343" s="5"/>
      <c r="H343" s="5"/>
      <c r="I343" s="5"/>
      <c r="J343" s="5"/>
      <c r="K343" s="8"/>
      <c r="L343" s="5"/>
      <c r="M343" s="5"/>
      <c r="N343" s="8"/>
      <c r="O343" s="5"/>
      <c r="P343" s="5"/>
      <c r="Q343" s="8"/>
      <c r="R343" s="35"/>
      <c r="S343" s="5"/>
      <c r="T343" s="8"/>
      <c r="U343" s="5"/>
      <c r="V343" s="5"/>
      <c r="W343" s="8"/>
    </row>
    <row r="344" spans="1:23">
      <c r="A344" s="117"/>
      <c r="B344" s="11"/>
      <c r="C344" s="5"/>
      <c r="D344" s="5"/>
      <c r="E344" s="57"/>
      <c r="F344" s="5"/>
      <c r="G344" s="5"/>
      <c r="H344" s="5"/>
      <c r="I344" s="5"/>
      <c r="J344" s="5"/>
      <c r="K344" s="8"/>
      <c r="L344" s="5"/>
      <c r="M344" s="5"/>
      <c r="N344" s="8"/>
      <c r="O344" s="5"/>
      <c r="P344" s="5"/>
      <c r="Q344" s="8"/>
      <c r="R344" s="35"/>
      <c r="S344" s="5"/>
      <c r="T344" s="8"/>
      <c r="U344" s="5"/>
      <c r="V344" s="5"/>
      <c r="W344" s="8"/>
    </row>
    <row r="345" spans="1:23">
      <c r="A345" s="117"/>
      <c r="B345" s="11"/>
      <c r="C345" s="5"/>
      <c r="D345" s="5"/>
      <c r="E345" s="57"/>
      <c r="F345" s="5"/>
      <c r="G345" s="5"/>
      <c r="H345" s="5"/>
      <c r="I345" s="5"/>
      <c r="J345" s="5"/>
      <c r="K345" s="8"/>
      <c r="L345" s="5"/>
      <c r="M345" s="5"/>
      <c r="N345" s="8"/>
      <c r="O345" s="5"/>
      <c r="P345" s="5"/>
      <c r="Q345" s="8"/>
      <c r="R345" s="35"/>
      <c r="S345" s="5"/>
      <c r="T345" s="8"/>
      <c r="U345" s="5"/>
      <c r="V345" s="5"/>
      <c r="W345" s="8"/>
    </row>
    <row r="346" spans="1:23">
      <c r="A346" s="117"/>
      <c r="B346" s="11"/>
      <c r="C346" s="5"/>
      <c r="D346" s="5"/>
      <c r="E346" s="57"/>
      <c r="F346" s="5"/>
      <c r="G346" s="5"/>
      <c r="H346" s="5"/>
      <c r="I346" s="5"/>
      <c r="J346" s="5"/>
      <c r="K346" s="8"/>
      <c r="L346" s="5"/>
      <c r="M346" s="5"/>
      <c r="N346" s="8"/>
      <c r="O346" s="5"/>
      <c r="P346" s="5"/>
      <c r="Q346" s="8"/>
      <c r="R346" s="35"/>
      <c r="S346" s="5"/>
      <c r="T346" s="8"/>
      <c r="U346" s="5"/>
      <c r="V346" s="5"/>
      <c r="W346" s="8"/>
    </row>
    <row r="347" spans="1:23">
      <c r="A347" s="117"/>
      <c r="B347" s="11"/>
      <c r="C347" s="5"/>
      <c r="D347" s="5"/>
      <c r="E347" s="57"/>
      <c r="F347" s="5"/>
      <c r="G347" s="5"/>
      <c r="H347" s="5"/>
      <c r="I347" s="5"/>
      <c r="J347" s="5"/>
      <c r="K347" s="8"/>
      <c r="L347" s="5"/>
      <c r="M347" s="5"/>
      <c r="N347" s="8"/>
      <c r="O347" s="5"/>
      <c r="P347" s="5"/>
      <c r="Q347" s="8"/>
      <c r="R347" s="35"/>
      <c r="S347" s="5"/>
      <c r="T347" s="8"/>
      <c r="U347" s="5"/>
      <c r="V347" s="5"/>
      <c r="W347" s="8"/>
    </row>
    <row r="348" spans="1:23">
      <c r="A348" s="117"/>
      <c r="B348" s="11"/>
      <c r="C348" s="5"/>
      <c r="D348" s="5"/>
      <c r="E348" s="57"/>
      <c r="F348" s="5"/>
      <c r="G348" s="5"/>
      <c r="H348" s="5"/>
      <c r="I348" s="5"/>
      <c r="J348" s="5"/>
      <c r="K348" s="8"/>
      <c r="L348" s="5"/>
      <c r="M348" s="5"/>
      <c r="N348" s="8"/>
      <c r="O348" s="5"/>
      <c r="P348" s="5"/>
      <c r="Q348" s="8"/>
      <c r="R348" s="35"/>
      <c r="S348" s="5"/>
      <c r="T348" s="8"/>
      <c r="U348" s="5"/>
      <c r="V348" s="5"/>
      <c r="W348" s="8"/>
    </row>
    <row r="349" spans="1:23">
      <c r="A349" s="117"/>
      <c r="B349" s="11"/>
      <c r="C349" s="5"/>
      <c r="D349" s="5"/>
      <c r="E349" s="57"/>
      <c r="F349" s="5"/>
      <c r="G349" s="5"/>
      <c r="H349" s="5"/>
      <c r="I349" s="5"/>
      <c r="J349" s="5"/>
      <c r="K349" s="8"/>
      <c r="L349" s="5"/>
      <c r="M349" s="5"/>
      <c r="N349" s="8"/>
      <c r="O349" s="5"/>
      <c r="P349" s="5"/>
      <c r="Q349" s="8"/>
      <c r="R349" s="35"/>
      <c r="S349" s="5"/>
      <c r="T349" s="8"/>
      <c r="U349" s="5"/>
      <c r="V349" s="5"/>
      <c r="W349" s="8"/>
    </row>
    <row r="350" spans="1:23">
      <c r="A350" s="117"/>
      <c r="B350" s="11"/>
      <c r="C350" s="5"/>
      <c r="D350" s="5"/>
      <c r="E350" s="57"/>
      <c r="F350" s="5"/>
      <c r="G350" s="5"/>
      <c r="H350" s="5"/>
      <c r="I350" s="5"/>
      <c r="J350" s="5"/>
      <c r="K350" s="8"/>
      <c r="L350" s="5"/>
      <c r="M350" s="5"/>
      <c r="N350" s="8"/>
      <c r="O350" s="5"/>
      <c r="P350" s="5"/>
      <c r="Q350" s="8"/>
      <c r="R350" s="35"/>
      <c r="S350" s="5"/>
      <c r="T350" s="8"/>
      <c r="U350" s="5"/>
      <c r="V350" s="5"/>
      <c r="W350" s="8"/>
    </row>
    <row r="351" spans="1:23">
      <c r="A351" s="117"/>
      <c r="B351" s="11"/>
      <c r="C351" s="5"/>
      <c r="D351" s="5"/>
      <c r="E351" s="57"/>
      <c r="F351" s="5"/>
      <c r="G351" s="5"/>
      <c r="H351" s="5"/>
      <c r="I351" s="5"/>
      <c r="J351" s="5"/>
      <c r="K351" s="8"/>
      <c r="L351" s="5"/>
      <c r="M351" s="5"/>
      <c r="N351" s="8"/>
      <c r="O351" s="5"/>
      <c r="P351" s="5"/>
      <c r="Q351" s="8"/>
      <c r="R351" s="35"/>
      <c r="S351" s="5"/>
      <c r="T351" s="8"/>
      <c r="U351" s="5"/>
      <c r="V351" s="5"/>
      <c r="W351" s="8"/>
    </row>
    <row r="352" spans="1:23">
      <c r="A352" s="117"/>
      <c r="B352" s="11"/>
      <c r="C352" s="5"/>
      <c r="D352" s="5"/>
      <c r="E352" s="57"/>
      <c r="F352" s="5"/>
      <c r="G352" s="5"/>
      <c r="H352" s="5"/>
      <c r="I352" s="5"/>
      <c r="J352" s="5"/>
      <c r="K352" s="8"/>
      <c r="L352" s="5"/>
      <c r="M352" s="5"/>
      <c r="N352" s="8"/>
      <c r="O352" s="5"/>
      <c r="P352" s="5"/>
      <c r="Q352" s="8"/>
      <c r="R352" s="35"/>
      <c r="S352" s="5"/>
      <c r="T352" s="8"/>
      <c r="U352" s="5"/>
      <c r="V352" s="5"/>
      <c r="W352" s="8"/>
    </row>
    <row r="353" spans="1:23">
      <c r="A353" s="117"/>
      <c r="B353" s="11"/>
      <c r="C353" s="5"/>
      <c r="D353" s="5"/>
      <c r="E353" s="57"/>
      <c r="F353" s="5"/>
      <c r="G353" s="5"/>
      <c r="H353" s="5"/>
      <c r="I353" s="5"/>
      <c r="J353" s="5"/>
      <c r="K353" s="8"/>
      <c r="L353" s="5"/>
      <c r="M353" s="5"/>
      <c r="N353" s="8"/>
      <c r="O353" s="5"/>
      <c r="P353" s="5"/>
      <c r="Q353" s="8"/>
      <c r="R353" s="35"/>
      <c r="S353" s="5"/>
      <c r="T353" s="8"/>
      <c r="U353" s="5"/>
      <c r="V353" s="5"/>
      <c r="W353" s="8"/>
    </row>
    <row r="354" spans="1:23">
      <c r="A354" s="117"/>
      <c r="B354" s="11"/>
      <c r="C354" s="5"/>
      <c r="D354" s="5"/>
      <c r="E354" s="57"/>
      <c r="F354" s="5"/>
      <c r="G354" s="5"/>
      <c r="H354" s="5"/>
      <c r="I354" s="5"/>
      <c r="J354" s="5"/>
      <c r="K354" s="8"/>
      <c r="L354" s="5"/>
      <c r="M354" s="5"/>
      <c r="N354" s="8"/>
      <c r="O354" s="5"/>
      <c r="P354" s="5"/>
      <c r="Q354" s="8"/>
      <c r="R354" s="35"/>
      <c r="S354" s="5"/>
      <c r="T354" s="8"/>
      <c r="U354" s="5"/>
      <c r="V354" s="5"/>
      <c r="W354" s="8"/>
    </row>
    <row r="355" spans="1:23">
      <c r="A355" s="117"/>
      <c r="B355" s="11"/>
      <c r="C355" s="5"/>
      <c r="D355" s="5"/>
      <c r="E355" s="57"/>
      <c r="F355" s="5"/>
      <c r="G355" s="5"/>
      <c r="H355" s="5"/>
      <c r="I355" s="5"/>
      <c r="J355" s="5"/>
      <c r="K355" s="8"/>
      <c r="L355" s="5"/>
      <c r="M355" s="5"/>
      <c r="N355" s="8"/>
      <c r="O355" s="5"/>
      <c r="P355" s="5"/>
      <c r="Q355" s="8"/>
      <c r="R355" s="35"/>
      <c r="S355" s="5"/>
      <c r="T355" s="8"/>
      <c r="U355" s="5"/>
      <c r="V355" s="5"/>
      <c r="W355" s="8"/>
    </row>
    <row r="356" spans="1:23">
      <c r="A356" s="117"/>
      <c r="B356" s="11"/>
      <c r="C356" s="5"/>
      <c r="D356" s="5"/>
      <c r="E356" s="57"/>
      <c r="F356" s="5"/>
      <c r="G356" s="5"/>
      <c r="H356" s="5"/>
      <c r="I356" s="5"/>
      <c r="J356" s="5"/>
      <c r="K356" s="8"/>
      <c r="L356" s="5"/>
      <c r="M356" s="5"/>
      <c r="N356" s="8"/>
      <c r="O356" s="5"/>
      <c r="P356" s="5"/>
      <c r="Q356" s="8"/>
      <c r="R356" s="35"/>
      <c r="S356" s="5"/>
      <c r="T356" s="8"/>
      <c r="U356" s="5"/>
      <c r="V356" s="5"/>
      <c r="W356" s="8"/>
    </row>
    <row r="357" spans="1:23">
      <c r="A357" s="117"/>
      <c r="B357" s="11"/>
      <c r="C357" s="5"/>
      <c r="D357" s="5"/>
      <c r="E357" s="57"/>
      <c r="F357" s="5"/>
      <c r="G357" s="5"/>
      <c r="H357" s="5"/>
      <c r="I357" s="5"/>
      <c r="J357" s="5"/>
      <c r="K357" s="8"/>
      <c r="L357" s="5"/>
      <c r="M357" s="5"/>
      <c r="N357" s="8"/>
      <c r="O357" s="5"/>
      <c r="P357" s="5"/>
      <c r="Q357" s="8"/>
      <c r="R357" s="35"/>
      <c r="S357" s="5"/>
      <c r="T357" s="8"/>
      <c r="U357" s="5"/>
      <c r="V357" s="5"/>
      <c r="W357" s="8"/>
    </row>
    <row r="358" spans="1:23">
      <c r="A358" s="117"/>
      <c r="B358" s="11"/>
      <c r="C358" s="5"/>
      <c r="D358" s="5"/>
      <c r="E358" s="57"/>
      <c r="F358" s="5"/>
      <c r="G358" s="5"/>
      <c r="H358" s="5"/>
      <c r="I358" s="5"/>
      <c r="J358" s="5"/>
      <c r="K358" s="8"/>
      <c r="L358" s="5"/>
      <c r="M358" s="5"/>
      <c r="N358" s="8"/>
      <c r="O358" s="5"/>
      <c r="P358" s="5"/>
      <c r="Q358" s="8"/>
      <c r="R358" s="35"/>
      <c r="S358" s="5"/>
      <c r="T358" s="8"/>
      <c r="U358" s="5"/>
      <c r="V358" s="5"/>
      <c r="W358" s="8"/>
    </row>
    <row r="359" spans="1:23">
      <c r="A359" s="117"/>
      <c r="B359" s="11"/>
      <c r="C359" s="5"/>
      <c r="D359" s="5"/>
      <c r="E359" s="57"/>
      <c r="F359" s="5"/>
      <c r="G359" s="5"/>
      <c r="H359" s="5"/>
      <c r="I359" s="5"/>
      <c r="J359" s="5"/>
      <c r="K359" s="8"/>
      <c r="L359" s="5"/>
      <c r="M359" s="5"/>
      <c r="N359" s="8"/>
      <c r="O359" s="5"/>
      <c r="P359" s="5"/>
      <c r="Q359" s="8"/>
      <c r="R359" s="35"/>
      <c r="S359" s="5"/>
      <c r="T359" s="8"/>
      <c r="U359" s="5"/>
      <c r="V359" s="5"/>
      <c r="W359" s="8"/>
    </row>
    <row r="360" spans="1:23">
      <c r="A360" s="117"/>
      <c r="B360" s="11"/>
      <c r="C360" s="5"/>
      <c r="D360" s="5"/>
      <c r="E360" s="57"/>
      <c r="F360" s="5"/>
      <c r="G360" s="5"/>
      <c r="H360" s="5"/>
      <c r="I360" s="5"/>
      <c r="J360" s="5"/>
      <c r="K360" s="8"/>
      <c r="L360" s="5"/>
      <c r="M360" s="5"/>
      <c r="N360" s="8"/>
      <c r="O360" s="5"/>
      <c r="P360" s="5"/>
      <c r="Q360" s="8"/>
      <c r="R360" s="35"/>
      <c r="S360" s="5"/>
      <c r="T360" s="8"/>
      <c r="U360" s="5"/>
      <c r="V360" s="5"/>
      <c r="W360" s="8"/>
    </row>
    <row r="361" spans="1:23">
      <c r="A361" s="117"/>
      <c r="B361" s="11"/>
      <c r="C361" s="5"/>
      <c r="D361" s="5"/>
      <c r="E361" s="57"/>
      <c r="F361" s="5"/>
      <c r="G361" s="5"/>
      <c r="H361" s="5"/>
      <c r="I361" s="5"/>
      <c r="J361" s="5"/>
      <c r="K361" s="8"/>
      <c r="L361" s="5"/>
      <c r="M361" s="5"/>
      <c r="N361" s="8"/>
      <c r="O361" s="5"/>
      <c r="P361" s="5"/>
      <c r="Q361" s="8"/>
      <c r="R361" s="35"/>
      <c r="S361" s="5"/>
      <c r="T361" s="8"/>
      <c r="U361" s="5"/>
      <c r="V361" s="5"/>
      <c r="W361" s="8"/>
    </row>
    <row r="362" spans="1:23">
      <c r="A362" s="117"/>
      <c r="B362" s="11"/>
      <c r="C362" s="5"/>
      <c r="D362" s="5"/>
      <c r="E362" s="57"/>
      <c r="F362" s="5"/>
      <c r="G362" s="5"/>
      <c r="H362" s="5"/>
      <c r="I362" s="5"/>
      <c r="J362" s="5"/>
      <c r="K362" s="8"/>
      <c r="L362" s="5"/>
      <c r="M362" s="5"/>
      <c r="N362" s="8"/>
      <c r="O362" s="5"/>
      <c r="P362" s="5"/>
      <c r="Q362" s="8"/>
      <c r="R362" s="35"/>
      <c r="S362" s="5"/>
      <c r="T362" s="8"/>
      <c r="U362" s="5"/>
      <c r="V362" s="5"/>
      <c r="W362" s="8"/>
    </row>
    <row r="363" spans="1:23">
      <c r="A363" s="117"/>
      <c r="B363" s="11"/>
      <c r="C363" s="5"/>
      <c r="D363" s="5"/>
      <c r="E363" s="57"/>
      <c r="F363" s="5"/>
      <c r="G363" s="5"/>
      <c r="H363" s="5"/>
      <c r="I363" s="5"/>
      <c r="J363" s="5"/>
      <c r="K363" s="8"/>
      <c r="L363" s="5"/>
      <c r="M363" s="5"/>
      <c r="N363" s="8"/>
      <c r="O363" s="5"/>
      <c r="P363" s="5"/>
      <c r="Q363" s="8"/>
      <c r="R363" s="35"/>
      <c r="S363" s="5"/>
      <c r="T363" s="8"/>
      <c r="U363" s="5"/>
      <c r="V363" s="5"/>
      <c r="W363" s="8"/>
    </row>
    <row r="364" spans="1:23">
      <c r="A364" s="117"/>
      <c r="B364" s="11"/>
      <c r="C364" s="5"/>
      <c r="D364" s="5"/>
      <c r="E364" s="57"/>
      <c r="F364" s="5"/>
      <c r="G364" s="5"/>
      <c r="H364" s="5"/>
      <c r="I364" s="5"/>
      <c r="J364" s="5"/>
      <c r="K364" s="8"/>
      <c r="L364" s="5"/>
      <c r="M364" s="5"/>
      <c r="N364" s="8"/>
      <c r="O364" s="5"/>
      <c r="P364" s="5"/>
      <c r="Q364" s="8"/>
      <c r="R364" s="35"/>
      <c r="S364" s="5"/>
      <c r="T364" s="8"/>
      <c r="U364" s="5"/>
      <c r="V364" s="5"/>
      <c r="W364" s="8"/>
    </row>
    <row r="365" spans="1:23">
      <c r="A365" s="117"/>
      <c r="B365" s="11"/>
      <c r="C365" s="5"/>
      <c r="D365" s="5"/>
      <c r="E365" s="57"/>
      <c r="F365" s="5"/>
      <c r="G365" s="5"/>
      <c r="H365" s="5"/>
      <c r="I365" s="5"/>
      <c r="J365" s="5"/>
      <c r="K365" s="8"/>
      <c r="L365" s="5"/>
      <c r="M365" s="5"/>
      <c r="N365" s="8"/>
      <c r="O365" s="5"/>
      <c r="P365" s="5"/>
      <c r="Q365" s="8"/>
      <c r="R365" s="35"/>
      <c r="S365" s="5"/>
      <c r="T365" s="8"/>
      <c r="U365" s="5"/>
      <c r="V365" s="5"/>
      <c r="W365" s="8"/>
    </row>
    <row r="366" spans="1:23">
      <c r="A366" s="117"/>
      <c r="B366" s="11"/>
      <c r="C366" s="5"/>
      <c r="D366" s="5"/>
      <c r="E366" s="57"/>
      <c r="F366" s="5"/>
      <c r="G366" s="5"/>
      <c r="H366" s="5"/>
      <c r="I366" s="5"/>
      <c r="J366" s="5"/>
      <c r="K366" s="8"/>
      <c r="L366" s="5"/>
      <c r="M366" s="5"/>
      <c r="N366" s="8"/>
      <c r="O366" s="5"/>
      <c r="P366" s="5"/>
      <c r="Q366" s="8"/>
      <c r="R366" s="35"/>
      <c r="S366" s="5"/>
      <c r="T366" s="8"/>
      <c r="U366" s="5"/>
      <c r="V366" s="5"/>
      <c r="W366" s="8"/>
    </row>
    <row r="367" spans="1:23">
      <c r="A367" s="117"/>
      <c r="B367" s="11"/>
      <c r="C367" s="5"/>
      <c r="D367" s="5"/>
      <c r="E367" s="57"/>
      <c r="F367" s="5"/>
      <c r="G367" s="5"/>
      <c r="H367" s="5"/>
      <c r="I367" s="5"/>
      <c r="J367" s="5"/>
      <c r="K367" s="8"/>
      <c r="L367" s="5"/>
      <c r="M367" s="5"/>
      <c r="N367" s="8"/>
      <c r="O367" s="5"/>
      <c r="P367" s="5"/>
      <c r="Q367" s="8"/>
      <c r="R367" s="35"/>
      <c r="S367" s="5"/>
      <c r="T367" s="8"/>
      <c r="U367" s="5"/>
      <c r="V367" s="5"/>
      <c r="W367" s="8"/>
    </row>
    <row r="368" spans="1:23">
      <c r="A368" s="117"/>
      <c r="B368" s="11"/>
      <c r="C368" s="5"/>
      <c r="D368" s="5"/>
      <c r="E368" s="57"/>
      <c r="F368" s="5"/>
      <c r="G368" s="5"/>
      <c r="H368" s="5"/>
      <c r="I368" s="5"/>
      <c r="J368" s="5"/>
      <c r="K368" s="8"/>
      <c r="L368" s="5"/>
      <c r="M368" s="5"/>
      <c r="N368" s="8"/>
      <c r="O368" s="5"/>
      <c r="P368" s="5"/>
      <c r="Q368" s="8"/>
      <c r="R368" s="35"/>
      <c r="S368" s="5"/>
      <c r="T368" s="8"/>
      <c r="U368" s="5"/>
      <c r="V368" s="5"/>
      <c r="W368" s="8"/>
    </row>
    <row r="369" spans="1:23">
      <c r="A369" s="117"/>
      <c r="B369" s="11"/>
      <c r="C369" s="5"/>
      <c r="D369" s="5"/>
      <c r="E369" s="57"/>
      <c r="F369" s="5"/>
      <c r="G369" s="5"/>
      <c r="H369" s="5"/>
      <c r="I369" s="5"/>
      <c r="J369" s="5"/>
      <c r="K369" s="8"/>
      <c r="L369" s="5"/>
      <c r="M369" s="5"/>
      <c r="N369" s="8"/>
      <c r="O369" s="5"/>
      <c r="P369" s="5"/>
      <c r="Q369" s="8"/>
      <c r="R369" s="35"/>
      <c r="S369" s="5"/>
      <c r="T369" s="8"/>
      <c r="U369" s="5"/>
      <c r="V369" s="5"/>
      <c r="W369" s="8"/>
    </row>
    <row r="370" spans="1:23">
      <c r="A370" s="117"/>
      <c r="B370" s="11"/>
      <c r="C370" s="5"/>
      <c r="D370" s="5"/>
      <c r="E370" s="57"/>
      <c r="F370" s="5"/>
      <c r="G370" s="5"/>
      <c r="H370" s="5"/>
      <c r="I370" s="5"/>
      <c r="J370" s="5"/>
      <c r="K370" s="8"/>
      <c r="L370" s="5"/>
      <c r="M370" s="5"/>
      <c r="N370" s="8"/>
      <c r="O370" s="5"/>
      <c r="P370" s="5"/>
      <c r="Q370" s="8"/>
      <c r="R370" s="35"/>
      <c r="S370" s="5"/>
      <c r="T370" s="8"/>
      <c r="U370" s="5"/>
      <c r="V370" s="5"/>
      <c r="W370" s="8"/>
    </row>
    <row r="371" spans="1:23">
      <c r="A371" s="117"/>
      <c r="B371" s="11"/>
      <c r="C371" s="5"/>
      <c r="D371" s="5"/>
      <c r="E371" s="57"/>
      <c r="F371" s="5"/>
      <c r="G371" s="5"/>
      <c r="H371" s="5"/>
      <c r="I371" s="5"/>
      <c r="J371" s="5"/>
      <c r="K371" s="8"/>
      <c r="L371" s="5"/>
      <c r="M371" s="5"/>
      <c r="N371" s="8"/>
      <c r="O371" s="5"/>
      <c r="P371" s="5"/>
      <c r="Q371" s="8"/>
      <c r="R371" s="35"/>
      <c r="S371" s="5"/>
      <c r="T371" s="8"/>
      <c r="U371" s="5"/>
      <c r="V371" s="5"/>
      <c r="W371" s="8"/>
    </row>
    <row r="372" spans="1:23">
      <c r="A372" s="117"/>
      <c r="B372" s="11"/>
      <c r="C372" s="5"/>
      <c r="D372" s="5"/>
      <c r="E372" s="57"/>
      <c r="F372" s="5"/>
      <c r="G372" s="5"/>
      <c r="H372" s="5"/>
      <c r="I372" s="5"/>
      <c r="J372" s="5"/>
      <c r="K372" s="8"/>
      <c r="L372" s="5"/>
      <c r="M372" s="5"/>
      <c r="N372" s="8"/>
      <c r="O372" s="5"/>
      <c r="P372" s="5"/>
      <c r="Q372" s="8"/>
      <c r="R372" s="35"/>
      <c r="S372" s="5"/>
      <c r="T372" s="8"/>
      <c r="U372" s="5"/>
      <c r="V372" s="5"/>
      <c r="W372" s="8"/>
    </row>
    <row r="373" spans="1:23">
      <c r="A373" s="117"/>
      <c r="B373" s="11"/>
      <c r="C373" s="5"/>
      <c r="D373" s="5"/>
      <c r="E373" s="57"/>
      <c r="F373" s="5"/>
      <c r="G373" s="5"/>
      <c r="H373" s="5"/>
      <c r="I373" s="5"/>
      <c r="J373" s="5"/>
      <c r="K373" s="8"/>
      <c r="L373" s="5"/>
      <c r="M373" s="5"/>
      <c r="N373" s="8"/>
      <c r="O373" s="5"/>
      <c r="P373" s="5"/>
      <c r="Q373" s="8"/>
      <c r="R373" s="35"/>
      <c r="S373" s="5"/>
      <c r="T373" s="8"/>
      <c r="U373" s="5"/>
      <c r="V373" s="5"/>
      <c r="W373" s="8"/>
    </row>
    <row r="374" spans="1:23">
      <c r="A374" s="117"/>
      <c r="B374" s="11"/>
      <c r="C374" s="5"/>
      <c r="D374" s="5"/>
      <c r="E374" s="57"/>
      <c r="F374" s="5"/>
      <c r="G374" s="5"/>
      <c r="H374" s="5"/>
      <c r="I374" s="5"/>
      <c r="J374" s="5"/>
      <c r="K374" s="8"/>
      <c r="L374" s="5"/>
      <c r="M374" s="5"/>
      <c r="N374" s="8"/>
      <c r="O374" s="5"/>
      <c r="P374" s="5"/>
      <c r="Q374" s="8"/>
      <c r="R374" s="35"/>
      <c r="S374" s="5"/>
      <c r="T374" s="8"/>
      <c r="U374" s="5"/>
      <c r="V374" s="5"/>
      <c r="W374" s="8"/>
    </row>
    <row r="375" spans="1:23">
      <c r="A375" s="117"/>
      <c r="B375" s="11"/>
      <c r="C375" s="5"/>
      <c r="D375" s="5"/>
      <c r="E375" s="57"/>
      <c r="F375" s="5"/>
      <c r="G375" s="5"/>
      <c r="H375" s="5"/>
      <c r="I375" s="5"/>
      <c r="J375" s="5"/>
      <c r="K375" s="8"/>
      <c r="L375" s="5"/>
      <c r="M375" s="5"/>
      <c r="N375" s="8"/>
      <c r="O375" s="5"/>
      <c r="P375" s="5"/>
      <c r="Q375" s="8"/>
      <c r="R375" s="35"/>
      <c r="S375" s="5"/>
      <c r="T375" s="8"/>
      <c r="U375" s="5"/>
      <c r="V375" s="5"/>
      <c r="W375" s="8"/>
    </row>
    <row r="376" spans="1:23">
      <c r="A376" s="117"/>
      <c r="B376" s="11"/>
      <c r="C376" s="5"/>
      <c r="D376" s="5"/>
      <c r="E376" s="57"/>
      <c r="F376" s="5"/>
      <c r="G376" s="5"/>
      <c r="H376" s="5"/>
      <c r="I376" s="5"/>
      <c r="J376" s="5"/>
      <c r="K376" s="8"/>
      <c r="L376" s="5"/>
      <c r="M376" s="5"/>
      <c r="N376" s="8"/>
      <c r="O376" s="5"/>
      <c r="P376" s="5"/>
      <c r="Q376" s="8"/>
      <c r="R376" s="35"/>
      <c r="S376" s="5"/>
      <c r="T376" s="8"/>
      <c r="U376" s="5"/>
      <c r="V376" s="5"/>
      <c r="W376" s="8"/>
    </row>
    <row r="377" spans="1:23">
      <c r="A377" s="117"/>
      <c r="B377" s="11"/>
      <c r="C377" s="5"/>
      <c r="D377" s="5"/>
      <c r="E377" s="57"/>
      <c r="F377" s="5"/>
      <c r="G377" s="5"/>
      <c r="H377" s="5"/>
      <c r="I377" s="5"/>
      <c r="J377" s="5"/>
      <c r="K377" s="8"/>
      <c r="L377" s="5"/>
      <c r="M377" s="5"/>
      <c r="N377" s="8"/>
      <c r="O377" s="5"/>
      <c r="P377" s="5"/>
      <c r="Q377" s="8"/>
      <c r="R377" s="35"/>
      <c r="S377" s="5"/>
      <c r="T377" s="8"/>
      <c r="U377" s="5"/>
      <c r="V377" s="5"/>
      <c r="W377" s="8"/>
    </row>
    <row r="378" spans="1:23">
      <c r="A378" s="117"/>
      <c r="B378" s="11"/>
      <c r="C378" s="5"/>
      <c r="D378" s="5"/>
      <c r="E378" s="57"/>
      <c r="F378" s="5"/>
      <c r="G378" s="5"/>
      <c r="H378" s="5"/>
      <c r="I378" s="5"/>
      <c r="J378" s="5"/>
      <c r="K378" s="8"/>
      <c r="L378" s="5"/>
      <c r="M378" s="5"/>
      <c r="N378" s="8"/>
      <c r="O378" s="5"/>
      <c r="P378" s="5"/>
      <c r="Q378" s="8"/>
      <c r="R378" s="35"/>
      <c r="S378" s="5"/>
      <c r="T378" s="8"/>
      <c r="U378" s="5"/>
      <c r="V378" s="5"/>
      <c r="W378" s="8"/>
    </row>
    <row r="379" spans="1:23">
      <c r="A379" s="117"/>
      <c r="B379" s="11"/>
      <c r="C379" s="5"/>
      <c r="D379" s="5"/>
      <c r="E379" s="57"/>
      <c r="F379" s="5"/>
      <c r="G379" s="5"/>
      <c r="H379" s="5"/>
      <c r="I379" s="5"/>
      <c r="J379" s="5"/>
      <c r="K379" s="8"/>
      <c r="L379" s="5"/>
      <c r="M379" s="5"/>
      <c r="N379" s="8"/>
      <c r="O379" s="5"/>
      <c r="P379" s="5"/>
      <c r="Q379" s="8"/>
      <c r="R379" s="35"/>
      <c r="S379" s="5"/>
      <c r="T379" s="8"/>
      <c r="U379" s="5"/>
      <c r="V379" s="5"/>
      <c r="W379" s="8"/>
    </row>
    <row r="380" spans="1:23">
      <c r="A380" s="117"/>
      <c r="B380" s="11"/>
      <c r="C380" s="5"/>
      <c r="D380" s="5"/>
      <c r="E380" s="57"/>
      <c r="F380" s="5"/>
      <c r="G380" s="5"/>
      <c r="H380" s="5"/>
      <c r="I380" s="5"/>
      <c r="J380" s="5"/>
      <c r="K380" s="8"/>
      <c r="L380" s="5"/>
      <c r="M380" s="5"/>
      <c r="N380" s="8"/>
      <c r="O380" s="5"/>
      <c r="P380" s="5"/>
      <c r="Q380" s="8"/>
      <c r="R380" s="35"/>
      <c r="S380" s="5"/>
      <c r="T380" s="8"/>
      <c r="U380" s="5"/>
      <c r="V380" s="5"/>
      <c r="W380" s="8"/>
    </row>
    <row r="381" spans="1:23">
      <c r="A381" s="117"/>
      <c r="B381" s="11"/>
      <c r="C381" s="5"/>
      <c r="D381" s="5"/>
      <c r="E381" s="57"/>
      <c r="F381" s="5"/>
      <c r="G381" s="5"/>
      <c r="H381" s="5"/>
      <c r="I381" s="5"/>
      <c r="J381" s="5"/>
      <c r="K381" s="8"/>
      <c r="L381" s="5"/>
      <c r="M381" s="5"/>
      <c r="N381" s="8"/>
      <c r="O381" s="5"/>
      <c r="P381" s="5"/>
      <c r="Q381" s="8"/>
      <c r="R381" s="35"/>
      <c r="S381" s="5"/>
      <c r="T381" s="8"/>
      <c r="U381" s="5"/>
      <c r="V381" s="5"/>
      <c r="W381" s="8"/>
    </row>
    <row r="382" spans="1:23">
      <c r="A382" s="117"/>
      <c r="B382" s="11"/>
      <c r="C382" s="5"/>
      <c r="D382" s="5"/>
      <c r="E382" s="57"/>
      <c r="F382" s="5"/>
      <c r="G382" s="5"/>
      <c r="H382" s="5"/>
      <c r="I382" s="5"/>
      <c r="J382" s="5"/>
      <c r="K382" s="8"/>
      <c r="L382" s="5"/>
      <c r="M382" s="5"/>
      <c r="N382" s="8"/>
      <c r="O382" s="5"/>
      <c r="P382" s="5"/>
      <c r="Q382" s="8"/>
      <c r="R382" s="35"/>
      <c r="S382" s="5"/>
      <c r="T382" s="8"/>
      <c r="U382" s="5"/>
      <c r="V382" s="5"/>
      <c r="W382" s="8"/>
    </row>
    <row r="383" spans="1:23">
      <c r="A383" s="117"/>
      <c r="B383" s="11"/>
      <c r="C383" s="5"/>
      <c r="D383" s="5"/>
      <c r="E383" s="57"/>
      <c r="F383" s="5"/>
      <c r="G383" s="5"/>
      <c r="H383" s="5"/>
      <c r="I383" s="5"/>
      <c r="J383" s="5"/>
      <c r="K383" s="8"/>
      <c r="L383" s="5"/>
      <c r="M383" s="5"/>
      <c r="N383" s="8"/>
      <c r="O383" s="5"/>
      <c r="P383" s="5"/>
      <c r="Q383" s="8"/>
      <c r="R383" s="35"/>
      <c r="S383" s="5"/>
      <c r="T383" s="8"/>
      <c r="U383" s="5"/>
      <c r="V383" s="5"/>
      <c r="W383" s="8"/>
    </row>
    <row r="384" spans="1:23">
      <c r="A384" s="117"/>
      <c r="B384" s="11"/>
      <c r="C384" s="5"/>
      <c r="D384" s="5"/>
      <c r="E384" s="57"/>
      <c r="F384" s="5"/>
      <c r="G384" s="5"/>
      <c r="H384" s="5"/>
      <c r="I384" s="5"/>
      <c r="J384" s="5"/>
      <c r="K384" s="8"/>
      <c r="L384" s="5"/>
      <c r="M384" s="5"/>
      <c r="N384" s="8"/>
      <c r="O384" s="5"/>
      <c r="P384" s="5"/>
      <c r="Q384" s="8"/>
      <c r="R384" s="35"/>
      <c r="S384" s="5"/>
      <c r="T384" s="8"/>
      <c r="U384" s="5"/>
      <c r="V384" s="5"/>
      <c r="W384" s="8"/>
    </row>
    <row r="385" spans="1:23">
      <c r="A385" s="117"/>
      <c r="B385" s="11"/>
      <c r="C385" s="5"/>
      <c r="D385" s="5"/>
      <c r="E385" s="57"/>
      <c r="F385" s="5"/>
      <c r="G385" s="5"/>
      <c r="H385" s="5"/>
      <c r="I385" s="5"/>
      <c r="J385" s="5"/>
      <c r="K385" s="8"/>
      <c r="L385" s="5"/>
      <c r="M385" s="5"/>
      <c r="N385" s="8"/>
      <c r="O385" s="5"/>
      <c r="P385" s="5"/>
      <c r="Q385" s="8"/>
      <c r="R385" s="35"/>
      <c r="S385" s="5"/>
      <c r="T385" s="8"/>
      <c r="U385" s="5"/>
      <c r="V385" s="5"/>
      <c r="W385" s="8"/>
    </row>
    <row r="386" spans="1:23">
      <c r="A386" s="117"/>
      <c r="B386" s="11"/>
      <c r="C386" s="5"/>
      <c r="D386" s="5"/>
      <c r="E386" s="57"/>
      <c r="F386" s="5"/>
      <c r="G386" s="5"/>
      <c r="H386" s="5"/>
      <c r="I386" s="5"/>
      <c r="J386" s="5"/>
      <c r="K386" s="8"/>
      <c r="L386" s="5"/>
      <c r="M386" s="5"/>
      <c r="N386" s="8"/>
      <c r="O386" s="5"/>
      <c r="P386" s="5"/>
      <c r="Q386" s="8"/>
      <c r="R386" s="35"/>
      <c r="S386" s="5"/>
      <c r="T386" s="8"/>
      <c r="U386" s="5"/>
      <c r="V386" s="5"/>
      <c r="W386" s="8"/>
    </row>
    <row r="387" spans="1:23">
      <c r="A387" s="117"/>
      <c r="B387" s="11"/>
      <c r="C387" s="5"/>
      <c r="D387" s="5"/>
      <c r="E387" s="57"/>
      <c r="F387" s="5"/>
      <c r="G387" s="5"/>
      <c r="H387" s="5"/>
      <c r="I387" s="5"/>
      <c r="J387" s="5"/>
      <c r="K387" s="8"/>
      <c r="L387" s="5"/>
      <c r="M387" s="5"/>
      <c r="N387" s="8"/>
      <c r="O387" s="5"/>
      <c r="P387" s="5"/>
      <c r="Q387" s="8"/>
      <c r="R387" s="35"/>
      <c r="S387" s="5"/>
      <c r="T387" s="8"/>
      <c r="U387" s="5"/>
      <c r="V387" s="5"/>
      <c r="W387" s="8"/>
    </row>
    <row r="388" spans="1:23">
      <c r="A388" s="117"/>
      <c r="B388" s="11"/>
      <c r="C388" s="5"/>
      <c r="D388" s="5"/>
      <c r="E388" s="57"/>
      <c r="F388" s="5"/>
      <c r="G388" s="5"/>
      <c r="H388" s="5"/>
      <c r="I388" s="5"/>
      <c r="J388" s="5"/>
      <c r="K388" s="8"/>
      <c r="L388" s="5"/>
      <c r="M388" s="5"/>
      <c r="N388" s="8"/>
      <c r="O388" s="5"/>
      <c r="P388" s="5"/>
      <c r="Q388" s="8"/>
      <c r="R388" s="35"/>
      <c r="S388" s="5"/>
      <c r="T388" s="8"/>
      <c r="U388" s="5"/>
      <c r="V388" s="5"/>
      <c r="W388" s="8"/>
    </row>
    <row r="389" spans="1:23">
      <c r="A389" s="117"/>
      <c r="B389" s="11"/>
      <c r="C389" s="5"/>
      <c r="D389" s="5"/>
      <c r="E389" s="57"/>
      <c r="F389" s="5"/>
      <c r="G389" s="5"/>
      <c r="H389" s="5"/>
      <c r="I389" s="5"/>
      <c r="J389" s="5"/>
      <c r="K389" s="8"/>
      <c r="L389" s="5"/>
      <c r="M389" s="5"/>
      <c r="N389" s="8"/>
      <c r="O389" s="5"/>
      <c r="P389" s="5"/>
      <c r="Q389" s="8"/>
      <c r="R389" s="35"/>
      <c r="S389" s="5"/>
      <c r="T389" s="8"/>
      <c r="U389" s="5"/>
      <c r="V389" s="5"/>
      <c r="W389" s="8"/>
    </row>
    <row r="390" spans="1:23">
      <c r="A390" s="117"/>
      <c r="B390" s="11"/>
      <c r="C390" s="5"/>
      <c r="D390" s="5"/>
      <c r="E390" s="57"/>
      <c r="F390" s="5"/>
      <c r="G390" s="5"/>
      <c r="H390" s="5"/>
      <c r="I390" s="5"/>
      <c r="J390" s="5"/>
      <c r="K390" s="8"/>
      <c r="L390" s="5"/>
      <c r="M390" s="5"/>
      <c r="N390" s="8"/>
      <c r="O390" s="5"/>
      <c r="P390" s="5"/>
      <c r="Q390" s="8"/>
      <c r="R390" s="35"/>
      <c r="S390" s="5"/>
      <c r="T390" s="8"/>
      <c r="U390" s="5"/>
      <c r="V390" s="5"/>
      <c r="W390" s="8"/>
    </row>
    <row r="391" spans="1:23">
      <c r="A391" s="117"/>
      <c r="B391" s="11"/>
      <c r="C391" s="5"/>
      <c r="D391" s="5"/>
      <c r="E391" s="57"/>
      <c r="F391" s="5"/>
      <c r="G391" s="5"/>
      <c r="H391" s="5"/>
      <c r="I391" s="5"/>
      <c r="J391" s="5"/>
      <c r="K391" s="8"/>
      <c r="L391" s="5"/>
      <c r="M391" s="5"/>
      <c r="N391" s="8"/>
      <c r="O391" s="5"/>
      <c r="P391" s="5"/>
      <c r="Q391" s="8"/>
      <c r="R391" s="35"/>
      <c r="S391" s="5"/>
      <c r="T391" s="8"/>
      <c r="U391" s="5"/>
      <c r="V391" s="5"/>
      <c r="W391" s="8"/>
    </row>
    <row r="392" spans="1:23">
      <c r="A392" s="117"/>
      <c r="B392" s="11"/>
      <c r="C392" s="5"/>
      <c r="D392" s="5"/>
      <c r="E392" s="57"/>
      <c r="F392" s="5"/>
      <c r="G392" s="5"/>
      <c r="H392" s="5"/>
      <c r="I392" s="5"/>
      <c r="J392" s="5"/>
      <c r="K392" s="8"/>
      <c r="L392" s="5"/>
      <c r="M392" s="5"/>
      <c r="N392" s="8"/>
      <c r="O392" s="5"/>
      <c r="P392" s="5"/>
      <c r="Q392" s="8"/>
      <c r="R392" s="35"/>
      <c r="S392" s="5"/>
      <c r="T392" s="8"/>
      <c r="U392" s="5"/>
      <c r="V392" s="5"/>
      <c r="W392" s="8"/>
    </row>
    <row r="393" spans="1:23">
      <c r="A393" s="117"/>
      <c r="B393" s="11"/>
      <c r="C393" s="5"/>
      <c r="D393" s="5"/>
      <c r="E393" s="57"/>
      <c r="F393" s="5"/>
      <c r="G393" s="5"/>
      <c r="H393" s="5"/>
      <c r="I393" s="5"/>
      <c r="J393" s="5"/>
      <c r="K393" s="8"/>
      <c r="L393" s="5"/>
      <c r="M393" s="5"/>
      <c r="N393" s="8"/>
      <c r="O393" s="5"/>
      <c r="P393" s="5"/>
      <c r="Q393" s="8"/>
      <c r="R393" s="35"/>
      <c r="S393" s="5"/>
      <c r="T393" s="8"/>
      <c r="U393" s="5"/>
      <c r="V393" s="5"/>
      <c r="W393" s="8"/>
    </row>
    <row r="394" spans="1:23">
      <c r="A394" s="117"/>
      <c r="B394" s="11"/>
      <c r="C394" s="5"/>
      <c r="D394" s="5"/>
      <c r="E394" s="57"/>
      <c r="F394" s="5"/>
      <c r="G394" s="5"/>
      <c r="H394" s="5"/>
      <c r="I394" s="5"/>
      <c r="J394" s="5"/>
      <c r="K394" s="8"/>
      <c r="L394" s="5"/>
      <c r="M394" s="5"/>
      <c r="N394" s="8"/>
      <c r="O394" s="5"/>
      <c r="P394" s="5"/>
      <c r="Q394" s="8"/>
      <c r="R394" s="35"/>
      <c r="S394" s="5"/>
      <c r="T394" s="8"/>
      <c r="U394" s="5"/>
      <c r="V394" s="5"/>
      <c r="W394" s="8"/>
    </row>
    <row r="395" spans="1:23">
      <c r="A395" s="117"/>
      <c r="B395" s="11"/>
      <c r="C395" s="5"/>
      <c r="D395" s="5"/>
      <c r="E395" s="57"/>
      <c r="F395" s="5"/>
      <c r="G395" s="5"/>
      <c r="H395" s="5"/>
      <c r="I395" s="5"/>
      <c r="J395" s="5"/>
      <c r="K395" s="8"/>
      <c r="L395" s="5"/>
      <c r="M395" s="5"/>
      <c r="N395" s="8"/>
      <c r="O395" s="5"/>
      <c r="P395" s="5"/>
      <c r="Q395" s="8"/>
      <c r="R395" s="35"/>
      <c r="S395" s="5"/>
      <c r="T395" s="8"/>
      <c r="U395" s="5"/>
      <c r="V395" s="5"/>
      <c r="W395" s="8"/>
    </row>
    <row r="396" spans="1:23">
      <c r="A396" s="117"/>
      <c r="B396" s="11"/>
      <c r="C396" s="5"/>
      <c r="D396" s="5"/>
      <c r="E396" s="57"/>
      <c r="F396" s="5"/>
      <c r="G396" s="5"/>
      <c r="H396" s="5"/>
      <c r="I396" s="5"/>
      <c r="J396" s="5"/>
      <c r="K396" s="8"/>
      <c r="L396" s="5"/>
      <c r="M396" s="5"/>
      <c r="N396" s="8"/>
      <c r="O396" s="5"/>
      <c r="P396" s="5"/>
      <c r="Q396" s="8"/>
      <c r="R396" s="35"/>
      <c r="S396" s="5"/>
      <c r="T396" s="8"/>
      <c r="U396" s="5"/>
      <c r="V396" s="5"/>
      <c r="W396" s="8"/>
    </row>
    <row r="397" spans="1:23">
      <c r="A397" s="117"/>
      <c r="B397" s="11"/>
      <c r="C397" s="5"/>
      <c r="D397" s="5"/>
      <c r="E397" s="57"/>
      <c r="F397" s="5"/>
      <c r="G397" s="5"/>
      <c r="H397" s="5"/>
      <c r="I397" s="5"/>
      <c r="J397" s="5"/>
      <c r="K397" s="8"/>
      <c r="L397" s="5"/>
      <c r="M397" s="5"/>
      <c r="N397" s="8"/>
      <c r="O397" s="5"/>
      <c r="P397" s="5"/>
      <c r="Q397" s="8"/>
      <c r="R397" s="35"/>
      <c r="S397" s="5"/>
      <c r="T397" s="8"/>
      <c r="U397" s="5"/>
      <c r="V397" s="5"/>
      <c r="W397" s="8"/>
    </row>
    <row r="398" spans="1:23">
      <c r="A398" s="117"/>
      <c r="B398" s="11"/>
      <c r="C398" s="5"/>
      <c r="D398" s="5"/>
      <c r="E398" s="57"/>
      <c r="F398" s="5"/>
      <c r="G398" s="5"/>
      <c r="H398" s="5"/>
      <c r="I398" s="5"/>
      <c r="J398" s="5"/>
      <c r="K398" s="8"/>
      <c r="L398" s="5"/>
      <c r="M398" s="5"/>
      <c r="N398" s="8"/>
      <c r="O398" s="5"/>
      <c r="P398" s="5"/>
      <c r="Q398" s="8"/>
      <c r="R398" s="35"/>
      <c r="S398" s="5"/>
      <c r="T398" s="8"/>
      <c r="U398" s="5"/>
      <c r="V398" s="5"/>
      <c r="W398" s="8"/>
    </row>
    <row r="399" spans="1:23">
      <c r="A399" s="117"/>
      <c r="B399" s="11"/>
      <c r="C399" s="5"/>
      <c r="D399" s="5"/>
      <c r="E399" s="57"/>
      <c r="F399" s="5"/>
      <c r="G399" s="5"/>
      <c r="H399" s="5"/>
      <c r="I399" s="5"/>
      <c r="J399" s="5"/>
      <c r="K399" s="8"/>
      <c r="L399" s="5"/>
      <c r="M399" s="5"/>
      <c r="N399" s="8"/>
      <c r="O399" s="5"/>
      <c r="P399" s="5"/>
      <c r="Q399" s="8"/>
      <c r="R399" s="35"/>
      <c r="S399" s="5"/>
      <c r="T399" s="8"/>
      <c r="U399" s="5"/>
      <c r="V399" s="5"/>
      <c r="W399" s="8"/>
    </row>
    <row r="400" spans="1:23">
      <c r="A400" s="117"/>
      <c r="B400" s="11"/>
      <c r="C400" s="5"/>
      <c r="D400" s="5"/>
      <c r="E400" s="57"/>
      <c r="F400" s="5"/>
      <c r="G400" s="5"/>
      <c r="H400" s="5"/>
      <c r="I400" s="5"/>
      <c r="J400" s="5"/>
      <c r="K400" s="8"/>
      <c r="L400" s="5"/>
      <c r="M400" s="5"/>
      <c r="N400" s="8"/>
      <c r="O400" s="5"/>
      <c r="P400" s="5"/>
      <c r="Q400" s="8"/>
      <c r="R400" s="35"/>
      <c r="S400" s="5"/>
      <c r="T400" s="8"/>
      <c r="U400" s="5"/>
      <c r="V400" s="5"/>
      <c r="W400" s="8"/>
    </row>
    <row r="401" spans="1:23">
      <c r="A401" s="117"/>
      <c r="B401" s="11"/>
      <c r="C401" s="5"/>
      <c r="D401" s="5"/>
      <c r="E401" s="57"/>
      <c r="F401" s="5"/>
      <c r="G401" s="5"/>
      <c r="H401" s="5"/>
      <c r="I401" s="5"/>
      <c r="J401" s="5"/>
      <c r="K401" s="8"/>
      <c r="L401" s="5"/>
      <c r="M401" s="5"/>
      <c r="N401" s="8"/>
      <c r="O401" s="5"/>
      <c r="P401" s="5"/>
      <c r="Q401" s="8"/>
      <c r="R401" s="35"/>
      <c r="S401" s="5"/>
      <c r="T401" s="8"/>
      <c r="U401" s="5"/>
      <c r="V401" s="5"/>
      <c r="W401" s="8"/>
    </row>
    <row r="402" spans="1:23">
      <c r="A402" s="117"/>
      <c r="B402" s="11"/>
      <c r="C402" s="5"/>
      <c r="D402" s="5"/>
      <c r="E402" s="57"/>
      <c r="F402" s="5"/>
      <c r="G402" s="5"/>
      <c r="H402" s="5"/>
      <c r="I402" s="5"/>
      <c r="J402" s="5"/>
      <c r="K402" s="8"/>
      <c r="L402" s="5"/>
      <c r="M402" s="5"/>
      <c r="N402" s="8"/>
      <c r="O402" s="5"/>
      <c r="P402" s="5"/>
      <c r="Q402" s="8"/>
      <c r="R402" s="35"/>
      <c r="S402" s="5"/>
      <c r="T402" s="8"/>
      <c r="U402" s="5"/>
      <c r="V402" s="5"/>
      <c r="W402" s="8"/>
    </row>
    <row r="403" spans="1:23">
      <c r="A403" s="117"/>
      <c r="B403" s="11"/>
      <c r="C403" s="5"/>
      <c r="D403" s="5"/>
      <c r="E403" s="57"/>
      <c r="F403" s="5"/>
      <c r="G403" s="5"/>
      <c r="H403" s="5"/>
      <c r="I403" s="5"/>
      <c r="J403" s="5"/>
      <c r="K403" s="8"/>
      <c r="L403" s="5"/>
      <c r="M403" s="5"/>
      <c r="N403" s="8"/>
      <c r="O403" s="5"/>
      <c r="P403" s="5"/>
      <c r="Q403" s="8"/>
      <c r="R403" s="35"/>
      <c r="S403" s="5"/>
      <c r="T403" s="8"/>
      <c r="U403" s="5"/>
      <c r="V403" s="5"/>
      <c r="W403" s="8"/>
    </row>
    <row r="404" spans="1:23">
      <c r="A404" s="117"/>
      <c r="B404" s="11"/>
      <c r="C404" s="5"/>
      <c r="D404" s="5"/>
      <c r="E404" s="57"/>
      <c r="F404" s="5"/>
      <c r="G404" s="5"/>
      <c r="H404" s="5"/>
      <c r="I404" s="5"/>
      <c r="J404" s="5"/>
      <c r="K404" s="8"/>
      <c r="L404" s="5"/>
      <c r="M404" s="5"/>
      <c r="N404" s="8"/>
      <c r="O404" s="5"/>
      <c r="P404" s="5"/>
      <c r="Q404" s="8"/>
      <c r="R404" s="35"/>
      <c r="S404" s="5"/>
      <c r="T404" s="8"/>
      <c r="U404" s="5"/>
      <c r="V404" s="5"/>
      <c r="W404" s="8"/>
    </row>
    <row r="405" spans="1:23">
      <c r="A405" s="117"/>
      <c r="B405" s="11"/>
      <c r="C405" s="5"/>
      <c r="D405" s="5"/>
      <c r="E405" s="57"/>
      <c r="F405" s="5"/>
      <c r="G405" s="5"/>
      <c r="H405" s="5"/>
      <c r="I405" s="5"/>
      <c r="J405" s="5"/>
      <c r="K405" s="8"/>
      <c r="L405" s="5"/>
      <c r="M405" s="5"/>
      <c r="N405" s="8"/>
      <c r="O405" s="5"/>
      <c r="P405" s="5"/>
      <c r="Q405" s="8"/>
      <c r="R405" s="35"/>
      <c r="S405" s="5"/>
      <c r="T405" s="8"/>
      <c r="U405" s="5"/>
      <c r="V405" s="5"/>
      <c r="W405" s="8"/>
    </row>
    <row r="406" spans="1:23">
      <c r="A406" s="117"/>
      <c r="B406" s="11"/>
      <c r="C406" s="5"/>
      <c r="D406" s="5"/>
      <c r="E406" s="57"/>
      <c r="F406" s="5"/>
      <c r="G406" s="5"/>
      <c r="H406" s="5"/>
      <c r="I406" s="5"/>
      <c r="J406" s="5"/>
      <c r="K406" s="8"/>
      <c r="L406" s="5"/>
      <c r="M406" s="5"/>
      <c r="N406" s="8"/>
      <c r="O406" s="5"/>
      <c r="P406" s="5"/>
      <c r="Q406" s="8"/>
      <c r="R406" s="35"/>
      <c r="S406" s="5"/>
      <c r="T406" s="8"/>
      <c r="U406" s="5"/>
      <c r="V406" s="5"/>
      <c r="W406" s="8"/>
    </row>
    <row r="407" spans="1:23">
      <c r="A407" s="117"/>
      <c r="B407" s="11"/>
      <c r="C407" s="5"/>
      <c r="D407" s="5"/>
      <c r="E407" s="57"/>
      <c r="F407" s="5"/>
      <c r="G407" s="5"/>
      <c r="H407" s="5"/>
      <c r="I407" s="5"/>
      <c r="J407" s="5"/>
      <c r="K407" s="8"/>
      <c r="L407" s="5"/>
      <c r="M407" s="5"/>
      <c r="N407" s="8"/>
      <c r="O407" s="5"/>
      <c r="P407" s="5"/>
      <c r="Q407" s="8"/>
      <c r="R407" s="35"/>
      <c r="S407" s="5"/>
      <c r="T407" s="8"/>
      <c r="U407" s="5"/>
      <c r="V407" s="5"/>
      <c r="W407" s="8"/>
    </row>
    <row r="408" spans="1:23">
      <c r="A408" s="117"/>
      <c r="B408" s="11"/>
      <c r="C408" s="5"/>
      <c r="D408" s="5"/>
      <c r="E408" s="57"/>
      <c r="F408" s="5"/>
      <c r="G408" s="5"/>
      <c r="H408" s="5"/>
      <c r="I408" s="5"/>
      <c r="J408" s="5"/>
      <c r="K408" s="8"/>
      <c r="L408" s="5"/>
      <c r="M408" s="5"/>
      <c r="N408" s="8"/>
      <c r="O408" s="5"/>
      <c r="P408" s="5"/>
      <c r="Q408" s="8"/>
      <c r="R408" s="35"/>
      <c r="S408" s="5"/>
      <c r="T408" s="8"/>
      <c r="U408" s="5"/>
      <c r="V408" s="5"/>
      <c r="W408" s="8"/>
    </row>
    <row r="409" spans="1:23">
      <c r="A409" s="117"/>
      <c r="B409" s="11"/>
      <c r="C409" s="5"/>
      <c r="D409" s="5"/>
      <c r="E409" s="57"/>
      <c r="F409" s="5"/>
      <c r="G409" s="5"/>
      <c r="H409" s="5"/>
      <c r="I409" s="5"/>
      <c r="J409" s="5"/>
      <c r="K409" s="8"/>
      <c r="L409" s="5"/>
      <c r="M409" s="5"/>
      <c r="N409" s="8"/>
      <c r="O409" s="5"/>
      <c r="P409" s="5"/>
      <c r="Q409" s="8"/>
      <c r="R409" s="35"/>
      <c r="S409" s="5"/>
      <c r="T409" s="8"/>
      <c r="U409" s="5"/>
      <c r="V409" s="5"/>
      <c r="W409" s="8"/>
    </row>
    <row r="410" spans="1:23">
      <c r="A410" s="117"/>
      <c r="B410" s="11"/>
      <c r="C410" s="5"/>
      <c r="D410" s="5"/>
      <c r="E410" s="57"/>
      <c r="F410" s="5"/>
      <c r="G410" s="5"/>
      <c r="H410" s="5"/>
      <c r="I410" s="5"/>
      <c r="J410" s="5"/>
      <c r="K410" s="8"/>
      <c r="L410" s="5"/>
      <c r="M410" s="5"/>
      <c r="N410" s="8"/>
      <c r="O410" s="5"/>
      <c r="P410" s="5"/>
      <c r="Q410" s="8"/>
      <c r="R410" s="35"/>
      <c r="S410" s="5"/>
      <c r="T410" s="8"/>
      <c r="U410" s="5"/>
      <c r="V410" s="5"/>
      <c r="W410" s="8"/>
    </row>
    <row r="411" spans="1:23">
      <c r="A411" s="117"/>
      <c r="B411" s="11"/>
      <c r="C411" s="5"/>
      <c r="D411" s="5"/>
      <c r="E411" s="57"/>
      <c r="F411" s="5"/>
      <c r="G411" s="5"/>
      <c r="H411" s="5"/>
      <c r="I411" s="5"/>
      <c r="J411" s="5"/>
      <c r="K411" s="8"/>
      <c r="L411" s="5"/>
      <c r="M411" s="5"/>
      <c r="N411" s="8"/>
      <c r="O411" s="5"/>
      <c r="P411" s="5"/>
      <c r="Q411" s="8"/>
      <c r="R411" s="35"/>
      <c r="S411" s="5"/>
      <c r="T411" s="8"/>
      <c r="U411" s="5"/>
      <c r="V411" s="5"/>
      <c r="W411" s="8"/>
    </row>
    <row r="412" spans="1:23">
      <c r="A412" s="117"/>
      <c r="B412" s="11"/>
      <c r="C412" s="5"/>
      <c r="D412" s="5"/>
      <c r="E412" s="57"/>
      <c r="F412" s="5"/>
      <c r="G412" s="5"/>
      <c r="H412" s="5"/>
      <c r="I412" s="5"/>
      <c r="J412" s="5"/>
      <c r="K412" s="8"/>
      <c r="L412" s="5"/>
      <c r="M412" s="5"/>
      <c r="N412" s="8"/>
      <c r="O412" s="5"/>
      <c r="P412" s="5"/>
      <c r="Q412" s="8"/>
      <c r="R412" s="35"/>
      <c r="S412" s="5"/>
      <c r="T412" s="8"/>
      <c r="U412" s="5"/>
      <c r="V412" s="5"/>
      <c r="W412" s="8"/>
    </row>
    <row r="413" spans="1:23">
      <c r="A413" s="117"/>
      <c r="B413" s="11"/>
      <c r="C413" s="5"/>
      <c r="D413" s="5"/>
      <c r="E413" s="57"/>
      <c r="F413" s="5"/>
      <c r="G413" s="5"/>
      <c r="H413" s="5"/>
      <c r="I413" s="5"/>
      <c r="J413" s="5"/>
      <c r="K413" s="8"/>
      <c r="L413" s="5"/>
      <c r="M413" s="5"/>
      <c r="N413" s="8"/>
      <c r="O413" s="5"/>
      <c r="P413" s="5"/>
      <c r="Q413" s="8"/>
      <c r="R413" s="35"/>
      <c r="S413" s="5"/>
      <c r="T413" s="8"/>
      <c r="U413" s="5"/>
      <c r="V413" s="5"/>
      <c r="W413" s="8"/>
    </row>
    <row r="414" spans="1:23">
      <c r="A414" s="117"/>
      <c r="B414" s="11"/>
      <c r="C414" s="5"/>
      <c r="D414" s="5"/>
      <c r="E414" s="57"/>
      <c r="F414" s="5"/>
      <c r="G414" s="5"/>
      <c r="H414" s="5"/>
      <c r="I414" s="5"/>
      <c r="J414" s="5"/>
      <c r="K414" s="8"/>
      <c r="L414" s="5"/>
      <c r="M414" s="5"/>
      <c r="N414" s="8"/>
      <c r="O414" s="5"/>
      <c r="P414" s="5"/>
      <c r="Q414" s="8"/>
      <c r="R414" s="35"/>
      <c r="S414" s="5"/>
      <c r="T414" s="8"/>
      <c r="U414" s="5"/>
      <c r="V414" s="5"/>
      <c r="W414" s="8"/>
    </row>
    <row r="415" spans="1:23">
      <c r="A415" s="117"/>
      <c r="B415" s="11"/>
      <c r="C415" s="5"/>
      <c r="D415" s="5"/>
      <c r="E415" s="57"/>
      <c r="F415" s="5"/>
      <c r="G415" s="5"/>
      <c r="H415" s="5"/>
      <c r="I415" s="5"/>
      <c r="J415" s="5"/>
      <c r="K415" s="8"/>
      <c r="L415" s="5"/>
      <c r="M415" s="5"/>
      <c r="N415" s="8"/>
      <c r="O415" s="5"/>
      <c r="P415" s="5"/>
      <c r="Q415" s="8"/>
      <c r="R415" s="35"/>
      <c r="S415" s="5"/>
      <c r="T415" s="8"/>
      <c r="U415" s="5"/>
      <c r="V415" s="5"/>
      <c r="W415" s="8"/>
    </row>
    <row r="416" spans="1:23">
      <c r="A416" s="117"/>
      <c r="B416" s="11"/>
      <c r="C416" s="5"/>
      <c r="D416" s="5"/>
      <c r="E416" s="57"/>
      <c r="F416" s="5"/>
      <c r="G416" s="5"/>
      <c r="H416" s="5"/>
      <c r="I416" s="5"/>
      <c r="J416" s="5"/>
      <c r="K416" s="8"/>
      <c r="L416" s="5"/>
      <c r="M416" s="5"/>
      <c r="N416" s="8"/>
      <c r="O416" s="5"/>
      <c r="P416" s="5"/>
      <c r="Q416" s="8"/>
      <c r="R416" s="35"/>
      <c r="S416" s="5"/>
      <c r="T416" s="8"/>
      <c r="U416" s="5"/>
      <c r="V416" s="5"/>
      <c r="W416" s="8"/>
    </row>
    <row r="417" spans="1:23">
      <c r="A417" s="117"/>
      <c r="B417" s="11"/>
      <c r="C417" s="5"/>
      <c r="D417" s="5"/>
      <c r="E417" s="57"/>
      <c r="F417" s="5"/>
      <c r="G417" s="5"/>
      <c r="H417" s="5"/>
      <c r="I417" s="5"/>
      <c r="J417" s="5"/>
      <c r="K417" s="8"/>
      <c r="L417" s="5"/>
      <c r="M417" s="5"/>
      <c r="N417" s="8"/>
      <c r="O417" s="5"/>
      <c r="P417" s="5"/>
      <c r="Q417" s="8"/>
      <c r="R417" s="35"/>
      <c r="S417" s="5"/>
      <c r="T417" s="8"/>
      <c r="U417" s="5"/>
      <c r="V417" s="5"/>
      <c r="W417" s="8"/>
    </row>
    <row r="418" spans="1:23">
      <c r="A418" s="117"/>
      <c r="B418" s="11"/>
      <c r="C418" s="5"/>
      <c r="D418" s="5"/>
      <c r="E418" s="57"/>
      <c r="F418" s="5"/>
      <c r="G418" s="5"/>
      <c r="H418" s="5"/>
      <c r="I418" s="5"/>
      <c r="J418" s="5"/>
      <c r="K418" s="8"/>
      <c r="L418" s="5"/>
      <c r="M418" s="5"/>
      <c r="N418" s="8"/>
      <c r="O418" s="5"/>
      <c r="P418" s="5"/>
      <c r="Q418" s="8"/>
      <c r="R418" s="35"/>
      <c r="S418" s="5"/>
      <c r="T418" s="8"/>
      <c r="U418" s="5"/>
      <c r="V418" s="5"/>
      <c r="W418" s="8"/>
    </row>
    <row r="419" spans="1:23">
      <c r="A419" s="117"/>
      <c r="B419" s="11"/>
      <c r="C419" s="5"/>
      <c r="D419" s="5"/>
      <c r="E419" s="57"/>
      <c r="F419" s="5"/>
      <c r="G419" s="5"/>
      <c r="H419" s="5"/>
      <c r="I419" s="5"/>
      <c r="J419" s="5"/>
      <c r="K419" s="8"/>
      <c r="L419" s="5"/>
      <c r="M419" s="5"/>
      <c r="N419" s="8"/>
      <c r="O419" s="5"/>
      <c r="P419" s="5"/>
      <c r="Q419" s="8"/>
      <c r="R419" s="35"/>
      <c r="S419" s="5"/>
      <c r="T419" s="8"/>
      <c r="U419" s="5"/>
      <c r="V419" s="5"/>
      <c r="W419" s="8"/>
    </row>
    <row r="420" spans="1:23">
      <c r="A420" s="117"/>
      <c r="B420" s="11"/>
      <c r="C420" s="5"/>
      <c r="D420" s="5"/>
      <c r="E420" s="57"/>
      <c r="F420" s="5"/>
      <c r="G420" s="5"/>
      <c r="H420" s="5"/>
      <c r="I420" s="5"/>
      <c r="J420" s="5"/>
      <c r="K420" s="8"/>
      <c r="L420" s="5"/>
      <c r="M420" s="5"/>
      <c r="N420" s="8"/>
      <c r="O420" s="5"/>
      <c r="P420" s="5"/>
      <c r="Q420" s="8"/>
      <c r="R420" s="35"/>
      <c r="S420" s="5"/>
      <c r="T420" s="8"/>
      <c r="U420" s="5"/>
      <c r="V420" s="5"/>
      <c r="W420" s="8"/>
    </row>
    <row r="421" spans="1:23">
      <c r="A421" s="117"/>
      <c r="B421" s="11"/>
      <c r="C421" s="5"/>
      <c r="D421" s="5"/>
      <c r="E421" s="57"/>
      <c r="F421" s="5"/>
      <c r="G421" s="5"/>
      <c r="H421" s="5"/>
      <c r="I421" s="5"/>
      <c r="J421" s="5"/>
      <c r="K421" s="8"/>
      <c r="L421" s="5"/>
      <c r="M421" s="5"/>
      <c r="N421" s="8"/>
      <c r="O421" s="5"/>
      <c r="P421" s="5"/>
      <c r="Q421" s="8"/>
      <c r="R421" s="35"/>
      <c r="S421" s="5"/>
      <c r="T421" s="8"/>
      <c r="U421" s="5"/>
      <c r="V421" s="5"/>
      <c r="W421" s="8"/>
    </row>
    <row r="422" spans="1:23">
      <c r="A422" s="117"/>
      <c r="B422" s="11"/>
      <c r="C422" s="5"/>
      <c r="D422" s="5"/>
      <c r="E422" s="57"/>
      <c r="F422" s="5"/>
      <c r="G422" s="5"/>
      <c r="H422" s="5"/>
      <c r="I422" s="5"/>
      <c r="J422" s="5"/>
      <c r="K422" s="8"/>
      <c r="L422" s="5"/>
      <c r="M422" s="5"/>
      <c r="N422" s="8"/>
      <c r="O422" s="5"/>
      <c r="P422" s="5"/>
      <c r="Q422" s="8"/>
      <c r="R422" s="35"/>
      <c r="S422" s="5"/>
      <c r="T422" s="8"/>
      <c r="U422" s="5"/>
      <c r="V422" s="5"/>
      <c r="W422" s="8"/>
    </row>
    <row r="423" spans="1:23">
      <c r="A423" s="117"/>
      <c r="B423" s="11"/>
      <c r="C423" s="5"/>
      <c r="D423" s="5"/>
      <c r="E423" s="57"/>
      <c r="F423" s="5"/>
      <c r="G423" s="5"/>
      <c r="H423" s="5"/>
      <c r="I423" s="5"/>
      <c r="J423" s="5"/>
      <c r="K423" s="8"/>
      <c r="L423" s="5"/>
      <c r="M423" s="5"/>
      <c r="N423" s="8"/>
      <c r="O423" s="5"/>
      <c r="P423" s="5"/>
      <c r="Q423" s="8"/>
      <c r="R423" s="35"/>
      <c r="S423" s="5"/>
      <c r="T423" s="8"/>
      <c r="U423" s="5"/>
      <c r="V423" s="5"/>
      <c r="W423" s="8"/>
    </row>
    <row r="424" spans="1:23">
      <c r="A424" s="117"/>
      <c r="B424" s="11"/>
      <c r="C424" s="5"/>
      <c r="D424" s="5"/>
      <c r="E424" s="57"/>
      <c r="F424" s="5"/>
      <c r="G424" s="5"/>
      <c r="H424" s="5"/>
      <c r="I424" s="5"/>
      <c r="J424" s="5"/>
      <c r="K424" s="8"/>
      <c r="L424" s="5"/>
      <c r="M424" s="5"/>
      <c r="N424" s="8"/>
      <c r="O424" s="5"/>
      <c r="P424" s="5"/>
      <c r="Q424" s="8"/>
      <c r="R424" s="35"/>
      <c r="S424" s="5"/>
      <c r="T424" s="8"/>
      <c r="U424" s="5"/>
      <c r="V424" s="5"/>
      <c r="W424" s="8"/>
    </row>
    <row r="425" spans="1:23">
      <c r="A425" s="117"/>
      <c r="B425" s="11"/>
      <c r="C425" s="5"/>
      <c r="D425" s="5"/>
      <c r="E425" s="57"/>
      <c r="F425" s="5"/>
      <c r="G425" s="5"/>
      <c r="H425" s="5"/>
      <c r="I425" s="5"/>
      <c r="J425" s="5"/>
      <c r="K425" s="8"/>
      <c r="L425" s="5"/>
      <c r="M425" s="5"/>
      <c r="N425" s="8"/>
      <c r="O425" s="5"/>
      <c r="P425" s="5"/>
      <c r="Q425" s="8"/>
      <c r="R425" s="35"/>
      <c r="S425" s="5"/>
      <c r="T425" s="8"/>
      <c r="U425" s="5"/>
      <c r="V425" s="5"/>
      <c r="W425" s="8"/>
    </row>
    <row r="426" spans="1:23">
      <c r="A426" s="117"/>
      <c r="B426" s="11"/>
      <c r="C426" s="5"/>
      <c r="D426" s="5"/>
      <c r="E426" s="57"/>
      <c r="F426" s="5"/>
      <c r="G426" s="5"/>
      <c r="H426" s="5"/>
      <c r="I426" s="5"/>
      <c r="J426" s="5"/>
      <c r="K426" s="8"/>
      <c r="L426" s="5"/>
      <c r="M426" s="5"/>
      <c r="N426" s="8"/>
      <c r="O426" s="5"/>
      <c r="P426" s="5"/>
      <c r="Q426" s="8"/>
      <c r="R426" s="35"/>
      <c r="S426" s="5"/>
      <c r="T426" s="8"/>
      <c r="U426" s="5"/>
      <c r="V426" s="5"/>
      <c r="W426" s="8"/>
    </row>
    <row r="427" spans="1:23">
      <c r="A427" s="117"/>
      <c r="B427" s="11"/>
      <c r="C427" s="5"/>
      <c r="D427" s="5"/>
      <c r="E427" s="57"/>
      <c r="F427" s="5"/>
      <c r="G427" s="5"/>
      <c r="H427" s="5"/>
      <c r="I427" s="5"/>
      <c r="J427" s="5"/>
      <c r="K427" s="8"/>
      <c r="L427" s="5"/>
      <c r="M427" s="5"/>
      <c r="N427" s="8"/>
      <c r="O427" s="5"/>
      <c r="P427" s="5"/>
      <c r="Q427" s="8"/>
      <c r="R427" s="35"/>
      <c r="S427" s="5"/>
      <c r="T427" s="8"/>
      <c r="U427" s="5"/>
      <c r="V427" s="5"/>
      <c r="W427" s="8"/>
    </row>
    <row r="428" spans="1:23">
      <c r="A428" s="117"/>
      <c r="B428" s="11"/>
      <c r="C428" s="5"/>
      <c r="D428" s="5"/>
      <c r="E428" s="57"/>
      <c r="F428" s="5"/>
      <c r="G428" s="5"/>
      <c r="H428" s="5"/>
      <c r="I428" s="5"/>
      <c r="J428" s="5"/>
      <c r="K428" s="8"/>
      <c r="L428" s="5"/>
      <c r="M428" s="5"/>
      <c r="N428" s="8"/>
      <c r="O428" s="5"/>
      <c r="P428" s="5"/>
      <c r="Q428" s="8"/>
      <c r="R428" s="35"/>
      <c r="S428" s="5"/>
      <c r="T428" s="8"/>
      <c r="U428" s="5"/>
      <c r="V428" s="5"/>
      <c r="W428" s="8"/>
    </row>
    <row r="429" spans="1:23">
      <c r="A429" s="117"/>
      <c r="B429" s="11"/>
      <c r="C429" s="5"/>
      <c r="D429" s="5"/>
      <c r="E429" s="57"/>
      <c r="F429" s="5"/>
      <c r="G429" s="5"/>
      <c r="H429" s="5"/>
      <c r="I429" s="5"/>
      <c r="J429" s="5"/>
      <c r="K429" s="8"/>
      <c r="L429" s="5"/>
      <c r="M429" s="5"/>
      <c r="N429" s="8"/>
      <c r="O429" s="5"/>
      <c r="P429" s="5"/>
      <c r="Q429" s="8"/>
      <c r="R429" s="35"/>
      <c r="S429" s="5"/>
      <c r="T429" s="8"/>
      <c r="U429" s="5"/>
      <c r="V429" s="5"/>
      <c r="W429" s="8"/>
    </row>
    <row r="430" spans="1:23">
      <c r="A430" s="117"/>
      <c r="B430" s="11"/>
      <c r="C430" s="5"/>
      <c r="D430" s="5"/>
      <c r="E430" s="57"/>
      <c r="F430" s="5"/>
      <c r="G430" s="5"/>
      <c r="H430" s="5"/>
      <c r="I430" s="5"/>
      <c r="J430" s="5"/>
      <c r="K430" s="8"/>
      <c r="L430" s="5"/>
      <c r="M430" s="5"/>
      <c r="N430" s="8"/>
      <c r="O430" s="5"/>
      <c r="P430" s="5"/>
      <c r="Q430" s="8"/>
      <c r="R430" s="35"/>
      <c r="S430" s="5"/>
      <c r="T430" s="8"/>
      <c r="U430" s="5"/>
      <c r="V430" s="5"/>
      <c r="W430" s="8"/>
    </row>
    <row r="431" spans="1:23">
      <c r="A431" s="117"/>
      <c r="B431" s="11"/>
      <c r="C431" s="5"/>
      <c r="D431" s="5"/>
      <c r="E431" s="57"/>
      <c r="F431" s="5"/>
      <c r="G431" s="5"/>
      <c r="H431" s="5"/>
      <c r="I431" s="5"/>
      <c r="J431" s="5"/>
      <c r="K431" s="8"/>
      <c r="L431" s="5"/>
      <c r="M431" s="5"/>
      <c r="N431" s="8"/>
      <c r="O431" s="5"/>
      <c r="P431" s="5"/>
      <c r="Q431" s="8"/>
      <c r="R431" s="35"/>
      <c r="S431" s="5"/>
      <c r="T431" s="8"/>
      <c r="U431" s="5"/>
      <c r="V431" s="5"/>
      <c r="W431" s="8"/>
    </row>
    <row r="432" spans="1:23">
      <c r="A432" s="117"/>
      <c r="B432" s="11"/>
      <c r="C432" s="5"/>
      <c r="D432" s="5"/>
      <c r="E432" s="57"/>
      <c r="F432" s="5"/>
      <c r="G432" s="5"/>
      <c r="H432" s="5"/>
      <c r="I432" s="5"/>
      <c r="J432" s="5"/>
      <c r="K432" s="8"/>
      <c r="L432" s="5"/>
      <c r="M432" s="5"/>
      <c r="N432" s="8"/>
      <c r="O432" s="5"/>
      <c r="P432" s="5"/>
      <c r="Q432" s="8"/>
      <c r="R432" s="35"/>
      <c r="S432" s="5"/>
      <c r="T432" s="8"/>
      <c r="U432" s="5"/>
      <c r="V432" s="5"/>
      <c r="W432" s="8"/>
    </row>
    <row r="433" spans="1:23">
      <c r="A433" s="117"/>
      <c r="B433" s="11"/>
      <c r="C433" s="5"/>
      <c r="D433" s="5"/>
      <c r="E433" s="57"/>
      <c r="F433" s="5"/>
      <c r="G433" s="5"/>
      <c r="H433" s="5"/>
      <c r="I433" s="5"/>
      <c r="J433" s="5"/>
      <c r="K433" s="8"/>
      <c r="L433" s="5"/>
      <c r="M433" s="5"/>
      <c r="N433" s="8"/>
      <c r="O433" s="5"/>
      <c r="P433" s="5"/>
      <c r="Q433" s="8"/>
      <c r="R433" s="35"/>
      <c r="S433" s="5"/>
      <c r="T433" s="8"/>
      <c r="U433" s="5"/>
      <c r="V433" s="5"/>
      <c r="W433" s="8"/>
    </row>
    <row r="434" spans="1:23">
      <c r="A434" s="117"/>
      <c r="B434" s="11"/>
      <c r="C434" s="5"/>
      <c r="D434" s="5"/>
      <c r="E434" s="57"/>
      <c r="F434" s="5"/>
      <c r="G434" s="5"/>
      <c r="H434" s="5"/>
      <c r="I434" s="5"/>
      <c r="J434" s="5"/>
      <c r="K434" s="8"/>
      <c r="L434" s="5"/>
      <c r="M434" s="5"/>
      <c r="N434" s="8"/>
      <c r="O434" s="5"/>
      <c r="P434" s="5"/>
      <c r="Q434" s="8"/>
      <c r="R434" s="35"/>
      <c r="S434" s="5"/>
      <c r="T434" s="8"/>
      <c r="U434" s="5"/>
      <c r="V434" s="5"/>
      <c r="W434" s="8"/>
    </row>
    <row r="435" spans="1:23">
      <c r="A435" s="117"/>
      <c r="B435" s="11"/>
      <c r="C435" s="5"/>
      <c r="D435" s="5"/>
      <c r="E435" s="57"/>
      <c r="F435" s="5"/>
      <c r="G435" s="5"/>
      <c r="H435" s="5"/>
      <c r="I435" s="5"/>
      <c r="J435" s="5"/>
      <c r="K435" s="8"/>
      <c r="L435" s="5"/>
      <c r="M435" s="5"/>
      <c r="N435" s="8"/>
      <c r="O435" s="5"/>
      <c r="P435" s="5"/>
      <c r="Q435" s="8"/>
      <c r="R435" s="35"/>
      <c r="S435" s="5"/>
      <c r="T435" s="8"/>
      <c r="U435" s="5"/>
      <c r="V435" s="5"/>
      <c r="W435" s="8"/>
    </row>
    <row r="436" spans="1:23">
      <c r="A436" s="117"/>
      <c r="B436" s="11"/>
      <c r="C436" s="5"/>
      <c r="D436" s="5"/>
      <c r="E436" s="57"/>
      <c r="F436" s="5"/>
      <c r="G436" s="5"/>
      <c r="H436" s="5"/>
      <c r="I436" s="5"/>
      <c r="J436" s="5"/>
      <c r="K436" s="8"/>
      <c r="L436" s="5"/>
      <c r="M436" s="5"/>
      <c r="N436" s="8"/>
      <c r="O436" s="5"/>
      <c r="P436" s="5"/>
      <c r="Q436" s="8"/>
      <c r="R436" s="35"/>
      <c r="S436" s="5"/>
      <c r="T436" s="8"/>
      <c r="U436" s="5"/>
      <c r="V436" s="5"/>
      <c r="W436" s="8"/>
    </row>
    <row r="437" spans="1:23">
      <c r="A437" s="117"/>
      <c r="B437" s="11"/>
      <c r="C437" s="5"/>
      <c r="D437" s="5"/>
      <c r="E437" s="57"/>
      <c r="F437" s="5"/>
      <c r="G437" s="5"/>
      <c r="H437" s="5"/>
      <c r="I437" s="5"/>
      <c r="J437" s="5"/>
      <c r="K437" s="8"/>
      <c r="L437" s="5"/>
      <c r="M437" s="5"/>
      <c r="N437" s="8"/>
      <c r="O437" s="5"/>
      <c r="P437" s="5"/>
      <c r="Q437" s="8"/>
      <c r="R437" s="35"/>
      <c r="S437" s="5"/>
      <c r="T437" s="8"/>
      <c r="U437" s="5"/>
      <c r="V437" s="5"/>
      <c r="W437" s="8"/>
    </row>
    <row r="438" spans="1:23">
      <c r="A438" s="117"/>
      <c r="B438" s="11"/>
      <c r="C438" s="5"/>
      <c r="D438" s="5"/>
      <c r="E438" s="57"/>
      <c r="F438" s="5"/>
      <c r="G438" s="5"/>
      <c r="H438" s="5"/>
      <c r="I438" s="5"/>
      <c r="J438" s="5"/>
      <c r="K438" s="8"/>
      <c r="L438" s="5"/>
      <c r="M438" s="5"/>
      <c r="N438" s="8"/>
      <c r="O438" s="5"/>
      <c r="P438" s="5"/>
      <c r="Q438" s="8"/>
      <c r="R438" s="35"/>
      <c r="S438" s="5"/>
      <c r="T438" s="8"/>
      <c r="U438" s="5"/>
      <c r="V438" s="5"/>
      <c r="W438" s="8"/>
    </row>
    <row r="439" spans="1:23">
      <c r="A439" s="117"/>
      <c r="B439" s="11"/>
      <c r="C439" s="5"/>
      <c r="D439" s="5"/>
      <c r="E439" s="57"/>
      <c r="F439" s="5"/>
      <c r="G439" s="5"/>
      <c r="H439" s="5"/>
      <c r="I439" s="5"/>
      <c r="J439" s="5"/>
      <c r="K439" s="8"/>
      <c r="L439" s="5"/>
      <c r="M439" s="5"/>
      <c r="N439" s="8"/>
      <c r="O439" s="5"/>
      <c r="P439" s="5"/>
      <c r="Q439" s="8"/>
      <c r="R439" s="35"/>
      <c r="S439" s="5"/>
      <c r="T439" s="8"/>
      <c r="U439" s="5"/>
      <c r="V439" s="5"/>
      <c r="W439" s="8"/>
    </row>
    <row r="440" spans="1:23">
      <c r="A440" s="117"/>
      <c r="B440" s="11"/>
      <c r="C440" s="5"/>
      <c r="D440" s="5"/>
      <c r="E440" s="57"/>
      <c r="F440" s="5"/>
      <c r="G440" s="5"/>
      <c r="H440" s="5"/>
      <c r="I440" s="5"/>
      <c r="J440" s="5"/>
      <c r="K440" s="8"/>
      <c r="L440" s="5"/>
      <c r="M440" s="5"/>
      <c r="N440" s="8"/>
      <c r="O440" s="5"/>
      <c r="P440" s="5"/>
      <c r="Q440" s="8"/>
      <c r="R440" s="35"/>
      <c r="S440" s="5"/>
      <c r="T440" s="8"/>
      <c r="U440" s="5"/>
      <c r="V440" s="5"/>
      <c r="W440" s="8"/>
    </row>
    <row r="441" spans="1:23">
      <c r="A441" s="117"/>
      <c r="B441" s="11"/>
      <c r="C441" s="5"/>
      <c r="D441" s="5"/>
      <c r="E441" s="57"/>
      <c r="F441" s="5"/>
      <c r="G441" s="5"/>
      <c r="H441" s="5"/>
      <c r="I441" s="5"/>
      <c r="J441" s="5"/>
      <c r="K441" s="8"/>
      <c r="L441" s="5"/>
      <c r="M441" s="5"/>
      <c r="N441" s="8"/>
      <c r="O441" s="5"/>
      <c r="P441" s="5"/>
      <c r="Q441" s="8"/>
      <c r="R441" s="35"/>
      <c r="S441" s="5"/>
      <c r="T441" s="8"/>
      <c r="U441" s="5"/>
      <c r="V441" s="5"/>
      <c r="W441" s="8"/>
    </row>
    <row r="442" spans="1:23">
      <c r="A442" s="117"/>
      <c r="B442" s="11"/>
      <c r="C442" s="5"/>
      <c r="D442" s="5"/>
      <c r="E442" s="57"/>
      <c r="F442" s="5"/>
      <c r="G442" s="5"/>
      <c r="H442" s="5"/>
      <c r="I442" s="5"/>
      <c r="J442" s="5"/>
      <c r="K442" s="8"/>
      <c r="L442" s="5"/>
      <c r="M442" s="5"/>
      <c r="N442" s="8"/>
      <c r="O442" s="5"/>
      <c r="P442" s="5"/>
      <c r="Q442" s="8"/>
      <c r="R442" s="35"/>
      <c r="S442" s="5"/>
      <c r="T442" s="8"/>
      <c r="U442" s="5"/>
      <c r="V442" s="5"/>
      <c r="W442" s="8"/>
    </row>
    <row r="443" spans="1:23">
      <c r="A443" s="117"/>
      <c r="B443" s="11"/>
      <c r="C443" s="5"/>
      <c r="D443" s="5"/>
      <c r="E443" s="57"/>
      <c r="F443" s="5"/>
      <c r="G443" s="5"/>
      <c r="H443" s="5"/>
      <c r="I443" s="5"/>
      <c r="J443" s="5"/>
      <c r="K443" s="8"/>
      <c r="L443" s="5"/>
      <c r="M443" s="5"/>
      <c r="N443" s="8"/>
      <c r="O443" s="5"/>
      <c r="P443" s="5"/>
      <c r="Q443" s="8"/>
      <c r="R443" s="35"/>
      <c r="S443" s="5"/>
      <c r="T443" s="8"/>
      <c r="U443" s="5"/>
      <c r="V443" s="5"/>
      <c r="W443" s="8"/>
    </row>
    <row r="444" spans="1:23">
      <c r="A444" s="117"/>
      <c r="B444" s="11"/>
      <c r="C444" s="5"/>
      <c r="D444" s="5"/>
      <c r="E444" s="57"/>
      <c r="F444" s="5"/>
      <c r="G444" s="5"/>
      <c r="H444" s="5"/>
      <c r="I444" s="5"/>
      <c r="J444" s="5"/>
      <c r="K444" s="8"/>
      <c r="L444" s="5"/>
      <c r="M444" s="5"/>
      <c r="N444" s="8"/>
      <c r="O444" s="5"/>
      <c r="P444" s="5"/>
      <c r="Q444" s="8"/>
      <c r="R444" s="35"/>
      <c r="S444" s="5"/>
      <c r="T444" s="8"/>
      <c r="U444" s="5"/>
      <c r="V444" s="5"/>
      <c r="W444" s="8"/>
    </row>
    <row r="445" spans="1:23">
      <c r="A445" s="117"/>
      <c r="B445" s="11"/>
      <c r="C445" s="5"/>
      <c r="D445" s="5"/>
      <c r="E445" s="57"/>
      <c r="F445" s="5"/>
      <c r="G445" s="5"/>
      <c r="H445" s="5"/>
      <c r="I445" s="5"/>
      <c r="J445" s="5"/>
      <c r="K445" s="8"/>
      <c r="L445" s="5"/>
      <c r="M445" s="5"/>
      <c r="N445" s="8"/>
      <c r="O445" s="5"/>
      <c r="P445" s="5"/>
      <c r="Q445" s="8"/>
      <c r="R445" s="35"/>
      <c r="S445" s="5"/>
      <c r="T445" s="8"/>
      <c r="U445" s="5"/>
      <c r="V445" s="5"/>
      <c r="W445" s="8"/>
    </row>
    <row r="446" spans="1:23">
      <c r="A446" s="117"/>
      <c r="B446" s="11"/>
      <c r="C446" s="5"/>
      <c r="D446" s="5"/>
      <c r="E446" s="57"/>
      <c r="F446" s="5"/>
      <c r="G446" s="5"/>
      <c r="H446" s="5"/>
      <c r="I446" s="5"/>
      <c r="J446" s="5"/>
      <c r="K446" s="8"/>
      <c r="L446" s="5"/>
      <c r="M446" s="5"/>
      <c r="N446" s="8"/>
      <c r="O446" s="5"/>
      <c r="P446" s="5"/>
      <c r="Q446" s="8"/>
      <c r="R446" s="35"/>
      <c r="S446" s="5"/>
      <c r="T446" s="8"/>
      <c r="U446" s="5"/>
      <c r="V446" s="5"/>
      <c r="W446" s="8"/>
    </row>
    <row r="447" spans="1:23">
      <c r="A447" s="117"/>
      <c r="B447" s="11"/>
      <c r="C447" s="5"/>
      <c r="D447" s="5"/>
      <c r="E447" s="57"/>
      <c r="F447" s="5"/>
      <c r="G447" s="5"/>
      <c r="H447" s="5"/>
      <c r="I447" s="5"/>
      <c r="J447" s="5"/>
      <c r="K447" s="8"/>
      <c r="L447" s="5"/>
      <c r="M447" s="5"/>
      <c r="N447" s="8"/>
      <c r="O447" s="5"/>
      <c r="P447" s="5"/>
      <c r="Q447" s="8"/>
      <c r="R447" s="35"/>
      <c r="S447" s="5"/>
      <c r="T447" s="8"/>
      <c r="U447" s="5"/>
      <c r="V447" s="5"/>
      <c r="W447" s="8"/>
    </row>
    <row r="448" spans="1:23">
      <c r="A448" s="117"/>
      <c r="B448" s="11"/>
      <c r="C448" s="5"/>
      <c r="D448" s="5"/>
      <c r="E448" s="57"/>
      <c r="F448" s="5"/>
      <c r="G448" s="5"/>
      <c r="H448" s="5"/>
      <c r="I448" s="5"/>
      <c r="J448" s="5"/>
      <c r="K448" s="8"/>
      <c r="L448" s="5"/>
      <c r="M448" s="5"/>
      <c r="N448" s="8"/>
      <c r="O448" s="5"/>
      <c r="P448" s="5"/>
      <c r="Q448" s="8"/>
      <c r="R448" s="35"/>
      <c r="S448" s="5"/>
      <c r="T448" s="8"/>
      <c r="U448" s="5"/>
      <c r="V448" s="5"/>
      <c r="W448" s="8"/>
    </row>
    <row r="449" spans="1:23">
      <c r="A449" s="117"/>
      <c r="B449" s="11"/>
      <c r="C449" s="5"/>
      <c r="D449" s="5"/>
      <c r="E449" s="57"/>
      <c r="F449" s="5"/>
      <c r="G449" s="5"/>
      <c r="H449" s="5"/>
      <c r="I449" s="5"/>
      <c r="J449" s="5"/>
      <c r="K449" s="8"/>
      <c r="L449" s="5"/>
      <c r="M449" s="5"/>
      <c r="N449" s="8"/>
      <c r="O449" s="5"/>
      <c r="P449" s="5"/>
      <c r="Q449" s="8"/>
      <c r="R449" s="35"/>
      <c r="S449" s="5"/>
      <c r="T449" s="8"/>
      <c r="U449" s="5"/>
      <c r="V449" s="5"/>
      <c r="W449" s="8"/>
    </row>
    <row r="450" spans="1:23">
      <c r="A450" s="117"/>
      <c r="B450" s="11"/>
      <c r="C450" s="5"/>
      <c r="D450" s="5"/>
      <c r="E450" s="57"/>
      <c r="F450" s="5"/>
      <c r="G450" s="5"/>
      <c r="H450" s="5"/>
      <c r="I450" s="5"/>
      <c r="J450" s="5"/>
      <c r="K450" s="8"/>
      <c r="L450" s="5"/>
      <c r="M450" s="5"/>
      <c r="N450" s="8"/>
      <c r="O450" s="5"/>
      <c r="P450" s="5"/>
      <c r="Q450" s="8"/>
      <c r="R450" s="35"/>
      <c r="S450" s="5"/>
      <c r="T450" s="8"/>
      <c r="U450" s="5"/>
      <c r="V450" s="5"/>
      <c r="W450" s="8"/>
    </row>
    <row r="451" spans="1:23">
      <c r="A451" s="117"/>
      <c r="B451" s="11"/>
      <c r="C451" s="5"/>
      <c r="D451" s="5"/>
      <c r="E451" s="57"/>
      <c r="F451" s="5"/>
      <c r="G451" s="5"/>
      <c r="H451" s="5"/>
      <c r="I451" s="5"/>
      <c r="J451" s="5"/>
      <c r="K451" s="8"/>
      <c r="L451" s="5"/>
      <c r="M451" s="5"/>
      <c r="N451" s="8"/>
      <c r="O451" s="5"/>
      <c r="P451" s="5"/>
      <c r="Q451" s="8"/>
      <c r="R451" s="35"/>
      <c r="S451" s="5"/>
      <c r="T451" s="8"/>
      <c r="U451" s="5"/>
      <c r="V451" s="5"/>
      <c r="W451" s="8"/>
    </row>
    <row r="452" spans="1:23">
      <c r="A452" s="117"/>
      <c r="B452" s="11"/>
      <c r="C452" s="5"/>
      <c r="D452" s="5"/>
      <c r="E452" s="57"/>
      <c r="F452" s="5"/>
      <c r="G452" s="5"/>
      <c r="H452" s="5"/>
      <c r="I452" s="5"/>
      <c r="J452" s="5"/>
      <c r="K452" s="8"/>
      <c r="L452" s="5"/>
      <c r="M452" s="5"/>
      <c r="N452" s="8"/>
      <c r="O452" s="5"/>
      <c r="P452" s="5"/>
      <c r="Q452" s="8"/>
      <c r="R452" s="35"/>
      <c r="S452" s="5"/>
      <c r="T452" s="8"/>
      <c r="U452" s="5"/>
      <c r="V452" s="5"/>
      <c r="W452" s="8"/>
    </row>
    <row r="453" spans="1:23">
      <c r="A453" s="117"/>
      <c r="B453" s="11"/>
      <c r="C453" s="5"/>
      <c r="D453" s="5"/>
      <c r="E453" s="57"/>
      <c r="F453" s="5"/>
      <c r="G453" s="5"/>
      <c r="H453" s="5"/>
      <c r="I453" s="5"/>
      <c r="J453" s="5"/>
      <c r="K453" s="8"/>
      <c r="L453" s="5"/>
      <c r="M453" s="5"/>
      <c r="N453" s="8"/>
      <c r="O453" s="5"/>
      <c r="P453" s="5"/>
      <c r="Q453" s="8"/>
      <c r="R453" s="35"/>
      <c r="S453" s="5"/>
      <c r="T453" s="8"/>
      <c r="U453" s="5"/>
      <c r="V453" s="5"/>
      <c r="W453" s="8"/>
    </row>
    <row r="454" spans="1:23">
      <c r="A454" s="117"/>
      <c r="B454" s="11"/>
      <c r="C454" s="5"/>
      <c r="D454" s="5"/>
      <c r="E454" s="57"/>
      <c r="F454" s="5"/>
      <c r="G454" s="5"/>
      <c r="H454" s="5"/>
      <c r="I454" s="5"/>
      <c r="J454" s="5"/>
      <c r="K454" s="8"/>
      <c r="L454" s="5"/>
      <c r="M454" s="5"/>
      <c r="N454" s="8"/>
      <c r="O454" s="5"/>
      <c r="P454" s="5"/>
      <c r="Q454" s="8"/>
      <c r="R454" s="35"/>
      <c r="S454" s="5"/>
      <c r="T454" s="8"/>
      <c r="U454" s="5"/>
      <c r="V454" s="5"/>
      <c r="W454" s="8"/>
    </row>
  </sheetData>
  <autoFilter ref="A21:W178" xr:uid="{AA09A983-9E29-45FA-B957-02DB61F6FB65}"/>
  <hyperlinks>
    <hyperlink ref="D274" r:id="rId1" display="Rapport (pops.int)" xr:uid="{67C2E716-D57C-4AA7-BA6F-C0404BB40752}"/>
    <hyperlink ref="D275" r:id="rId2" display="Vejledning om gødsknings- og harmoniregler - Landbrugsstyrelsen (lbst.dk)" xr:uid="{E7572B81-120F-4CF3-B7E3-FF441DC25C53}"/>
    <hyperlink ref="D276" r:id="rId3" display="AU Ecoscience - Den danske Rødliste" xr:uid="{28A31FDC-1769-4D93-8CF3-1DFBAEC71A18}"/>
    <hyperlink ref="D277" r:id="rId4" display="handlingsplan_invasive-arter_juni17.pdf (mst.dk)" xr:uid="{C6DD311E-69BB-4E3A-BE18-970404388F2B}"/>
    <hyperlink ref="D181" r:id="rId5" xr:uid="{773F1FBC-51D1-4698-9B42-E0571EFE05BF}"/>
    <hyperlink ref="D182" r:id="rId6" xr:uid="{6663DFFD-812A-4ACF-95DB-FBE0971864B6}"/>
    <hyperlink ref="D183" r:id="rId7" xr:uid="{68317BCB-1367-444B-8375-9FD00A467763}"/>
    <hyperlink ref="D184" r:id="rId8" xr:uid="{84F8018A-8670-4800-B1F4-08FE0D0E04BE}"/>
    <hyperlink ref="D185" r:id="rId9" xr:uid="{15A782DB-E3FE-4D9D-96F3-84BA38294C48}"/>
    <hyperlink ref="D186" r:id="rId10" xr:uid="{1F0B88B2-8D48-4654-A6B2-952E08202774}"/>
    <hyperlink ref="D187" r:id="rId11" xr:uid="{4E8032EF-E96C-4CC4-923E-FAAE5A46E140}"/>
    <hyperlink ref="D188" r:id="rId12" xr:uid="{642F3A6F-EB41-4D4F-A4B7-1DD7972601EC}"/>
    <hyperlink ref="D189" r:id="rId13" xr:uid="{6B0F7C75-DA50-41C8-9B1A-17C22778932A}"/>
    <hyperlink ref="D190" r:id="rId14" xr:uid="{F21A7933-C162-4F2B-8319-4745BDBFB9D1}"/>
    <hyperlink ref="D191" r:id="rId15" xr:uid="{19D788A3-0E97-4B34-8ADC-B85F98EC41DB}"/>
    <hyperlink ref="D192" r:id="rId16" xr:uid="{2A379F98-EB6B-4BCE-A004-6C8581E78647}"/>
    <hyperlink ref="D193" r:id="rId17" xr:uid="{F1D1BC1A-2B32-4E57-B9D6-047924793ACE}"/>
    <hyperlink ref="D194" r:id="rId18" xr:uid="{2F55F302-00E1-4F6E-88E2-A3FF64DA5763}"/>
    <hyperlink ref="D195" r:id="rId19" xr:uid="{FC858D85-3F4E-4E26-BF18-95C15A973F7B}"/>
    <hyperlink ref="D196" r:id="rId20" xr:uid="{185DF991-9138-4C10-A6FB-1B91EDE7BE2E}"/>
    <hyperlink ref="D197" r:id="rId21" xr:uid="{ADBA62B3-E7C7-4AEA-BB3E-082D793B3149}"/>
    <hyperlink ref="D198" r:id="rId22" xr:uid="{72AC49EF-C643-4D45-81E9-95F15C26280D}"/>
    <hyperlink ref="D199" r:id="rId23" xr:uid="{B93B2320-AB41-4E59-BA06-120D35948064}"/>
    <hyperlink ref="D200" r:id="rId24" xr:uid="{B1D2BAB7-3821-4408-A294-B5ADCF80B9CD}"/>
    <hyperlink ref="D201" r:id="rId25" xr:uid="{4B93D363-DFC2-4EC2-9102-CECE16D2B88D}"/>
    <hyperlink ref="D202" r:id="rId26" xr:uid="{D3A4BC56-62F6-41AD-9A46-5EB3204095D4}"/>
    <hyperlink ref="D203" r:id="rId27" xr:uid="{8917970E-2D73-495D-BC66-A21C5D2A6186}"/>
    <hyperlink ref="D204" r:id="rId28" xr:uid="{967C147F-B6EA-40CC-9A94-3BEC10932355}"/>
    <hyperlink ref="D205" r:id="rId29" xr:uid="{2A35BAF1-52CF-4312-9418-3491EB2AF9BE}"/>
  </hyperlinks>
  <pageMargins left="0.74803149606299213" right="0.74803149606299213" top="0.51181102362204722" bottom="0.51181102362204722" header="0.51181102362204722" footer="0.51181102362204722"/>
  <pageSetup paperSize="9" orientation="landscape" r:id="rId30"/>
  <headerFooter alignWithMargins="0"/>
  <legacyDrawing r:id="rId3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388BB-2CD9-4AC6-95B0-977B93CA7959}">
  <sheetPr>
    <tabColor theme="8" tint="0.39997558519241921"/>
  </sheetPr>
  <dimension ref="A1:H37"/>
  <sheetViews>
    <sheetView workbookViewId="0">
      <selection activeCell="H6" sqref="H6"/>
    </sheetView>
  </sheetViews>
  <sheetFormatPr defaultColWidth="8.7265625" defaultRowHeight="14.5"/>
  <cols>
    <col min="1" max="1" width="9.54296875" style="44" customWidth="1"/>
    <col min="2" max="3" width="51.1796875" style="44" customWidth="1"/>
    <col min="4" max="5" width="9.1796875" style="44" customWidth="1"/>
    <col min="6" max="16384" width="8.7265625" style="44"/>
  </cols>
  <sheetData>
    <row r="1" spans="1:8" ht="19">
      <c r="A1" s="55" t="s">
        <v>1337</v>
      </c>
      <c r="B1" s="54"/>
      <c r="C1" s="54"/>
      <c r="D1" s="52"/>
      <c r="E1" s="53"/>
      <c r="F1" s="52"/>
      <c r="G1" s="52"/>
      <c r="H1" s="52"/>
    </row>
    <row r="2" spans="1:8" ht="19">
      <c r="A2" s="55"/>
      <c r="B2" s="54"/>
      <c r="C2" s="54"/>
      <c r="D2" s="52"/>
      <c r="E2" s="53"/>
      <c r="F2" s="52"/>
      <c r="G2" s="52"/>
      <c r="H2" s="52"/>
    </row>
    <row r="3" spans="1:8" ht="33.65" customHeight="1">
      <c r="A3" s="893" t="s">
        <v>1338</v>
      </c>
      <c r="B3" s="894"/>
      <c r="C3" s="894"/>
      <c r="D3" s="50"/>
      <c r="E3" s="51"/>
      <c r="F3" s="50"/>
      <c r="G3" s="50"/>
      <c r="H3" s="50"/>
    </row>
    <row r="4" spans="1:8" ht="15.5">
      <c r="A4" s="86"/>
      <c r="B4" s="86"/>
      <c r="C4" s="86"/>
      <c r="D4" s="87" t="s">
        <v>27</v>
      </c>
      <c r="E4" s="88" t="s">
        <v>31</v>
      </c>
      <c r="F4" s="87" t="s">
        <v>35</v>
      </c>
      <c r="G4" s="87" t="s">
        <v>38</v>
      </c>
      <c r="H4" s="87" t="s">
        <v>41</v>
      </c>
    </row>
    <row r="5" spans="1:8" ht="30" customHeight="1">
      <c r="A5" s="72">
        <v>1</v>
      </c>
      <c r="B5" s="47" t="s">
        <v>749</v>
      </c>
      <c r="C5" s="47" t="s">
        <v>750</v>
      </c>
      <c r="D5" s="45" t="s">
        <v>1339</v>
      </c>
      <c r="E5" s="46" t="s">
        <v>1339</v>
      </c>
      <c r="F5" s="45"/>
      <c r="G5" s="48"/>
      <c r="H5" s="46" t="s">
        <v>1339</v>
      </c>
    </row>
    <row r="6" spans="1:8" ht="30" customHeight="1">
      <c r="A6" s="82">
        <v>2</v>
      </c>
      <c r="B6" s="49" t="s">
        <v>872</v>
      </c>
      <c r="C6" s="49" t="s">
        <v>873</v>
      </c>
      <c r="D6" s="45" t="s">
        <v>1339</v>
      </c>
      <c r="E6" s="84"/>
      <c r="F6" s="45" t="s">
        <v>1339</v>
      </c>
      <c r="G6" s="45"/>
      <c r="H6" s="45"/>
    </row>
    <row r="7" spans="1:8" ht="30" customHeight="1">
      <c r="A7" s="72">
        <v>3</v>
      </c>
      <c r="B7" s="49" t="s">
        <v>1340</v>
      </c>
      <c r="C7" s="49" t="s">
        <v>890</v>
      </c>
      <c r="D7" s="45" t="s">
        <v>1339</v>
      </c>
      <c r="E7" s="45" t="s">
        <v>1339</v>
      </c>
      <c r="F7" s="45"/>
      <c r="G7" s="45" t="s">
        <v>1339</v>
      </c>
      <c r="H7" s="45"/>
    </row>
    <row r="8" spans="1:8" ht="30" customHeight="1">
      <c r="A8" s="72">
        <v>4</v>
      </c>
      <c r="B8" s="49" t="s">
        <v>1075</v>
      </c>
      <c r="C8" s="49" t="s">
        <v>1341</v>
      </c>
      <c r="D8" s="45" t="s">
        <v>1339</v>
      </c>
      <c r="E8" s="46"/>
      <c r="F8" s="45" t="s">
        <v>1339</v>
      </c>
      <c r="G8" s="48"/>
      <c r="H8" s="45" t="s">
        <v>1339</v>
      </c>
    </row>
    <row r="9" spans="1:8" ht="30" customHeight="1">
      <c r="A9" s="72">
        <v>5</v>
      </c>
      <c r="B9" s="47" t="s">
        <v>1342</v>
      </c>
      <c r="C9" s="47" t="s">
        <v>1343</v>
      </c>
      <c r="D9" s="45" t="s">
        <v>1339</v>
      </c>
      <c r="E9" s="46" t="s">
        <v>1339</v>
      </c>
      <c r="F9" s="45" t="s">
        <v>1339</v>
      </c>
      <c r="G9" s="45" t="s">
        <v>1339</v>
      </c>
      <c r="H9" s="45" t="s">
        <v>1339</v>
      </c>
    </row>
    <row r="13" spans="1:8" ht="21">
      <c r="A13" s="73" t="s">
        <v>1344</v>
      </c>
      <c r="B13" s="74"/>
    </row>
    <row r="14" spans="1:8" ht="15.5">
      <c r="A14" s="75" t="s">
        <v>1345</v>
      </c>
      <c r="B14" s="76"/>
    </row>
    <row r="15" spans="1:8">
      <c r="A15" s="77"/>
      <c r="B15" s="76"/>
    </row>
    <row r="16" spans="1:8">
      <c r="A16" s="77" t="s">
        <v>1346</v>
      </c>
      <c r="B16" s="76"/>
    </row>
    <row r="17" spans="1:2">
      <c r="A17" s="76" t="s">
        <v>1347</v>
      </c>
      <c r="B17" s="76"/>
    </row>
    <row r="18" spans="1:2">
      <c r="A18" s="76" t="s">
        <v>1348</v>
      </c>
      <c r="B18" s="76"/>
    </row>
    <row r="19" spans="1:2" ht="116">
      <c r="A19" s="76"/>
      <c r="B19" s="78" t="s">
        <v>1349</v>
      </c>
    </row>
    <row r="20" spans="1:2">
      <c r="A20" s="76"/>
      <c r="B20" s="76"/>
    </row>
    <row r="21" spans="1:2">
      <c r="A21" s="77" t="s">
        <v>1350</v>
      </c>
      <c r="B21" s="76"/>
    </row>
    <row r="22" spans="1:2">
      <c r="A22" s="76" t="s">
        <v>1347</v>
      </c>
      <c r="B22" s="76"/>
    </row>
    <row r="23" spans="1:2">
      <c r="A23" s="76"/>
      <c r="B23" s="79" t="s">
        <v>1351</v>
      </c>
    </row>
    <row r="24" spans="1:2">
      <c r="A24" s="76"/>
      <c r="B24" s="80" t="s">
        <v>1352</v>
      </c>
    </row>
    <row r="25" spans="1:2">
      <c r="A25" s="76"/>
      <c r="B25" s="79" t="s">
        <v>1353</v>
      </c>
    </row>
    <row r="26" spans="1:2">
      <c r="A26" s="76"/>
      <c r="B26" s="80" t="s">
        <v>1354</v>
      </c>
    </row>
    <row r="27" spans="1:2">
      <c r="A27" s="76"/>
      <c r="B27" s="80" t="s">
        <v>1355</v>
      </c>
    </row>
    <row r="28" spans="1:2">
      <c r="A28" s="76"/>
      <c r="B28" s="79" t="s">
        <v>1356</v>
      </c>
    </row>
    <row r="29" spans="1:2">
      <c r="A29" s="76"/>
      <c r="B29" s="80" t="s">
        <v>1357</v>
      </c>
    </row>
    <row r="30" spans="1:2">
      <c r="A30" s="76"/>
      <c r="B30" s="79" t="s">
        <v>1358</v>
      </c>
    </row>
    <row r="31" spans="1:2">
      <c r="A31" s="76"/>
      <c r="B31" s="80" t="s">
        <v>1359</v>
      </c>
    </row>
    <row r="32" spans="1:2">
      <c r="A32" s="76"/>
      <c r="B32" s="80" t="s">
        <v>1360</v>
      </c>
    </row>
    <row r="33" spans="1:2">
      <c r="A33" s="76"/>
      <c r="B33" s="80" t="s">
        <v>1361</v>
      </c>
    </row>
    <row r="34" spans="1:2">
      <c r="A34" s="76"/>
      <c r="B34" s="79" t="s">
        <v>1362</v>
      </c>
    </row>
    <row r="35" spans="1:2">
      <c r="A35" s="76"/>
      <c r="B35" s="80" t="s">
        <v>1363</v>
      </c>
    </row>
    <row r="36" spans="1:2">
      <c r="A36" s="76"/>
      <c r="B36" s="79" t="s">
        <v>1364</v>
      </c>
    </row>
    <row r="37" spans="1:2">
      <c r="A37" s="76"/>
      <c r="B37" s="80" t="s">
        <v>1365</v>
      </c>
    </row>
  </sheetData>
  <mergeCells count="1">
    <mergeCell ref="A3:C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CC556-CEA0-4D52-9605-F16E0AF0A515}">
  <sheetPr>
    <tabColor theme="8" tint="0.39997558519241921"/>
  </sheetPr>
  <dimension ref="A1:S59"/>
  <sheetViews>
    <sheetView zoomScale="110" zoomScaleNormal="110" workbookViewId="0">
      <selection activeCell="Q52" sqref="Q52"/>
    </sheetView>
  </sheetViews>
  <sheetFormatPr defaultColWidth="8.7265625" defaultRowHeight="14"/>
  <cols>
    <col min="1" max="1" width="3.81640625" style="160" customWidth="1"/>
    <col min="2" max="2" width="8" style="70" customWidth="1"/>
    <col min="3" max="4" width="60.7265625" style="70" customWidth="1"/>
    <col min="5" max="5" width="35.453125" style="70" hidden="1" customWidth="1"/>
    <col min="6" max="7" width="8" style="70" hidden="1" customWidth="1"/>
    <col min="8" max="8" width="31.453125" style="70" hidden="1" customWidth="1"/>
    <col min="9" max="10" width="8.7265625" style="70" hidden="1" customWidth="1"/>
    <col min="11" max="11" width="31.1796875" style="70" hidden="1" customWidth="1"/>
    <col min="12" max="13" width="8.7265625" style="70" hidden="1" customWidth="1"/>
    <col min="14" max="14" width="58.90625" style="70" hidden="1" customWidth="1"/>
    <col min="15" max="16" width="8.7265625" style="70"/>
    <col min="17" max="17" width="48.54296875" style="70" customWidth="1"/>
    <col min="18" max="16384" width="8.7265625" style="70"/>
  </cols>
  <sheetData>
    <row r="1" spans="1:19" ht="18">
      <c r="A1" s="161" t="s">
        <v>712</v>
      </c>
      <c r="B1" s="40" t="s">
        <v>1366</v>
      </c>
      <c r="C1" s="38"/>
      <c r="D1" s="38"/>
      <c r="E1" s="39"/>
      <c r="F1" s="39"/>
      <c r="G1" s="39"/>
      <c r="H1" s="39"/>
      <c r="I1" s="39"/>
      <c r="J1" s="39"/>
      <c r="K1" s="39"/>
      <c r="L1" s="39"/>
      <c r="M1" s="39"/>
      <c r="N1" s="39"/>
      <c r="O1" s="39"/>
      <c r="P1" s="39"/>
      <c r="Q1" s="39"/>
      <c r="R1" s="39"/>
      <c r="S1" s="39"/>
    </row>
    <row r="2" spans="1:19" ht="15" hidden="1" customHeight="1">
      <c r="A2" s="162"/>
      <c r="B2" s="38"/>
      <c r="C2" s="38"/>
      <c r="D2" s="38"/>
      <c r="E2" s="39"/>
      <c r="F2" s="39"/>
      <c r="G2" s="39"/>
      <c r="H2" s="39"/>
      <c r="I2" s="39"/>
      <c r="J2" s="39"/>
      <c r="K2" s="39"/>
      <c r="L2" s="39"/>
      <c r="M2" s="39"/>
      <c r="N2" s="39"/>
      <c r="O2" s="39"/>
      <c r="P2" s="39"/>
      <c r="Q2" s="39"/>
      <c r="R2" s="39"/>
      <c r="S2" s="39"/>
    </row>
    <row r="3" spans="1:19" s="71" customFormat="1" ht="13" hidden="1">
      <c r="A3" s="162"/>
      <c r="B3" s="68"/>
      <c r="C3" s="156" t="s">
        <v>714</v>
      </c>
      <c r="D3" s="156"/>
      <c r="E3" s="36"/>
      <c r="F3" s="36"/>
      <c r="G3" s="36"/>
      <c r="H3" s="36"/>
      <c r="I3" s="36"/>
      <c r="J3" s="36"/>
      <c r="K3" s="36"/>
      <c r="L3" s="36"/>
      <c r="M3" s="36"/>
      <c r="N3" s="36"/>
      <c r="O3" s="36"/>
      <c r="P3" s="36"/>
      <c r="Q3" s="36"/>
      <c r="R3" s="36"/>
      <c r="S3" s="36"/>
    </row>
    <row r="4" spans="1:19" s="71" customFormat="1" ht="25" hidden="1">
      <c r="A4" s="162"/>
      <c r="B4" s="85"/>
      <c r="C4" s="65" t="s">
        <v>1367</v>
      </c>
      <c r="D4" s="65" t="s">
        <v>1368</v>
      </c>
      <c r="E4" s="36"/>
      <c r="F4" s="36"/>
      <c r="G4" s="36"/>
      <c r="H4" s="36"/>
      <c r="I4" s="36"/>
      <c r="J4" s="36"/>
      <c r="K4" s="36"/>
      <c r="L4" s="36"/>
      <c r="M4" s="36"/>
      <c r="N4" s="36"/>
      <c r="O4" s="36"/>
      <c r="P4" s="36"/>
      <c r="Q4" s="36"/>
      <c r="R4" s="36"/>
      <c r="S4" s="36"/>
    </row>
    <row r="5" spans="1:19" s="71" customFormat="1" ht="13" hidden="1">
      <c r="A5" s="162"/>
      <c r="B5" s="68"/>
      <c r="C5" s="156" t="s">
        <v>717</v>
      </c>
      <c r="D5" s="156" t="s">
        <v>1369</v>
      </c>
      <c r="E5" s="36"/>
      <c r="F5" s="36"/>
      <c r="G5" s="36"/>
      <c r="H5" s="36"/>
      <c r="I5" s="36"/>
      <c r="J5" s="36"/>
      <c r="K5" s="36"/>
      <c r="L5" s="36"/>
      <c r="M5" s="36"/>
      <c r="N5" s="36"/>
      <c r="O5" s="36"/>
      <c r="P5" s="36"/>
      <c r="Q5" s="36"/>
      <c r="R5" s="36"/>
      <c r="S5" s="36"/>
    </row>
    <row r="6" spans="1:19" s="71" customFormat="1" ht="13" hidden="1">
      <c r="A6" s="162"/>
      <c r="B6" s="85"/>
      <c r="C6" s="65" t="s">
        <v>6</v>
      </c>
      <c r="D6" s="65" t="s">
        <v>98</v>
      </c>
      <c r="E6" s="36"/>
      <c r="F6" s="36"/>
      <c r="G6" s="36"/>
      <c r="H6" s="36"/>
      <c r="I6" s="36"/>
      <c r="J6" s="36"/>
      <c r="K6" s="36"/>
      <c r="L6" s="36"/>
      <c r="M6" s="36"/>
      <c r="N6" s="36"/>
      <c r="O6" s="36"/>
      <c r="P6" s="36"/>
      <c r="Q6" s="36"/>
      <c r="R6" s="36"/>
      <c r="S6" s="36"/>
    </row>
    <row r="7" spans="1:19" s="71" customFormat="1" ht="13" hidden="1">
      <c r="A7" s="162"/>
      <c r="B7" s="68"/>
      <c r="C7" s="156" t="s">
        <v>718</v>
      </c>
      <c r="D7" s="156" t="s">
        <v>1370</v>
      </c>
      <c r="E7" s="36"/>
      <c r="F7" s="36"/>
      <c r="G7" s="36"/>
      <c r="H7" s="36"/>
      <c r="I7" s="36"/>
      <c r="J7" s="36"/>
      <c r="K7" s="36"/>
      <c r="L7" s="36"/>
      <c r="M7" s="36"/>
      <c r="N7" s="36"/>
      <c r="O7" s="36"/>
      <c r="P7" s="36"/>
      <c r="Q7" s="36"/>
      <c r="R7" s="36"/>
      <c r="S7" s="36"/>
    </row>
    <row r="8" spans="1:19" s="71" customFormat="1" ht="32.5" hidden="1" customHeight="1">
      <c r="A8" s="162"/>
      <c r="B8" s="68"/>
      <c r="C8" s="66" t="s">
        <v>719</v>
      </c>
      <c r="D8" s="66" t="s">
        <v>720</v>
      </c>
      <c r="E8" s="36"/>
      <c r="F8" s="36"/>
      <c r="G8" s="36"/>
      <c r="H8" s="36"/>
      <c r="I8" s="36"/>
      <c r="J8" s="36"/>
      <c r="K8" s="36"/>
      <c r="L8" s="36"/>
      <c r="M8" s="36"/>
      <c r="N8" s="36"/>
      <c r="O8" s="36"/>
      <c r="P8" s="36"/>
      <c r="Q8" s="36"/>
      <c r="R8" s="36"/>
      <c r="S8" s="36"/>
    </row>
    <row r="9" spans="1:19" s="71" customFormat="1" ht="13" hidden="1">
      <c r="A9" s="162"/>
      <c r="B9" s="68"/>
      <c r="C9" s="102" t="s">
        <v>721</v>
      </c>
      <c r="D9" s="102"/>
      <c r="E9" s="36"/>
      <c r="F9" s="36"/>
      <c r="G9" s="36"/>
      <c r="H9" s="36"/>
      <c r="I9" s="36"/>
      <c r="J9" s="36"/>
      <c r="K9" s="36"/>
      <c r="L9" s="36"/>
      <c r="M9" s="36"/>
      <c r="N9" s="36"/>
      <c r="O9" s="36"/>
      <c r="P9" s="36"/>
      <c r="Q9" s="36"/>
      <c r="R9" s="36"/>
      <c r="S9" s="36"/>
    </row>
    <row r="10" spans="1:19" s="71" customFormat="1" ht="13" hidden="1">
      <c r="A10" s="162"/>
      <c r="B10" s="68"/>
      <c r="C10" s="2" t="s">
        <v>120</v>
      </c>
      <c r="D10" s="2" t="s">
        <v>122</v>
      </c>
      <c r="E10" s="36"/>
      <c r="F10" s="36"/>
      <c r="G10" s="36"/>
      <c r="H10" s="36"/>
      <c r="I10" s="36"/>
      <c r="J10" s="36"/>
      <c r="K10" s="36"/>
      <c r="L10" s="36"/>
      <c r="M10" s="36"/>
      <c r="N10" s="36"/>
      <c r="O10" s="36"/>
      <c r="P10" s="36"/>
      <c r="Q10" s="36"/>
      <c r="R10" s="36"/>
      <c r="S10" s="36"/>
    </row>
    <row r="11" spans="1:19" ht="15" customHeight="1">
      <c r="A11" s="162"/>
      <c r="B11" s="38"/>
      <c r="C11" s="38"/>
      <c r="D11" s="38"/>
      <c r="E11" s="39"/>
      <c r="F11" s="39"/>
      <c r="G11" s="39"/>
      <c r="H11" s="39"/>
      <c r="I11" s="39"/>
      <c r="J11" s="39"/>
      <c r="K11" s="39"/>
      <c r="L11" s="39"/>
      <c r="M11" s="39"/>
      <c r="N11" s="39"/>
      <c r="O11" s="39"/>
      <c r="P11" s="39"/>
      <c r="Q11" s="39"/>
      <c r="R11" s="39"/>
      <c r="S11" s="39"/>
    </row>
    <row r="12" spans="1:19" s="155" customFormat="1">
      <c r="A12" s="159" t="s">
        <v>284</v>
      </c>
      <c r="B12" s="157" t="s">
        <v>284</v>
      </c>
      <c r="C12" s="158" t="s">
        <v>1371</v>
      </c>
      <c r="D12" s="61" t="s">
        <v>747</v>
      </c>
      <c r="E12" s="61" t="s">
        <v>27</v>
      </c>
      <c r="F12" s="61" t="s">
        <v>728</v>
      </c>
      <c r="G12" s="110" t="s">
        <v>729</v>
      </c>
      <c r="H12" s="61" t="s">
        <v>31</v>
      </c>
      <c r="I12" s="61" t="s">
        <v>728</v>
      </c>
      <c r="J12" s="110" t="s">
        <v>729</v>
      </c>
      <c r="K12" s="61" t="s">
        <v>35</v>
      </c>
      <c r="L12" s="61" t="s">
        <v>728</v>
      </c>
      <c r="M12" s="110" t="s">
        <v>729</v>
      </c>
      <c r="N12" s="61" t="s">
        <v>38</v>
      </c>
      <c r="O12" s="61" t="s">
        <v>728</v>
      </c>
      <c r="P12" s="110" t="s">
        <v>729</v>
      </c>
      <c r="Q12" s="61" t="s">
        <v>41</v>
      </c>
      <c r="R12" s="61" t="s">
        <v>728</v>
      </c>
      <c r="S12" s="111" t="s">
        <v>729</v>
      </c>
    </row>
    <row r="13" spans="1:19" s="170" customFormat="1" ht="24" customHeight="1">
      <c r="A13" s="167" t="s">
        <v>1180</v>
      </c>
      <c r="B13" s="167" t="s">
        <v>1180</v>
      </c>
      <c r="C13" s="168" t="s">
        <v>1372</v>
      </c>
      <c r="D13" s="168" t="s">
        <v>1373</v>
      </c>
      <c r="E13" s="169"/>
      <c r="F13" s="169"/>
      <c r="G13" s="169"/>
      <c r="H13" s="169"/>
      <c r="I13" s="169"/>
      <c r="J13" s="169"/>
      <c r="K13" s="169"/>
      <c r="L13" s="169"/>
      <c r="M13" s="169"/>
      <c r="N13" s="169"/>
      <c r="O13" s="169"/>
      <c r="P13" s="169"/>
      <c r="Q13" s="169"/>
      <c r="R13" s="169"/>
      <c r="S13" s="169"/>
    </row>
    <row r="14" spans="1:19" ht="52">
      <c r="A14" s="166" t="s">
        <v>1180</v>
      </c>
      <c r="B14" s="164" t="s">
        <v>1374</v>
      </c>
      <c r="C14" s="83" t="s">
        <v>1375</v>
      </c>
      <c r="D14" s="165" t="s">
        <v>1376</v>
      </c>
      <c r="E14" s="37"/>
      <c r="F14" s="37"/>
      <c r="G14" s="37"/>
      <c r="H14" s="37"/>
      <c r="I14" s="37"/>
      <c r="J14" s="37"/>
      <c r="K14" s="37"/>
      <c r="L14" s="37"/>
      <c r="M14" s="37"/>
      <c r="N14" s="291" t="s">
        <v>1377</v>
      </c>
      <c r="O14" s="239" t="s">
        <v>737</v>
      </c>
      <c r="P14" s="37"/>
      <c r="Q14" s="291" t="s">
        <v>1377</v>
      </c>
      <c r="R14" s="239" t="s">
        <v>737</v>
      </c>
      <c r="S14" s="37"/>
    </row>
    <row r="15" spans="1:19" ht="143">
      <c r="A15" s="166" t="s">
        <v>1180</v>
      </c>
      <c r="B15" s="163" t="s">
        <v>1378</v>
      </c>
      <c r="C15" s="83" t="s">
        <v>1379</v>
      </c>
      <c r="D15" s="83" t="s">
        <v>1380</v>
      </c>
      <c r="E15" s="37"/>
      <c r="F15" s="37"/>
      <c r="G15" s="37"/>
      <c r="H15" s="37"/>
      <c r="I15" s="37"/>
      <c r="J15" s="37"/>
      <c r="K15" s="37"/>
      <c r="L15" s="37"/>
      <c r="M15" s="37"/>
      <c r="N15" s="291" t="s">
        <v>1381</v>
      </c>
      <c r="O15" s="239" t="s">
        <v>737</v>
      </c>
      <c r="P15" s="37"/>
      <c r="Q15" s="291" t="s">
        <v>1381</v>
      </c>
      <c r="R15" s="239" t="s">
        <v>737</v>
      </c>
      <c r="S15" s="37"/>
    </row>
    <row r="16" spans="1:19" s="170" customFormat="1" ht="21.65" customHeight="1">
      <c r="A16" s="167" t="s">
        <v>1382</v>
      </c>
      <c r="B16" s="167" t="s">
        <v>1382</v>
      </c>
      <c r="C16" s="168" t="s">
        <v>1383</v>
      </c>
      <c r="D16" s="168" t="s">
        <v>1373</v>
      </c>
      <c r="E16" s="169"/>
      <c r="F16" s="169"/>
      <c r="G16" s="169"/>
      <c r="H16" s="169"/>
      <c r="I16" s="169"/>
      <c r="J16" s="169"/>
      <c r="K16" s="169"/>
      <c r="L16" s="169"/>
      <c r="M16" s="169"/>
      <c r="N16" s="807"/>
      <c r="O16" s="807"/>
      <c r="P16" s="169"/>
      <c r="Q16" s="807"/>
      <c r="R16" s="807"/>
      <c r="S16" s="169"/>
    </row>
    <row r="17" spans="1:19" ht="156">
      <c r="A17" s="166" t="s">
        <v>1382</v>
      </c>
      <c r="B17" s="163" t="s">
        <v>1384</v>
      </c>
      <c r="C17" s="83" t="s">
        <v>1385</v>
      </c>
      <c r="D17" s="83" t="s">
        <v>1386</v>
      </c>
      <c r="E17" s="37"/>
      <c r="F17" s="37"/>
      <c r="G17" s="37"/>
      <c r="H17" s="37"/>
      <c r="I17" s="37"/>
      <c r="J17" s="37"/>
      <c r="K17" s="37"/>
      <c r="L17" s="37"/>
      <c r="M17" s="37"/>
      <c r="N17" s="291" t="s">
        <v>1387</v>
      </c>
      <c r="O17" s="239" t="s">
        <v>737</v>
      </c>
      <c r="P17" s="37"/>
      <c r="Q17" s="291" t="s">
        <v>1387</v>
      </c>
      <c r="R17" s="239" t="s">
        <v>737</v>
      </c>
      <c r="S17" s="37"/>
    </row>
    <row r="18" spans="1:19" ht="104">
      <c r="A18" s="166" t="s">
        <v>1382</v>
      </c>
      <c r="B18" s="163" t="s">
        <v>1388</v>
      </c>
      <c r="C18" s="83" t="s">
        <v>1389</v>
      </c>
      <c r="D18" s="83" t="s">
        <v>1390</v>
      </c>
      <c r="E18" s="37"/>
      <c r="F18" s="37"/>
      <c r="G18" s="37"/>
      <c r="H18" s="37"/>
      <c r="I18" s="37"/>
      <c r="J18" s="37"/>
      <c r="K18" s="37"/>
      <c r="L18" s="37"/>
      <c r="M18" s="37"/>
      <c r="N18" s="291" t="s">
        <v>1391</v>
      </c>
      <c r="O18" s="239" t="s">
        <v>737</v>
      </c>
      <c r="P18" s="37"/>
      <c r="Q18" s="291" t="s">
        <v>1391</v>
      </c>
      <c r="R18" s="239" t="s">
        <v>737</v>
      </c>
      <c r="S18" s="37"/>
    </row>
    <row r="19" spans="1:19" ht="78">
      <c r="A19" s="166" t="s">
        <v>1382</v>
      </c>
      <c r="B19" s="163" t="s">
        <v>1392</v>
      </c>
      <c r="C19" s="83" t="s">
        <v>1393</v>
      </c>
      <c r="D19" s="83" t="s">
        <v>1394</v>
      </c>
      <c r="E19" s="171"/>
      <c r="F19" s="171"/>
      <c r="G19" s="171"/>
      <c r="H19" s="171"/>
      <c r="I19" s="171"/>
      <c r="J19" s="171"/>
      <c r="K19" s="171"/>
      <c r="L19" s="171"/>
      <c r="M19" s="171"/>
      <c r="N19" s="31" t="s">
        <v>1395</v>
      </c>
      <c r="O19" s="242" t="s">
        <v>737</v>
      </c>
      <c r="P19" s="171"/>
      <c r="Q19" s="31" t="s">
        <v>1395</v>
      </c>
      <c r="R19" s="242" t="s">
        <v>737</v>
      </c>
      <c r="S19" s="171"/>
    </row>
    <row r="20" spans="1:19" ht="104">
      <c r="A20" s="166" t="s">
        <v>1382</v>
      </c>
      <c r="B20" s="163" t="s">
        <v>1396</v>
      </c>
      <c r="C20" s="83" t="s">
        <v>1397</v>
      </c>
      <c r="D20" s="83" t="s">
        <v>1398</v>
      </c>
      <c r="E20" s="171"/>
      <c r="F20" s="171"/>
      <c r="G20" s="171"/>
      <c r="H20" s="171"/>
      <c r="I20" s="171"/>
      <c r="J20" s="171"/>
      <c r="K20" s="171"/>
      <c r="L20" s="171"/>
      <c r="M20" s="171"/>
      <c r="N20" s="31" t="s">
        <v>1399</v>
      </c>
      <c r="O20" s="242" t="s">
        <v>737</v>
      </c>
      <c r="P20" s="171"/>
      <c r="Q20" s="31" t="s">
        <v>4938</v>
      </c>
      <c r="R20" s="242" t="s">
        <v>737</v>
      </c>
      <c r="S20" s="171"/>
    </row>
    <row r="21" spans="1:19" ht="42" customHeight="1">
      <c r="A21" s="166" t="s">
        <v>1382</v>
      </c>
      <c r="B21" s="163" t="s">
        <v>1400</v>
      </c>
      <c r="C21" s="83" t="s">
        <v>1401</v>
      </c>
      <c r="D21" s="83" t="s">
        <v>1402</v>
      </c>
      <c r="E21" s="171"/>
      <c r="F21" s="171"/>
      <c r="G21" s="171"/>
      <c r="H21" s="171"/>
      <c r="I21" s="171"/>
      <c r="J21" s="171"/>
      <c r="K21" s="171"/>
      <c r="L21" s="171"/>
      <c r="M21" s="171"/>
      <c r="N21" s="31" t="s">
        <v>1403</v>
      </c>
      <c r="O21" s="242" t="s">
        <v>737</v>
      </c>
      <c r="P21" s="171"/>
      <c r="Q21" s="31" t="s">
        <v>1403</v>
      </c>
      <c r="R21" s="242" t="s">
        <v>737</v>
      </c>
      <c r="S21" s="171"/>
    </row>
    <row r="22" spans="1:19" s="170" customFormat="1" ht="24.65" customHeight="1">
      <c r="A22" s="167" t="s">
        <v>1404</v>
      </c>
      <c r="B22" s="167" t="s">
        <v>1404</v>
      </c>
      <c r="C22" s="168" t="s">
        <v>1405</v>
      </c>
      <c r="D22" s="168" t="s">
        <v>1406</v>
      </c>
      <c r="E22" s="172"/>
      <c r="F22" s="172"/>
      <c r="G22" s="172"/>
      <c r="H22" s="172"/>
      <c r="I22" s="172"/>
      <c r="J22" s="172"/>
      <c r="K22" s="172"/>
      <c r="L22" s="172"/>
      <c r="M22" s="172"/>
      <c r="N22" s="806"/>
      <c r="O22" s="806"/>
      <c r="P22" s="172"/>
      <c r="Q22" s="172"/>
      <c r="R22" s="172"/>
      <c r="S22" s="172"/>
    </row>
    <row r="23" spans="1:19" ht="130">
      <c r="A23" s="166" t="s">
        <v>1404</v>
      </c>
      <c r="B23" s="164" t="s">
        <v>461</v>
      </c>
      <c r="C23" s="83" t="s">
        <v>1407</v>
      </c>
      <c r="D23" s="83" t="s">
        <v>1408</v>
      </c>
      <c r="E23" s="171"/>
      <c r="F23" s="171"/>
      <c r="G23" s="171"/>
      <c r="H23" s="171"/>
      <c r="I23" s="171"/>
      <c r="J23" s="171"/>
      <c r="K23" s="171"/>
      <c r="L23" s="171"/>
      <c r="M23" s="171"/>
      <c r="N23" s="31" t="s">
        <v>1409</v>
      </c>
      <c r="O23" s="242" t="s">
        <v>737</v>
      </c>
      <c r="P23" s="171"/>
      <c r="Q23" s="31" t="s">
        <v>1409</v>
      </c>
      <c r="R23" s="242" t="s">
        <v>737</v>
      </c>
      <c r="S23" s="171"/>
    </row>
    <row r="24" spans="1:19" ht="117">
      <c r="A24" s="166" t="s">
        <v>1404</v>
      </c>
      <c r="B24" s="164" t="s">
        <v>468</v>
      </c>
      <c r="C24" s="83" t="s">
        <v>1410</v>
      </c>
      <c r="D24" s="83" t="s">
        <v>1411</v>
      </c>
      <c r="E24" s="171"/>
      <c r="F24" s="171"/>
      <c r="G24" s="171"/>
      <c r="H24" s="171"/>
      <c r="I24" s="171"/>
      <c r="J24" s="171"/>
      <c r="K24" s="171"/>
      <c r="L24" s="171"/>
      <c r="M24" s="171"/>
      <c r="N24" s="31" t="s">
        <v>1412</v>
      </c>
      <c r="O24" s="242" t="s">
        <v>737</v>
      </c>
      <c r="P24" s="171"/>
      <c r="Q24" s="31" t="s">
        <v>1412</v>
      </c>
      <c r="R24" s="242" t="s">
        <v>737</v>
      </c>
      <c r="S24" s="171"/>
    </row>
    <row r="25" spans="1:19" ht="65">
      <c r="A25" s="166" t="s">
        <v>1404</v>
      </c>
      <c r="B25" s="164" t="s">
        <v>1413</v>
      </c>
      <c r="C25" s="83" t="s">
        <v>1414</v>
      </c>
      <c r="D25" s="83" t="s">
        <v>1415</v>
      </c>
      <c r="E25" s="171"/>
      <c r="F25" s="171"/>
      <c r="G25" s="171"/>
      <c r="H25" s="171"/>
      <c r="I25" s="171"/>
      <c r="J25" s="171"/>
      <c r="K25" s="171"/>
      <c r="L25" s="171"/>
      <c r="M25" s="171"/>
      <c r="N25" s="31" t="s">
        <v>1416</v>
      </c>
      <c r="O25" s="242" t="s">
        <v>737</v>
      </c>
      <c r="P25" s="171"/>
      <c r="Q25" s="31" t="s">
        <v>4939</v>
      </c>
      <c r="R25" s="242" t="s">
        <v>737</v>
      </c>
      <c r="S25" s="171"/>
    </row>
    <row r="26" spans="1:19" ht="38.15" customHeight="1">
      <c r="A26" s="166" t="s">
        <v>1404</v>
      </c>
      <c r="B26" s="164" t="s">
        <v>1417</v>
      </c>
      <c r="C26" s="83" t="s">
        <v>1418</v>
      </c>
      <c r="D26" s="83" t="s">
        <v>1419</v>
      </c>
      <c r="E26" s="171"/>
      <c r="F26" s="171"/>
      <c r="G26" s="171"/>
      <c r="H26" s="171"/>
      <c r="I26" s="171"/>
      <c r="J26" s="171"/>
      <c r="K26" s="171"/>
      <c r="L26" s="171"/>
      <c r="M26" s="171"/>
      <c r="N26" s="31" t="s">
        <v>1420</v>
      </c>
      <c r="O26" s="242" t="s">
        <v>737</v>
      </c>
      <c r="P26" s="171"/>
      <c r="Q26" s="31" t="s">
        <v>4940</v>
      </c>
      <c r="R26" s="242" t="s">
        <v>737</v>
      </c>
      <c r="S26" s="171"/>
    </row>
    <row r="27" spans="1:19" ht="54" customHeight="1">
      <c r="A27" s="166" t="s">
        <v>1404</v>
      </c>
      <c r="B27" s="164" t="s">
        <v>1421</v>
      </c>
      <c r="C27" s="83" t="s">
        <v>1422</v>
      </c>
      <c r="D27" s="83" t="s">
        <v>1423</v>
      </c>
      <c r="E27" s="171"/>
      <c r="F27" s="171"/>
      <c r="G27" s="171"/>
      <c r="H27" s="171"/>
      <c r="I27" s="171"/>
      <c r="J27" s="171"/>
      <c r="K27" s="171"/>
      <c r="L27" s="171"/>
      <c r="M27" s="171"/>
      <c r="N27" s="31" t="s">
        <v>1424</v>
      </c>
      <c r="O27" s="242" t="s">
        <v>737</v>
      </c>
      <c r="P27" s="171"/>
      <c r="Q27" s="31" t="s">
        <v>1424</v>
      </c>
      <c r="R27" s="242" t="s">
        <v>737</v>
      </c>
      <c r="S27" s="171"/>
    </row>
    <row r="28" spans="1:19" ht="65">
      <c r="A28" s="166" t="s">
        <v>1404</v>
      </c>
      <c r="B28" s="164" t="s">
        <v>1425</v>
      </c>
      <c r="C28" s="83" t="s">
        <v>1426</v>
      </c>
      <c r="D28" s="83" t="s">
        <v>1427</v>
      </c>
      <c r="E28" s="171"/>
      <c r="F28" s="171"/>
      <c r="G28" s="171"/>
      <c r="H28" s="171"/>
      <c r="I28" s="171"/>
      <c r="J28" s="171"/>
      <c r="K28" s="171"/>
      <c r="L28" s="171"/>
      <c r="M28" s="171"/>
      <c r="N28" s="31" t="s">
        <v>1428</v>
      </c>
      <c r="O28" s="242" t="s">
        <v>737</v>
      </c>
      <c r="P28" s="171"/>
      <c r="Q28" s="31" t="s">
        <v>1428</v>
      </c>
      <c r="R28" s="242" t="s">
        <v>737</v>
      </c>
      <c r="S28" s="171"/>
    </row>
    <row r="29" spans="1:19" ht="55.5" customHeight="1">
      <c r="A29" s="166" t="s">
        <v>1404</v>
      </c>
      <c r="B29" s="164" t="s">
        <v>1429</v>
      </c>
      <c r="C29" s="83" t="s">
        <v>1430</v>
      </c>
      <c r="D29" s="83" t="s">
        <v>1431</v>
      </c>
      <c r="E29" s="171"/>
      <c r="F29" s="171"/>
      <c r="G29" s="171"/>
      <c r="H29" s="171"/>
      <c r="I29" s="171"/>
      <c r="J29" s="171"/>
      <c r="K29" s="171"/>
      <c r="L29" s="171"/>
      <c r="M29" s="171"/>
      <c r="N29" s="31" t="s">
        <v>1432</v>
      </c>
      <c r="O29" s="242" t="s">
        <v>737</v>
      </c>
      <c r="P29" s="171"/>
      <c r="Q29" s="31" t="s">
        <v>1432</v>
      </c>
      <c r="R29" s="242" t="s">
        <v>737</v>
      </c>
      <c r="S29" s="171"/>
    </row>
    <row r="30" spans="1:19" ht="93" customHeight="1">
      <c r="A30" s="166" t="s">
        <v>1404</v>
      </c>
      <c r="B30" s="164" t="s">
        <v>1433</v>
      </c>
      <c r="C30" s="83" t="s">
        <v>1434</v>
      </c>
      <c r="D30" s="83" t="s">
        <v>1435</v>
      </c>
      <c r="E30" s="171"/>
      <c r="F30" s="171"/>
      <c r="G30" s="171"/>
      <c r="H30" s="171"/>
      <c r="I30" s="171"/>
      <c r="J30" s="171"/>
      <c r="K30" s="171"/>
      <c r="L30" s="171"/>
      <c r="M30" s="171"/>
      <c r="N30" s="31" t="s">
        <v>1436</v>
      </c>
      <c r="O30" s="242" t="s">
        <v>737</v>
      </c>
      <c r="P30" s="171"/>
      <c r="Q30" s="31" t="s">
        <v>1436</v>
      </c>
      <c r="R30" s="242" t="s">
        <v>737</v>
      </c>
      <c r="S30" s="171"/>
    </row>
    <row r="31" spans="1:19" ht="51" customHeight="1">
      <c r="A31" s="166" t="s">
        <v>1404</v>
      </c>
      <c r="B31" s="164" t="s">
        <v>1437</v>
      </c>
      <c r="C31" s="83" t="s">
        <v>1438</v>
      </c>
      <c r="D31" s="83" t="s">
        <v>1439</v>
      </c>
      <c r="E31" s="171"/>
      <c r="F31" s="171"/>
      <c r="G31" s="171"/>
      <c r="H31" s="171"/>
      <c r="I31" s="171"/>
      <c r="J31" s="171"/>
      <c r="K31" s="171"/>
      <c r="L31" s="171"/>
      <c r="M31" s="171"/>
      <c r="N31" s="31" t="s">
        <v>1436</v>
      </c>
      <c r="O31" s="242" t="s">
        <v>737</v>
      </c>
      <c r="P31" s="171"/>
      <c r="Q31" s="31" t="s">
        <v>1436</v>
      </c>
      <c r="R31" s="242" t="s">
        <v>737</v>
      </c>
      <c r="S31" s="171"/>
    </row>
    <row r="32" spans="1:19" ht="52">
      <c r="A32" s="166" t="s">
        <v>1404</v>
      </c>
      <c r="B32" s="164" t="s">
        <v>1440</v>
      </c>
      <c r="C32" s="83" t="s">
        <v>1441</v>
      </c>
      <c r="D32" s="83" t="s">
        <v>1442</v>
      </c>
      <c r="E32" s="171"/>
      <c r="F32" s="171"/>
      <c r="G32" s="171"/>
      <c r="H32" s="171"/>
      <c r="I32" s="171"/>
      <c r="J32" s="171"/>
      <c r="K32" s="171"/>
      <c r="L32" s="171"/>
      <c r="M32" s="171"/>
      <c r="N32" s="31" t="s">
        <v>1443</v>
      </c>
      <c r="O32" s="242" t="s">
        <v>737</v>
      </c>
      <c r="P32" s="171"/>
      <c r="Q32" s="31" t="s">
        <v>4941</v>
      </c>
      <c r="R32" s="242" t="s">
        <v>737</v>
      </c>
      <c r="S32" s="171"/>
    </row>
    <row r="33" spans="1:19" ht="99" customHeight="1">
      <c r="A33" s="166" t="s">
        <v>1404</v>
      </c>
      <c r="B33" s="164" t="s">
        <v>1444</v>
      </c>
      <c r="C33" s="83" t="s">
        <v>1445</v>
      </c>
      <c r="D33" s="180" t="s">
        <v>1446</v>
      </c>
      <c r="E33" s="171"/>
      <c r="F33" s="171"/>
      <c r="G33" s="171"/>
      <c r="H33" s="171"/>
      <c r="I33" s="171"/>
      <c r="J33" s="171"/>
      <c r="K33" s="171"/>
      <c r="L33" s="171"/>
      <c r="M33" s="171"/>
      <c r="N33" s="31" t="s">
        <v>1447</v>
      </c>
      <c r="O33" s="242" t="s">
        <v>737</v>
      </c>
      <c r="P33" s="171"/>
      <c r="Q33" s="31" t="s">
        <v>4942</v>
      </c>
      <c r="R33" s="242" t="s">
        <v>737</v>
      </c>
      <c r="S33" s="171"/>
    </row>
    <row r="34" spans="1:19" ht="101.15" customHeight="1">
      <c r="A34" s="166" t="s">
        <v>1404</v>
      </c>
      <c r="B34" s="164" t="s">
        <v>1448</v>
      </c>
      <c r="C34" s="83" t="s">
        <v>1449</v>
      </c>
      <c r="D34" s="180" t="s">
        <v>1450</v>
      </c>
      <c r="E34" s="171"/>
      <c r="F34" s="171"/>
      <c r="G34" s="171"/>
      <c r="H34" s="171"/>
      <c r="I34" s="171"/>
      <c r="J34" s="171"/>
      <c r="K34" s="171"/>
      <c r="L34" s="171"/>
      <c r="M34" s="171"/>
      <c r="N34" s="31" t="s">
        <v>1451</v>
      </c>
      <c r="O34" s="242" t="s">
        <v>737</v>
      </c>
      <c r="P34" s="171"/>
      <c r="Q34" s="31" t="s">
        <v>1451</v>
      </c>
      <c r="R34" s="242" t="s">
        <v>737</v>
      </c>
      <c r="S34" s="171"/>
    </row>
    <row r="35" spans="1:19" ht="91">
      <c r="A35" s="166" t="s">
        <v>1404</v>
      </c>
      <c r="B35" s="164" t="s">
        <v>1452</v>
      </c>
      <c r="C35" s="83" t="s">
        <v>1453</v>
      </c>
      <c r="D35" s="83" t="s">
        <v>1454</v>
      </c>
      <c r="E35" s="171"/>
      <c r="F35" s="171"/>
      <c r="G35" s="171"/>
      <c r="H35" s="171"/>
      <c r="I35" s="171"/>
      <c r="J35" s="171"/>
      <c r="K35" s="171"/>
      <c r="L35" s="171"/>
      <c r="M35" s="171"/>
      <c r="N35" s="31" t="s">
        <v>1455</v>
      </c>
      <c r="O35" s="242" t="s">
        <v>737</v>
      </c>
      <c r="P35" s="171"/>
      <c r="Q35" s="31" t="s">
        <v>4943</v>
      </c>
      <c r="R35" s="242" t="s">
        <v>737</v>
      </c>
      <c r="S35" s="171"/>
    </row>
    <row r="36" spans="1:19" ht="63.65" customHeight="1">
      <c r="A36" s="166" t="s">
        <v>1404</v>
      </c>
      <c r="B36" s="164" t="s">
        <v>1456</v>
      </c>
      <c r="C36" s="83" t="s">
        <v>1457</v>
      </c>
      <c r="D36" s="83" t="s">
        <v>1458</v>
      </c>
      <c r="E36" s="171"/>
      <c r="F36" s="171"/>
      <c r="G36" s="171"/>
      <c r="H36" s="171"/>
      <c r="I36" s="171"/>
      <c r="J36" s="171"/>
      <c r="K36" s="171"/>
      <c r="L36" s="171"/>
      <c r="M36" s="171"/>
      <c r="N36" s="31" t="s">
        <v>1459</v>
      </c>
      <c r="O36" s="242" t="s">
        <v>737</v>
      </c>
      <c r="P36" s="171"/>
      <c r="Q36" s="31" t="s">
        <v>1459</v>
      </c>
      <c r="R36" s="242" t="s">
        <v>737</v>
      </c>
      <c r="S36" s="171"/>
    </row>
    <row r="37" spans="1:19" ht="49" customHeight="1">
      <c r="A37" s="166" t="s">
        <v>1404</v>
      </c>
      <c r="B37" s="164" t="s">
        <v>1460</v>
      </c>
      <c r="C37" s="83" t="s">
        <v>1461</v>
      </c>
      <c r="D37" s="83" t="s">
        <v>1462</v>
      </c>
      <c r="E37" s="171"/>
      <c r="F37" s="171"/>
      <c r="G37" s="171"/>
      <c r="H37" s="171"/>
      <c r="I37" s="171"/>
      <c r="J37" s="171"/>
      <c r="K37" s="171"/>
      <c r="L37" s="171"/>
      <c r="M37" s="171"/>
      <c r="N37" s="31" t="s">
        <v>1463</v>
      </c>
      <c r="O37" s="242" t="s">
        <v>737</v>
      </c>
      <c r="P37" s="171"/>
      <c r="Q37" s="31" t="s">
        <v>1463</v>
      </c>
      <c r="R37" s="242" t="s">
        <v>737</v>
      </c>
      <c r="S37" s="171"/>
    </row>
    <row r="38" spans="1:19" ht="195">
      <c r="A38" s="166" t="s">
        <v>1404</v>
      </c>
      <c r="B38" s="164" t="s">
        <v>1464</v>
      </c>
      <c r="C38" s="83" t="s">
        <v>1465</v>
      </c>
      <c r="D38" s="83" t="s">
        <v>1466</v>
      </c>
      <c r="E38" s="171"/>
      <c r="F38" s="171"/>
      <c r="G38" s="171"/>
      <c r="H38" s="171"/>
      <c r="I38" s="171"/>
      <c r="J38" s="171"/>
      <c r="K38" s="171"/>
      <c r="L38" s="171"/>
      <c r="M38" s="171"/>
      <c r="N38" s="31" t="s">
        <v>1467</v>
      </c>
      <c r="O38" s="242" t="s">
        <v>737</v>
      </c>
      <c r="P38" s="171"/>
      <c r="Q38" s="31" t="s">
        <v>1467</v>
      </c>
      <c r="R38" s="242" t="s">
        <v>737</v>
      </c>
      <c r="S38" s="171"/>
    </row>
    <row r="39" spans="1:19" s="170" customFormat="1" ht="26.15" customHeight="1">
      <c r="A39" s="167" t="s">
        <v>1211</v>
      </c>
      <c r="B39" s="167" t="s">
        <v>1211</v>
      </c>
      <c r="C39" s="168" t="s">
        <v>1468</v>
      </c>
      <c r="D39" s="168" t="s">
        <v>1469</v>
      </c>
      <c r="E39" s="172"/>
      <c r="F39" s="172"/>
      <c r="G39" s="172"/>
      <c r="H39" s="172"/>
      <c r="I39" s="172"/>
      <c r="J39" s="172"/>
      <c r="K39" s="172"/>
      <c r="L39" s="172"/>
      <c r="M39" s="172"/>
      <c r="N39" s="806"/>
      <c r="O39" s="806"/>
      <c r="P39" s="172"/>
      <c r="Q39" s="172"/>
      <c r="R39" s="172"/>
      <c r="S39" s="172"/>
    </row>
    <row r="40" spans="1:19" ht="390">
      <c r="A40" s="166" t="s">
        <v>1211</v>
      </c>
      <c r="B40" s="164" t="s">
        <v>1208</v>
      </c>
      <c r="C40" s="83" t="s">
        <v>1470</v>
      </c>
      <c r="D40" s="83" t="s">
        <v>1471</v>
      </c>
      <c r="E40" s="171"/>
      <c r="F40" s="171"/>
      <c r="G40" s="171"/>
      <c r="H40" s="171"/>
      <c r="I40" s="171"/>
      <c r="J40" s="171"/>
      <c r="K40" s="171"/>
      <c r="L40" s="171"/>
      <c r="M40" s="171"/>
      <c r="N40" s="31" t="s">
        <v>1472</v>
      </c>
      <c r="O40" s="242" t="s">
        <v>737</v>
      </c>
      <c r="P40" s="171"/>
      <c r="Q40" s="31" t="s">
        <v>1472</v>
      </c>
      <c r="R40" s="242" t="s">
        <v>737</v>
      </c>
      <c r="S40" s="171"/>
    </row>
    <row r="41" spans="1:19" s="170" customFormat="1" ht="25" customHeight="1">
      <c r="A41" s="167" t="s">
        <v>482</v>
      </c>
      <c r="B41" s="167" t="s">
        <v>482</v>
      </c>
      <c r="C41" s="168" t="s">
        <v>1473</v>
      </c>
      <c r="D41" s="168" t="s">
        <v>1474</v>
      </c>
      <c r="E41" s="172"/>
      <c r="F41" s="172"/>
      <c r="G41" s="172"/>
      <c r="H41" s="172"/>
      <c r="I41" s="172"/>
      <c r="J41" s="172"/>
      <c r="K41" s="172"/>
      <c r="L41" s="172"/>
      <c r="M41" s="172"/>
      <c r="N41" s="806"/>
      <c r="O41" s="806"/>
      <c r="P41" s="172"/>
      <c r="Q41" s="172"/>
      <c r="R41" s="172"/>
      <c r="S41" s="172"/>
    </row>
    <row r="42" spans="1:19" ht="176.5" customHeight="1">
      <c r="A42" s="166" t="s">
        <v>482</v>
      </c>
      <c r="B42" s="164" t="s">
        <v>1475</v>
      </c>
      <c r="C42" s="83" t="s">
        <v>1476</v>
      </c>
      <c r="D42" s="83" t="s">
        <v>1477</v>
      </c>
      <c r="E42" s="171"/>
      <c r="F42" s="171"/>
      <c r="G42" s="171"/>
      <c r="H42" s="171"/>
      <c r="I42" s="171"/>
      <c r="J42" s="171"/>
      <c r="K42" s="171"/>
      <c r="L42" s="171"/>
      <c r="M42" s="171"/>
      <c r="N42" s="31" t="s">
        <v>1478</v>
      </c>
      <c r="O42" s="242" t="s">
        <v>737</v>
      </c>
      <c r="P42" s="171"/>
      <c r="Q42" s="31" t="s">
        <v>1478</v>
      </c>
      <c r="R42" s="242" t="s">
        <v>737</v>
      </c>
      <c r="S42" s="171"/>
    </row>
    <row r="43" spans="1:19" ht="287.5" customHeight="1">
      <c r="A43" s="166" t="s">
        <v>482</v>
      </c>
      <c r="B43" s="164" t="s">
        <v>1479</v>
      </c>
      <c r="C43" s="83" t="s">
        <v>1480</v>
      </c>
      <c r="D43" s="83" t="s">
        <v>1481</v>
      </c>
      <c r="E43" s="171"/>
      <c r="F43" s="171"/>
      <c r="G43" s="171"/>
      <c r="H43" s="171"/>
      <c r="I43" s="171"/>
      <c r="J43" s="171"/>
      <c r="K43" s="171"/>
      <c r="L43" s="171"/>
      <c r="M43" s="171"/>
      <c r="N43" s="31" t="s">
        <v>1482</v>
      </c>
      <c r="O43" s="242" t="s">
        <v>737</v>
      </c>
      <c r="P43" s="171"/>
      <c r="Q43" s="31" t="s">
        <v>1482</v>
      </c>
      <c r="R43" s="242" t="s">
        <v>737</v>
      </c>
      <c r="S43" s="171"/>
    </row>
    <row r="44" spans="1:19" s="170" customFormat="1" ht="22.5" customHeight="1">
      <c r="A44" s="167" t="s">
        <v>1224</v>
      </c>
      <c r="B44" s="167" t="s">
        <v>1224</v>
      </c>
      <c r="C44" s="168" t="s">
        <v>1483</v>
      </c>
      <c r="D44" s="168" t="s">
        <v>1484</v>
      </c>
      <c r="E44" s="172"/>
      <c r="F44" s="172"/>
      <c r="G44" s="172"/>
      <c r="H44" s="172"/>
      <c r="I44" s="172"/>
      <c r="J44" s="172"/>
      <c r="K44" s="172"/>
      <c r="L44" s="172"/>
      <c r="M44" s="172"/>
      <c r="N44" s="806"/>
      <c r="O44" s="806"/>
      <c r="P44" s="172"/>
      <c r="Q44" s="806"/>
      <c r="R44" s="806"/>
      <c r="S44" s="172"/>
    </row>
    <row r="45" spans="1:19" ht="143">
      <c r="A45" s="166" t="s">
        <v>1224</v>
      </c>
      <c r="B45" s="164" t="s">
        <v>1485</v>
      </c>
      <c r="C45" s="165" t="s">
        <v>1486</v>
      </c>
      <c r="D45" s="83" t="s">
        <v>1487</v>
      </c>
      <c r="E45" s="171"/>
      <c r="F45" s="171"/>
      <c r="G45" s="171"/>
      <c r="H45" s="171"/>
      <c r="I45" s="171"/>
      <c r="J45" s="171"/>
      <c r="K45" s="171"/>
      <c r="L45" s="171"/>
      <c r="M45" s="171"/>
      <c r="N45" s="31" t="s">
        <v>1488</v>
      </c>
      <c r="O45" s="242" t="s">
        <v>737</v>
      </c>
      <c r="P45" s="171"/>
      <c r="Q45" s="31" t="s">
        <v>1488</v>
      </c>
      <c r="R45" s="242" t="s">
        <v>737</v>
      </c>
      <c r="S45" s="171"/>
    </row>
    <row r="46" spans="1:19" ht="409.5">
      <c r="A46" s="166" t="s">
        <v>1224</v>
      </c>
      <c r="B46" s="164" t="s">
        <v>1489</v>
      </c>
      <c r="C46" s="83" t="s">
        <v>1490</v>
      </c>
      <c r="D46" s="165" t="s">
        <v>1491</v>
      </c>
      <c r="E46" s="171"/>
      <c r="F46" s="171"/>
      <c r="G46" s="171"/>
      <c r="H46" s="171"/>
      <c r="I46" s="171"/>
      <c r="J46" s="171"/>
      <c r="K46" s="171"/>
      <c r="L46" s="171"/>
      <c r="M46" s="171"/>
      <c r="N46" s="31" t="s">
        <v>1492</v>
      </c>
      <c r="O46" s="242" t="s">
        <v>737</v>
      </c>
      <c r="P46" s="171"/>
      <c r="Q46" s="31" t="s">
        <v>4944</v>
      </c>
      <c r="R46" s="242" t="s">
        <v>737</v>
      </c>
      <c r="S46" s="171"/>
    </row>
    <row r="47" spans="1:19" s="170" customFormat="1" ht="24.65" customHeight="1">
      <c r="A47" s="167" t="s">
        <v>1493</v>
      </c>
      <c r="B47" s="167" t="s">
        <v>1493</v>
      </c>
      <c r="C47" s="168" t="s">
        <v>1494</v>
      </c>
      <c r="D47" s="168" t="s">
        <v>1495</v>
      </c>
      <c r="E47" s="172"/>
      <c r="F47" s="172"/>
      <c r="G47" s="172"/>
      <c r="H47" s="172"/>
      <c r="I47" s="172"/>
      <c r="J47" s="172"/>
      <c r="K47" s="172"/>
      <c r="L47" s="172"/>
      <c r="M47" s="172"/>
      <c r="N47" s="806"/>
      <c r="O47" s="806"/>
      <c r="P47" s="172"/>
      <c r="Q47" s="806"/>
      <c r="R47" s="806"/>
      <c r="S47" s="172"/>
    </row>
    <row r="48" spans="1:19" ht="45" customHeight="1">
      <c r="A48" s="166" t="s">
        <v>1493</v>
      </c>
      <c r="B48" s="164" t="s">
        <v>1228</v>
      </c>
      <c r="C48" s="83" t="s">
        <v>1496</v>
      </c>
      <c r="D48" s="83" t="s">
        <v>1497</v>
      </c>
      <c r="E48" s="171"/>
      <c r="F48" s="171"/>
      <c r="G48" s="171"/>
      <c r="H48" s="171"/>
      <c r="I48" s="171"/>
      <c r="J48" s="171"/>
      <c r="K48" s="171"/>
      <c r="L48" s="171"/>
      <c r="M48" s="171"/>
      <c r="N48" s="31" t="s">
        <v>1498</v>
      </c>
      <c r="O48" s="242" t="s">
        <v>737</v>
      </c>
      <c r="P48" s="171"/>
      <c r="Q48" s="31" t="s">
        <v>1498</v>
      </c>
      <c r="R48" s="242" t="s">
        <v>737</v>
      </c>
      <c r="S48" s="171"/>
    </row>
    <row r="49" spans="1:19" s="170" customFormat="1" ht="29.15" customHeight="1">
      <c r="A49" s="167" t="s">
        <v>1499</v>
      </c>
      <c r="B49" s="167" t="s">
        <v>1499</v>
      </c>
      <c r="C49" s="168" t="s">
        <v>1500</v>
      </c>
      <c r="D49" s="168" t="s">
        <v>1501</v>
      </c>
      <c r="E49" s="172"/>
      <c r="F49" s="172"/>
      <c r="G49" s="172"/>
      <c r="H49" s="172"/>
      <c r="I49" s="172"/>
      <c r="J49" s="172"/>
      <c r="K49" s="172"/>
      <c r="L49" s="172"/>
      <c r="M49" s="172"/>
      <c r="N49" s="806"/>
      <c r="O49" s="806"/>
      <c r="P49" s="172"/>
      <c r="Q49" s="806"/>
      <c r="R49" s="806"/>
      <c r="S49" s="172"/>
    </row>
    <row r="50" spans="1:19" ht="104">
      <c r="A50" s="166" t="s">
        <v>1499</v>
      </c>
      <c r="B50" s="163" t="s">
        <v>1499</v>
      </c>
      <c r="C50" s="83" t="s">
        <v>1502</v>
      </c>
      <c r="D50" s="83" t="s">
        <v>1503</v>
      </c>
      <c r="E50" s="171"/>
      <c r="F50" s="171"/>
      <c r="G50" s="171"/>
      <c r="H50" s="171"/>
      <c r="I50" s="171"/>
      <c r="J50" s="171"/>
      <c r="K50" s="171"/>
      <c r="L50" s="171"/>
      <c r="M50" s="171"/>
      <c r="N50" s="31" t="s">
        <v>1504</v>
      </c>
      <c r="O50" s="242" t="s">
        <v>737</v>
      </c>
      <c r="P50" s="171"/>
      <c r="Q50" s="31" t="s">
        <v>1504</v>
      </c>
      <c r="R50" s="242" t="s">
        <v>737</v>
      </c>
      <c r="S50" s="171"/>
    </row>
    <row r="51" spans="1:19" s="170" customFormat="1" ht="26">
      <c r="A51" s="167" t="s">
        <v>1505</v>
      </c>
      <c r="B51" s="167" t="s">
        <v>1505</v>
      </c>
      <c r="C51" s="168" t="s">
        <v>1506</v>
      </c>
      <c r="D51" s="168" t="s">
        <v>1507</v>
      </c>
      <c r="E51" s="172"/>
      <c r="F51" s="172"/>
      <c r="G51" s="172"/>
      <c r="H51" s="172"/>
      <c r="I51" s="172"/>
      <c r="J51" s="172"/>
      <c r="K51" s="172"/>
      <c r="L51" s="172"/>
      <c r="M51" s="172"/>
      <c r="N51" s="806"/>
      <c r="O51" s="806"/>
      <c r="P51" s="172"/>
      <c r="Q51" s="172"/>
      <c r="R51" s="172"/>
      <c r="S51" s="172"/>
    </row>
    <row r="52" spans="1:19" ht="292.5" customHeight="1">
      <c r="A52" s="166" t="s">
        <v>1505</v>
      </c>
      <c r="B52" s="164" t="s">
        <v>1505</v>
      </c>
      <c r="C52" s="83" t="s">
        <v>1508</v>
      </c>
      <c r="D52" s="83" t="s">
        <v>1509</v>
      </c>
      <c r="E52" s="171"/>
      <c r="F52" s="171"/>
      <c r="G52" s="171"/>
      <c r="H52" s="171"/>
      <c r="I52" s="171"/>
      <c r="J52" s="171"/>
      <c r="K52" s="171"/>
      <c r="L52" s="171"/>
      <c r="M52" s="171"/>
      <c r="N52" s="31" t="s">
        <v>1510</v>
      </c>
      <c r="O52" s="242" t="s">
        <v>737</v>
      </c>
      <c r="P52" s="171"/>
      <c r="Q52" s="31" t="s">
        <v>4945</v>
      </c>
      <c r="R52" s="242" t="s">
        <v>737</v>
      </c>
      <c r="S52" s="171"/>
    </row>
    <row r="53" spans="1:19" s="179" customFormat="1" ht="26.15" customHeight="1">
      <c r="A53" s="167" t="s">
        <v>1511</v>
      </c>
      <c r="B53" s="167">
        <v>6</v>
      </c>
      <c r="C53" s="168" t="s">
        <v>1512</v>
      </c>
      <c r="D53" s="168" t="s">
        <v>1513</v>
      </c>
      <c r="E53" s="178"/>
      <c r="F53" s="178"/>
      <c r="G53" s="178"/>
      <c r="H53" s="178"/>
      <c r="I53" s="178"/>
      <c r="J53" s="178"/>
      <c r="K53" s="178"/>
      <c r="L53" s="178"/>
      <c r="M53" s="178"/>
      <c r="N53" s="806"/>
      <c r="O53" s="806"/>
      <c r="P53" s="178"/>
      <c r="Q53" s="806"/>
      <c r="R53" s="806"/>
      <c r="S53" s="178"/>
    </row>
    <row r="54" spans="1:19" s="174" customFormat="1" ht="84" customHeight="1">
      <c r="A54" s="166" t="s">
        <v>1511</v>
      </c>
      <c r="B54" s="164" t="s">
        <v>1514</v>
      </c>
      <c r="C54" s="175" t="s">
        <v>1515</v>
      </c>
      <c r="D54" s="175" t="s">
        <v>1516</v>
      </c>
      <c r="E54" s="173"/>
      <c r="F54" s="173"/>
      <c r="G54" s="173"/>
      <c r="H54" s="173"/>
      <c r="I54" s="173"/>
      <c r="J54" s="173"/>
      <c r="K54" s="173"/>
      <c r="L54" s="173"/>
      <c r="M54" s="173"/>
      <c r="N54" s="31" t="s">
        <v>1517</v>
      </c>
      <c r="O54" s="242" t="s">
        <v>737</v>
      </c>
      <c r="P54" s="173"/>
      <c r="Q54" s="31" t="s">
        <v>1517</v>
      </c>
      <c r="R54" s="242" t="s">
        <v>737</v>
      </c>
      <c r="S54" s="173"/>
    </row>
    <row r="55" spans="1:19" s="174" customFormat="1" ht="364">
      <c r="A55" s="176" t="s">
        <v>1511</v>
      </c>
      <c r="B55" s="177" t="s">
        <v>1511</v>
      </c>
      <c r="C55" s="175" t="s">
        <v>1518</v>
      </c>
      <c r="D55" s="175" t="s">
        <v>1519</v>
      </c>
      <c r="E55" s="173"/>
      <c r="F55" s="173"/>
      <c r="G55" s="173"/>
      <c r="H55" s="173"/>
      <c r="I55" s="173"/>
      <c r="J55" s="173"/>
      <c r="K55" s="173"/>
      <c r="L55" s="173"/>
      <c r="M55" s="173"/>
      <c r="N55" s="31" t="s">
        <v>1520</v>
      </c>
      <c r="O55" s="242" t="s">
        <v>737</v>
      </c>
      <c r="P55" s="173"/>
      <c r="Q55" s="31" t="s">
        <v>4946</v>
      </c>
      <c r="R55" s="242" t="s">
        <v>737</v>
      </c>
      <c r="S55" s="173"/>
    </row>
    <row r="56" spans="1:19" s="179" customFormat="1" ht="27.65" customHeight="1">
      <c r="A56" s="167" t="s">
        <v>1521</v>
      </c>
      <c r="B56" s="167" t="s">
        <v>1521</v>
      </c>
      <c r="C56" s="168" t="s">
        <v>1522</v>
      </c>
      <c r="D56" s="168" t="s">
        <v>1513</v>
      </c>
      <c r="E56" s="178"/>
      <c r="F56" s="178"/>
      <c r="G56" s="178"/>
      <c r="H56" s="178"/>
      <c r="I56" s="178"/>
      <c r="J56" s="178"/>
      <c r="K56" s="178"/>
      <c r="L56" s="178"/>
      <c r="M56" s="178"/>
      <c r="N56" s="806"/>
      <c r="O56" s="806"/>
      <c r="P56" s="178"/>
      <c r="Q56" s="806"/>
      <c r="R56" s="806"/>
      <c r="S56" s="178"/>
    </row>
    <row r="57" spans="1:19" s="174" customFormat="1" ht="52">
      <c r="A57" s="166" t="s">
        <v>1521</v>
      </c>
      <c r="B57" s="164" t="s">
        <v>1521</v>
      </c>
      <c r="C57" s="83" t="s">
        <v>1523</v>
      </c>
      <c r="D57" s="83" t="s">
        <v>1524</v>
      </c>
      <c r="E57" s="173"/>
      <c r="F57" s="173"/>
      <c r="G57" s="173"/>
      <c r="H57" s="173"/>
      <c r="I57" s="173"/>
      <c r="J57" s="173"/>
      <c r="K57" s="173"/>
      <c r="L57" s="173"/>
      <c r="M57" s="173"/>
      <c r="N57" s="31" t="s">
        <v>1525</v>
      </c>
      <c r="O57" s="242" t="s">
        <v>737</v>
      </c>
      <c r="P57" s="173"/>
      <c r="Q57" s="31" t="s">
        <v>1525</v>
      </c>
      <c r="R57" s="242" t="s">
        <v>737</v>
      </c>
      <c r="S57" s="173"/>
    </row>
    <row r="58" spans="1:19" s="179" customFormat="1" ht="35.15" customHeight="1">
      <c r="A58" s="167" t="s">
        <v>1526</v>
      </c>
      <c r="B58" s="167" t="s">
        <v>1526</v>
      </c>
      <c r="C58" s="168" t="s">
        <v>1527</v>
      </c>
      <c r="D58" s="168" t="s">
        <v>1513</v>
      </c>
      <c r="E58" s="178"/>
      <c r="F58" s="178"/>
      <c r="G58" s="178"/>
      <c r="H58" s="178"/>
      <c r="I58" s="178"/>
      <c r="J58" s="178"/>
      <c r="K58" s="178"/>
      <c r="L58" s="178"/>
      <c r="M58" s="178"/>
      <c r="N58" s="806"/>
      <c r="O58" s="806"/>
      <c r="P58" s="178"/>
      <c r="Q58" s="806"/>
      <c r="R58" s="806"/>
      <c r="S58" s="178"/>
    </row>
    <row r="59" spans="1:19" s="174" customFormat="1" ht="63" customHeight="1">
      <c r="A59" s="166" t="s">
        <v>1526</v>
      </c>
      <c r="B59" s="164" t="s">
        <v>1526</v>
      </c>
      <c r="C59" s="83" t="s">
        <v>1528</v>
      </c>
      <c r="D59" s="83" t="s">
        <v>1529</v>
      </c>
      <c r="E59" s="173"/>
      <c r="F59" s="173"/>
      <c r="G59" s="173"/>
      <c r="H59" s="173"/>
      <c r="I59" s="173"/>
      <c r="J59" s="173"/>
      <c r="K59" s="173"/>
      <c r="L59" s="173"/>
      <c r="M59" s="173"/>
      <c r="N59" s="31" t="s">
        <v>1525</v>
      </c>
      <c r="O59" s="242" t="s">
        <v>737</v>
      </c>
      <c r="P59" s="173"/>
      <c r="Q59" s="31" t="s">
        <v>1525</v>
      </c>
      <c r="R59" s="242" t="s">
        <v>737</v>
      </c>
      <c r="S59" s="173"/>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1FB55-8C93-4A71-BC15-3C53E021AF79}">
  <sheetPr>
    <tabColor theme="8" tint="0.39997558519241921"/>
  </sheetPr>
  <dimension ref="A1:G77"/>
  <sheetViews>
    <sheetView zoomScale="120" zoomScaleNormal="120" workbookViewId="0">
      <selection activeCell="H28" sqref="H28"/>
    </sheetView>
  </sheetViews>
  <sheetFormatPr defaultRowHeight="12.5"/>
  <cols>
    <col min="1" max="1" width="33.81640625" style="85" customWidth="1"/>
    <col min="2" max="2" width="41.7265625" style="85" customWidth="1"/>
    <col min="3" max="7" width="13" style="85" customWidth="1"/>
    <col min="8" max="8" width="51.1796875" style="85" customWidth="1"/>
    <col min="9" max="256" width="8.7265625" style="85"/>
    <col min="257" max="257" width="30.54296875" style="85" customWidth="1"/>
    <col min="258" max="258" width="36.453125" style="85" customWidth="1"/>
    <col min="259" max="259" width="13.1796875" style="85" customWidth="1"/>
    <col min="260" max="262" width="8.7265625" style="85"/>
    <col min="263" max="263" width="29.453125" style="85" customWidth="1"/>
    <col min="264" max="264" width="51.1796875" style="85" customWidth="1"/>
    <col min="265" max="512" width="8.7265625" style="85"/>
    <col min="513" max="513" width="30.54296875" style="85" customWidth="1"/>
    <col min="514" max="514" width="36.453125" style="85" customWidth="1"/>
    <col min="515" max="515" width="13.1796875" style="85" customWidth="1"/>
    <col min="516" max="518" width="8.7265625" style="85"/>
    <col min="519" max="519" width="29.453125" style="85" customWidth="1"/>
    <col min="520" max="520" width="51.1796875" style="85" customWidth="1"/>
    <col min="521" max="768" width="8.7265625" style="85"/>
    <col min="769" max="769" width="30.54296875" style="85" customWidth="1"/>
    <col min="770" max="770" width="36.453125" style="85" customWidth="1"/>
    <col min="771" max="771" width="13.1796875" style="85" customWidth="1"/>
    <col min="772" max="774" width="8.7265625" style="85"/>
    <col min="775" max="775" width="29.453125" style="85" customWidth="1"/>
    <col min="776" max="776" width="51.1796875" style="85" customWidth="1"/>
    <col min="777" max="1024" width="8.7265625" style="85"/>
    <col min="1025" max="1025" width="30.54296875" style="85" customWidth="1"/>
    <col min="1026" max="1026" width="36.453125" style="85" customWidth="1"/>
    <col min="1027" max="1027" width="13.1796875" style="85" customWidth="1"/>
    <col min="1028" max="1030" width="8.7265625" style="85"/>
    <col min="1031" max="1031" width="29.453125" style="85" customWidth="1"/>
    <col min="1032" max="1032" width="51.1796875" style="85" customWidth="1"/>
    <col min="1033" max="1280" width="8.7265625" style="85"/>
    <col min="1281" max="1281" width="30.54296875" style="85" customWidth="1"/>
    <col min="1282" max="1282" width="36.453125" style="85" customWidth="1"/>
    <col min="1283" max="1283" width="13.1796875" style="85" customWidth="1"/>
    <col min="1284" max="1286" width="8.7265625" style="85"/>
    <col min="1287" max="1287" width="29.453125" style="85" customWidth="1"/>
    <col min="1288" max="1288" width="51.1796875" style="85" customWidth="1"/>
    <col min="1289" max="1536" width="8.7265625" style="85"/>
    <col min="1537" max="1537" width="30.54296875" style="85" customWidth="1"/>
    <col min="1538" max="1538" width="36.453125" style="85" customWidth="1"/>
    <col min="1539" max="1539" width="13.1796875" style="85" customWidth="1"/>
    <col min="1540" max="1542" width="8.7265625" style="85"/>
    <col min="1543" max="1543" width="29.453125" style="85" customWidth="1"/>
    <col min="1544" max="1544" width="51.1796875" style="85" customWidth="1"/>
    <col min="1545" max="1792" width="8.7265625" style="85"/>
    <col min="1793" max="1793" width="30.54296875" style="85" customWidth="1"/>
    <col min="1794" max="1794" width="36.453125" style="85" customWidth="1"/>
    <col min="1795" max="1795" width="13.1796875" style="85" customWidth="1"/>
    <col min="1796" max="1798" width="8.7265625" style="85"/>
    <col min="1799" max="1799" width="29.453125" style="85" customWidth="1"/>
    <col min="1800" max="1800" width="51.1796875" style="85" customWidth="1"/>
    <col min="1801" max="2048" width="8.7265625" style="85"/>
    <col min="2049" max="2049" width="30.54296875" style="85" customWidth="1"/>
    <col min="2050" max="2050" width="36.453125" style="85" customWidth="1"/>
    <col min="2051" max="2051" width="13.1796875" style="85" customWidth="1"/>
    <col min="2052" max="2054" width="8.7265625" style="85"/>
    <col min="2055" max="2055" width="29.453125" style="85" customWidth="1"/>
    <col min="2056" max="2056" width="51.1796875" style="85" customWidth="1"/>
    <col min="2057" max="2304" width="8.7265625" style="85"/>
    <col min="2305" max="2305" width="30.54296875" style="85" customWidth="1"/>
    <col min="2306" max="2306" width="36.453125" style="85" customWidth="1"/>
    <col min="2307" max="2307" width="13.1796875" style="85" customWidth="1"/>
    <col min="2308" max="2310" width="8.7265625" style="85"/>
    <col min="2311" max="2311" width="29.453125" style="85" customWidth="1"/>
    <col min="2312" max="2312" width="51.1796875" style="85" customWidth="1"/>
    <col min="2313" max="2560" width="8.7265625" style="85"/>
    <col min="2561" max="2561" width="30.54296875" style="85" customWidth="1"/>
    <col min="2562" max="2562" width="36.453125" style="85" customWidth="1"/>
    <col min="2563" max="2563" width="13.1796875" style="85" customWidth="1"/>
    <col min="2564" max="2566" width="8.7265625" style="85"/>
    <col min="2567" max="2567" width="29.453125" style="85" customWidth="1"/>
    <col min="2568" max="2568" width="51.1796875" style="85" customWidth="1"/>
    <col min="2569" max="2816" width="8.7265625" style="85"/>
    <col min="2817" max="2817" width="30.54296875" style="85" customWidth="1"/>
    <col min="2818" max="2818" width="36.453125" style="85" customWidth="1"/>
    <col min="2819" max="2819" width="13.1796875" style="85" customWidth="1"/>
    <col min="2820" max="2822" width="8.7265625" style="85"/>
    <col min="2823" max="2823" width="29.453125" style="85" customWidth="1"/>
    <col min="2824" max="2824" width="51.1796875" style="85" customWidth="1"/>
    <col min="2825" max="3072" width="8.7265625" style="85"/>
    <col min="3073" max="3073" width="30.54296875" style="85" customWidth="1"/>
    <col min="3074" max="3074" width="36.453125" style="85" customWidth="1"/>
    <col min="3075" max="3075" width="13.1796875" style="85" customWidth="1"/>
    <col min="3076" max="3078" width="8.7265625" style="85"/>
    <col min="3079" max="3079" width="29.453125" style="85" customWidth="1"/>
    <col min="3080" max="3080" width="51.1796875" style="85" customWidth="1"/>
    <col min="3081" max="3328" width="8.7265625" style="85"/>
    <col min="3329" max="3329" width="30.54296875" style="85" customWidth="1"/>
    <col min="3330" max="3330" width="36.453125" style="85" customWidth="1"/>
    <col min="3331" max="3331" width="13.1796875" style="85" customWidth="1"/>
    <col min="3332" max="3334" width="8.7265625" style="85"/>
    <col min="3335" max="3335" width="29.453125" style="85" customWidth="1"/>
    <col min="3336" max="3336" width="51.1796875" style="85" customWidth="1"/>
    <col min="3337" max="3584" width="8.7265625" style="85"/>
    <col min="3585" max="3585" width="30.54296875" style="85" customWidth="1"/>
    <col min="3586" max="3586" width="36.453125" style="85" customWidth="1"/>
    <col min="3587" max="3587" width="13.1796875" style="85" customWidth="1"/>
    <col min="3588" max="3590" width="8.7265625" style="85"/>
    <col min="3591" max="3591" width="29.453125" style="85" customWidth="1"/>
    <col min="3592" max="3592" width="51.1796875" style="85" customWidth="1"/>
    <col min="3593" max="3840" width="8.7265625" style="85"/>
    <col min="3841" max="3841" width="30.54296875" style="85" customWidth="1"/>
    <col min="3842" max="3842" width="36.453125" style="85" customWidth="1"/>
    <col min="3843" max="3843" width="13.1796875" style="85" customWidth="1"/>
    <col min="3844" max="3846" width="8.7265625" style="85"/>
    <col min="3847" max="3847" width="29.453125" style="85" customWidth="1"/>
    <col min="3848" max="3848" width="51.1796875" style="85" customWidth="1"/>
    <col min="3849" max="4096" width="8.7265625" style="85"/>
    <col min="4097" max="4097" width="30.54296875" style="85" customWidth="1"/>
    <col min="4098" max="4098" width="36.453125" style="85" customWidth="1"/>
    <col min="4099" max="4099" width="13.1796875" style="85" customWidth="1"/>
    <col min="4100" max="4102" width="8.7265625" style="85"/>
    <col min="4103" max="4103" width="29.453125" style="85" customWidth="1"/>
    <col min="4104" max="4104" width="51.1796875" style="85" customWidth="1"/>
    <col min="4105" max="4352" width="8.7265625" style="85"/>
    <col min="4353" max="4353" width="30.54296875" style="85" customWidth="1"/>
    <col min="4354" max="4354" width="36.453125" style="85" customWidth="1"/>
    <col min="4355" max="4355" width="13.1796875" style="85" customWidth="1"/>
    <col min="4356" max="4358" width="8.7265625" style="85"/>
    <col min="4359" max="4359" width="29.453125" style="85" customWidth="1"/>
    <col min="4360" max="4360" width="51.1796875" style="85" customWidth="1"/>
    <col min="4361" max="4608" width="8.7265625" style="85"/>
    <col min="4609" max="4609" width="30.54296875" style="85" customWidth="1"/>
    <col min="4610" max="4610" width="36.453125" style="85" customWidth="1"/>
    <col min="4611" max="4611" width="13.1796875" style="85" customWidth="1"/>
    <col min="4612" max="4614" width="8.7265625" style="85"/>
    <col min="4615" max="4615" width="29.453125" style="85" customWidth="1"/>
    <col min="4616" max="4616" width="51.1796875" style="85" customWidth="1"/>
    <col min="4617" max="4864" width="8.7265625" style="85"/>
    <col min="4865" max="4865" width="30.54296875" style="85" customWidth="1"/>
    <col min="4866" max="4866" width="36.453125" style="85" customWidth="1"/>
    <col min="4867" max="4867" width="13.1796875" style="85" customWidth="1"/>
    <col min="4868" max="4870" width="8.7265625" style="85"/>
    <col min="4871" max="4871" width="29.453125" style="85" customWidth="1"/>
    <col min="4872" max="4872" width="51.1796875" style="85" customWidth="1"/>
    <col min="4873" max="5120" width="8.7265625" style="85"/>
    <col min="5121" max="5121" width="30.54296875" style="85" customWidth="1"/>
    <col min="5122" max="5122" width="36.453125" style="85" customWidth="1"/>
    <col min="5123" max="5123" width="13.1796875" style="85" customWidth="1"/>
    <col min="5124" max="5126" width="8.7265625" style="85"/>
    <col min="5127" max="5127" width="29.453125" style="85" customWidth="1"/>
    <col min="5128" max="5128" width="51.1796875" style="85" customWidth="1"/>
    <col min="5129" max="5376" width="8.7265625" style="85"/>
    <col min="5377" max="5377" width="30.54296875" style="85" customWidth="1"/>
    <col min="5378" max="5378" width="36.453125" style="85" customWidth="1"/>
    <col min="5379" max="5379" width="13.1796875" style="85" customWidth="1"/>
    <col min="5380" max="5382" width="8.7265625" style="85"/>
    <col min="5383" max="5383" width="29.453125" style="85" customWidth="1"/>
    <col min="5384" max="5384" width="51.1796875" style="85" customWidth="1"/>
    <col min="5385" max="5632" width="8.7265625" style="85"/>
    <col min="5633" max="5633" width="30.54296875" style="85" customWidth="1"/>
    <col min="5634" max="5634" width="36.453125" style="85" customWidth="1"/>
    <col min="5635" max="5635" width="13.1796875" style="85" customWidth="1"/>
    <col min="5636" max="5638" width="8.7265625" style="85"/>
    <col min="5639" max="5639" width="29.453125" style="85" customWidth="1"/>
    <col min="5640" max="5640" width="51.1796875" style="85" customWidth="1"/>
    <col min="5641" max="5888" width="8.7265625" style="85"/>
    <col min="5889" max="5889" width="30.54296875" style="85" customWidth="1"/>
    <col min="5890" max="5890" width="36.453125" style="85" customWidth="1"/>
    <col min="5891" max="5891" width="13.1796875" style="85" customWidth="1"/>
    <col min="5892" max="5894" width="8.7265625" style="85"/>
    <col min="5895" max="5895" width="29.453125" style="85" customWidth="1"/>
    <col min="5896" max="5896" width="51.1796875" style="85" customWidth="1"/>
    <col min="5897" max="6144" width="8.7265625" style="85"/>
    <col min="6145" max="6145" width="30.54296875" style="85" customWidth="1"/>
    <col min="6146" max="6146" width="36.453125" style="85" customWidth="1"/>
    <col min="6147" max="6147" width="13.1796875" style="85" customWidth="1"/>
    <col min="6148" max="6150" width="8.7265625" style="85"/>
    <col min="6151" max="6151" width="29.453125" style="85" customWidth="1"/>
    <col min="6152" max="6152" width="51.1796875" style="85" customWidth="1"/>
    <col min="6153" max="6400" width="8.7265625" style="85"/>
    <col min="6401" max="6401" width="30.54296875" style="85" customWidth="1"/>
    <col min="6402" max="6402" width="36.453125" style="85" customWidth="1"/>
    <col min="6403" max="6403" width="13.1796875" style="85" customWidth="1"/>
    <col min="6404" max="6406" width="8.7265625" style="85"/>
    <col min="6407" max="6407" width="29.453125" style="85" customWidth="1"/>
    <col min="6408" max="6408" width="51.1796875" style="85" customWidth="1"/>
    <col min="6409" max="6656" width="8.7265625" style="85"/>
    <col min="6657" max="6657" width="30.54296875" style="85" customWidth="1"/>
    <col min="6658" max="6658" width="36.453125" style="85" customWidth="1"/>
    <col min="6659" max="6659" width="13.1796875" style="85" customWidth="1"/>
    <col min="6660" max="6662" width="8.7265625" style="85"/>
    <col min="6663" max="6663" width="29.453125" style="85" customWidth="1"/>
    <col min="6664" max="6664" width="51.1796875" style="85" customWidth="1"/>
    <col min="6665" max="6912" width="8.7265625" style="85"/>
    <col min="6913" max="6913" width="30.54296875" style="85" customWidth="1"/>
    <col min="6914" max="6914" width="36.453125" style="85" customWidth="1"/>
    <col min="6915" max="6915" width="13.1796875" style="85" customWidth="1"/>
    <col min="6916" max="6918" width="8.7265625" style="85"/>
    <col min="6919" max="6919" width="29.453125" style="85" customWidth="1"/>
    <col min="6920" max="6920" width="51.1796875" style="85" customWidth="1"/>
    <col min="6921" max="7168" width="8.7265625" style="85"/>
    <col min="7169" max="7169" width="30.54296875" style="85" customWidth="1"/>
    <col min="7170" max="7170" width="36.453125" style="85" customWidth="1"/>
    <col min="7171" max="7171" width="13.1796875" style="85" customWidth="1"/>
    <col min="7172" max="7174" width="8.7265625" style="85"/>
    <col min="7175" max="7175" width="29.453125" style="85" customWidth="1"/>
    <col min="7176" max="7176" width="51.1796875" style="85" customWidth="1"/>
    <col min="7177" max="7424" width="8.7265625" style="85"/>
    <col min="7425" max="7425" width="30.54296875" style="85" customWidth="1"/>
    <col min="7426" max="7426" width="36.453125" style="85" customWidth="1"/>
    <col min="7427" max="7427" width="13.1796875" style="85" customWidth="1"/>
    <col min="7428" max="7430" width="8.7265625" style="85"/>
    <col min="7431" max="7431" width="29.453125" style="85" customWidth="1"/>
    <col min="7432" max="7432" width="51.1796875" style="85" customWidth="1"/>
    <col min="7433" max="7680" width="8.7265625" style="85"/>
    <col min="7681" max="7681" width="30.54296875" style="85" customWidth="1"/>
    <col min="7682" max="7682" width="36.453125" style="85" customWidth="1"/>
    <col min="7683" max="7683" width="13.1796875" style="85" customWidth="1"/>
    <col min="7684" max="7686" width="8.7265625" style="85"/>
    <col min="7687" max="7687" width="29.453125" style="85" customWidth="1"/>
    <col min="7688" max="7688" width="51.1796875" style="85" customWidth="1"/>
    <col min="7689" max="7936" width="8.7265625" style="85"/>
    <col min="7937" max="7937" width="30.54296875" style="85" customWidth="1"/>
    <col min="7938" max="7938" width="36.453125" style="85" customWidth="1"/>
    <col min="7939" max="7939" width="13.1796875" style="85" customWidth="1"/>
    <col min="7940" max="7942" width="8.7265625" style="85"/>
    <col min="7943" max="7943" width="29.453125" style="85" customWidth="1"/>
    <col min="7944" max="7944" width="51.1796875" style="85" customWidth="1"/>
    <col min="7945" max="8192" width="8.7265625" style="85"/>
    <col min="8193" max="8193" width="30.54296875" style="85" customWidth="1"/>
    <col min="8194" max="8194" width="36.453125" style="85" customWidth="1"/>
    <col min="8195" max="8195" width="13.1796875" style="85" customWidth="1"/>
    <col min="8196" max="8198" width="8.7265625" style="85"/>
    <col min="8199" max="8199" width="29.453125" style="85" customWidth="1"/>
    <col min="8200" max="8200" width="51.1796875" style="85" customWidth="1"/>
    <col min="8201" max="8448" width="8.7265625" style="85"/>
    <col min="8449" max="8449" width="30.54296875" style="85" customWidth="1"/>
    <col min="8450" max="8450" width="36.453125" style="85" customWidth="1"/>
    <col min="8451" max="8451" width="13.1796875" style="85" customWidth="1"/>
    <col min="8452" max="8454" width="8.7265625" style="85"/>
    <col min="8455" max="8455" width="29.453125" style="85" customWidth="1"/>
    <col min="8456" max="8456" width="51.1796875" style="85" customWidth="1"/>
    <col min="8457" max="8704" width="8.7265625" style="85"/>
    <col min="8705" max="8705" width="30.54296875" style="85" customWidth="1"/>
    <col min="8706" max="8706" width="36.453125" style="85" customWidth="1"/>
    <col min="8707" max="8707" width="13.1796875" style="85" customWidth="1"/>
    <col min="8708" max="8710" width="8.7265625" style="85"/>
    <col min="8711" max="8711" width="29.453125" style="85" customWidth="1"/>
    <col min="8712" max="8712" width="51.1796875" style="85" customWidth="1"/>
    <col min="8713" max="8960" width="8.7265625" style="85"/>
    <col min="8961" max="8961" width="30.54296875" style="85" customWidth="1"/>
    <col min="8962" max="8962" width="36.453125" style="85" customWidth="1"/>
    <col min="8963" max="8963" width="13.1796875" style="85" customWidth="1"/>
    <col min="8964" max="8966" width="8.7265625" style="85"/>
    <col min="8967" max="8967" width="29.453125" style="85" customWidth="1"/>
    <col min="8968" max="8968" width="51.1796875" style="85" customWidth="1"/>
    <col min="8969" max="9216" width="8.7265625" style="85"/>
    <col min="9217" max="9217" width="30.54296875" style="85" customWidth="1"/>
    <col min="9218" max="9218" width="36.453125" style="85" customWidth="1"/>
    <col min="9219" max="9219" width="13.1796875" style="85" customWidth="1"/>
    <col min="9220" max="9222" width="8.7265625" style="85"/>
    <col min="9223" max="9223" width="29.453125" style="85" customWidth="1"/>
    <col min="9224" max="9224" width="51.1796875" style="85" customWidth="1"/>
    <col min="9225" max="9472" width="8.7265625" style="85"/>
    <col min="9473" max="9473" width="30.54296875" style="85" customWidth="1"/>
    <col min="9474" max="9474" width="36.453125" style="85" customWidth="1"/>
    <col min="9475" max="9475" width="13.1796875" style="85" customWidth="1"/>
    <col min="9476" max="9478" width="8.7265625" style="85"/>
    <col min="9479" max="9479" width="29.453125" style="85" customWidth="1"/>
    <col min="9480" max="9480" width="51.1796875" style="85" customWidth="1"/>
    <col min="9481" max="9728" width="8.7265625" style="85"/>
    <col min="9729" max="9729" width="30.54296875" style="85" customWidth="1"/>
    <col min="9730" max="9730" width="36.453125" style="85" customWidth="1"/>
    <col min="9731" max="9731" width="13.1796875" style="85" customWidth="1"/>
    <col min="9732" max="9734" width="8.7265625" style="85"/>
    <col min="9735" max="9735" width="29.453125" style="85" customWidth="1"/>
    <col min="9736" max="9736" width="51.1796875" style="85" customWidth="1"/>
    <col min="9737" max="9984" width="8.7265625" style="85"/>
    <col min="9985" max="9985" width="30.54296875" style="85" customWidth="1"/>
    <col min="9986" max="9986" width="36.453125" style="85" customWidth="1"/>
    <col min="9987" max="9987" width="13.1796875" style="85" customWidth="1"/>
    <col min="9988" max="9990" width="8.7265625" style="85"/>
    <col min="9991" max="9991" width="29.453125" style="85" customWidth="1"/>
    <col min="9992" max="9992" width="51.1796875" style="85" customWidth="1"/>
    <col min="9993" max="10240" width="8.7265625" style="85"/>
    <col min="10241" max="10241" width="30.54296875" style="85" customWidth="1"/>
    <col min="10242" max="10242" width="36.453125" style="85" customWidth="1"/>
    <col min="10243" max="10243" width="13.1796875" style="85" customWidth="1"/>
    <col min="10244" max="10246" width="8.7265625" style="85"/>
    <col min="10247" max="10247" width="29.453125" style="85" customWidth="1"/>
    <col min="10248" max="10248" width="51.1796875" style="85" customWidth="1"/>
    <col min="10249" max="10496" width="8.7265625" style="85"/>
    <col min="10497" max="10497" width="30.54296875" style="85" customWidth="1"/>
    <col min="10498" max="10498" width="36.453125" style="85" customWidth="1"/>
    <col min="10499" max="10499" width="13.1796875" style="85" customWidth="1"/>
    <col min="10500" max="10502" width="8.7265625" style="85"/>
    <col min="10503" max="10503" width="29.453125" style="85" customWidth="1"/>
    <col min="10504" max="10504" width="51.1796875" style="85" customWidth="1"/>
    <col min="10505" max="10752" width="8.7265625" style="85"/>
    <col min="10753" max="10753" width="30.54296875" style="85" customWidth="1"/>
    <col min="10754" max="10754" width="36.453125" style="85" customWidth="1"/>
    <col min="10755" max="10755" width="13.1796875" style="85" customWidth="1"/>
    <col min="10756" max="10758" width="8.7265625" style="85"/>
    <col min="10759" max="10759" width="29.453125" style="85" customWidth="1"/>
    <col min="10760" max="10760" width="51.1796875" style="85" customWidth="1"/>
    <col min="10761" max="11008" width="8.7265625" style="85"/>
    <col min="11009" max="11009" width="30.54296875" style="85" customWidth="1"/>
    <col min="11010" max="11010" width="36.453125" style="85" customWidth="1"/>
    <col min="11011" max="11011" width="13.1796875" style="85" customWidth="1"/>
    <col min="11012" max="11014" width="8.7265625" style="85"/>
    <col min="11015" max="11015" width="29.453125" style="85" customWidth="1"/>
    <col min="11016" max="11016" width="51.1796875" style="85" customWidth="1"/>
    <col min="11017" max="11264" width="8.7265625" style="85"/>
    <col min="11265" max="11265" width="30.54296875" style="85" customWidth="1"/>
    <col min="11266" max="11266" width="36.453125" style="85" customWidth="1"/>
    <col min="11267" max="11267" width="13.1796875" style="85" customWidth="1"/>
    <col min="11268" max="11270" width="8.7265625" style="85"/>
    <col min="11271" max="11271" width="29.453125" style="85" customWidth="1"/>
    <col min="11272" max="11272" width="51.1796875" style="85" customWidth="1"/>
    <col min="11273" max="11520" width="8.7265625" style="85"/>
    <col min="11521" max="11521" width="30.54296875" style="85" customWidth="1"/>
    <col min="11522" max="11522" width="36.453125" style="85" customWidth="1"/>
    <col min="11523" max="11523" width="13.1796875" style="85" customWidth="1"/>
    <col min="11524" max="11526" width="8.7265625" style="85"/>
    <col min="11527" max="11527" width="29.453125" style="85" customWidth="1"/>
    <col min="11528" max="11528" width="51.1796875" style="85" customWidth="1"/>
    <col min="11529" max="11776" width="8.7265625" style="85"/>
    <col min="11777" max="11777" width="30.54296875" style="85" customWidth="1"/>
    <col min="11778" max="11778" width="36.453125" style="85" customWidth="1"/>
    <col min="11779" max="11779" width="13.1796875" style="85" customWidth="1"/>
    <col min="11780" max="11782" width="8.7265625" style="85"/>
    <col min="11783" max="11783" width="29.453125" style="85" customWidth="1"/>
    <col min="11784" max="11784" width="51.1796875" style="85" customWidth="1"/>
    <col min="11785" max="12032" width="8.7265625" style="85"/>
    <col min="12033" max="12033" width="30.54296875" style="85" customWidth="1"/>
    <col min="12034" max="12034" width="36.453125" style="85" customWidth="1"/>
    <col min="12035" max="12035" width="13.1796875" style="85" customWidth="1"/>
    <col min="12036" max="12038" width="8.7265625" style="85"/>
    <col min="12039" max="12039" width="29.453125" style="85" customWidth="1"/>
    <col min="12040" max="12040" width="51.1796875" style="85" customWidth="1"/>
    <col min="12041" max="12288" width="8.7265625" style="85"/>
    <col min="12289" max="12289" width="30.54296875" style="85" customWidth="1"/>
    <col min="12290" max="12290" width="36.453125" style="85" customWidth="1"/>
    <col min="12291" max="12291" width="13.1796875" style="85" customWidth="1"/>
    <col min="12292" max="12294" width="8.7265625" style="85"/>
    <col min="12295" max="12295" width="29.453125" style="85" customWidth="1"/>
    <col min="12296" max="12296" width="51.1796875" style="85" customWidth="1"/>
    <col min="12297" max="12544" width="8.7265625" style="85"/>
    <col min="12545" max="12545" width="30.54296875" style="85" customWidth="1"/>
    <col min="12546" max="12546" width="36.453125" style="85" customWidth="1"/>
    <col min="12547" max="12547" width="13.1796875" style="85" customWidth="1"/>
    <col min="12548" max="12550" width="8.7265625" style="85"/>
    <col min="12551" max="12551" width="29.453125" style="85" customWidth="1"/>
    <col min="12552" max="12552" width="51.1796875" style="85" customWidth="1"/>
    <col min="12553" max="12800" width="8.7265625" style="85"/>
    <col min="12801" max="12801" width="30.54296875" style="85" customWidth="1"/>
    <col min="12802" max="12802" width="36.453125" style="85" customWidth="1"/>
    <col min="12803" max="12803" width="13.1796875" style="85" customWidth="1"/>
    <col min="12804" max="12806" width="8.7265625" style="85"/>
    <col min="12807" max="12807" width="29.453125" style="85" customWidth="1"/>
    <col min="12808" max="12808" width="51.1796875" style="85" customWidth="1"/>
    <col min="12809" max="13056" width="8.7265625" style="85"/>
    <col min="13057" max="13057" width="30.54296875" style="85" customWidth="1"/>
    <col min="13058" max="13058" width="36.453125" style="85" customWidth="1"/>
    <col min="13059" max="13059" width="13.1796875" style="85" customWidth="1"/>
    <col min="13060" max="13062" width="8.7265625" style="85"/>
    <col min="13063" max="13063" width="29.453125" style="85" customWidth="1"/>
    <col min="13064" max="13064" width="51.1796875" style="85" customWidth="1"/>
    <col min="13065" max="13312" width="8.7265625" style="85"/>
    <col min="13313" max="13313" width="30.54296875" style="85" customWidth="1"/>
    <col min="13314" max="13314" width="36.453125" style="85" customWidth="1"/>
    <col min="13315" max="13315" width="13.1796875" style="85" customWidth="1"/>
    <col min="13316" max="13318" width="8.7265625" style="85"/>
    <col min="13319" max="13319" width="29.453125" style="85" customWidth="1"/>
    <col min="13320" max="13320" width="51.1796875" style="85" customWidth="1"/>
    <col min="13321" max="13568" width="8.7265625" style="85"/>
    <col min="13569" max="13569" width="30.54296875" style="85" customWidth="1"/>
    <col min="13570" max="13570" width="36.453125" style="85" customWidth="1"/>
    <col min="13571" max="13571" width="13.1796875" style="85" customWidth="1"/>
    <col min="13572" max="13574" width="8.7265625" style="85"/>
    <col min="13575" max="13575" width="29.453125" style="85" customWidth="1"/>
    <col min="13576" max="13576" width="51.1796875" style="85" customWidth="1"/>
    <col min="13577" max="13824" width="8.7265625" style="85"/>
    <col min="13825" max="13825" width="30.54296875" style="85" customWidth="1"/>
    <col min="13826" max="13826" width="36.453125" style="85" customWidth="1"/>
    <col min="13827" max="13827" width="13.1796875" style="85" customWidth="1"/>
    <col min="13828" max="13830" width="8.7265625" style="85"/>
    <col min="13831" max="13831" width="29.453125" style="85" customWidth="1"/>
    <col min="13832" max="13832" width="51.1796875" style="85" customWidth="1"/>
    <col min="13833" max="14080" width="8.7265625" style="85"/>
    <col min="14081" max="14081" width="30.54296875" style="85" customWidth="1"/>
    <col min="14082" max="14082" width="36.453125" style="85" customWidth="1"/>
    <col min="14083" max="14083" width="13.1796875" style="85" customWidth="1"/>
    <col min="14084" max="14086" width="8.7265625" style="85"/>
    <col min="14087" max="14087" width="29.453125" style="85" customWidth="1"/>
    <col min="14088" max="14088" width="51.1796875" style="85" customWidth="1"/>
    <col min="14089" max="14336" width="8.7265625" style="85"/>
    <col min="14337" max="14337" width="30.54296875" style="85" customWidth="1"/>
    <col min="14338" max="14338" width="36.453125" style="85" customWidth="1"/>
    <col min="14339" max="14339" width="13.1796875" style="85" customWidth="1"/>
    <col min="14340" max="14342" width="8.7265625" style="85"/>
    <col min="14343" max="14343" width="29.453125" style="85" customWidth="1"/>
    <col min="14344" max="14344" width="51.1796875" style="85" customWidth="1"/>
    <col min="14345" max="14592" width="8.7265625" style="85"/>
    <col min="14593" max="14593" width="30.54296875" style="85" customWidth="1"/>
    <col min="14594" max="14594" width="36.453125" style="85" customWidth="1"/>
    <col min="14595" max="14595" width="13.1796875" style="85" customWidth="1"/>
    <col min="14596" max="14598" width="8.7265625" style="85"/>
    <col min="14599" max="14599" width="29.453125" style="85" customWidth="1"/>
    <col min="14600" max="14600" width="51.1796875" style="85" customWidth="1"/>
    <col min="14601" max="14848" width="8.7265625" style="85"/>
    <col min="14849" max="14849" width="30.54296875" style="85" customWidth="1"/>
    <col min="14850" max="14850" width="36.453125" style="85" customWidth="1"/>
    <col min="14851" max="14851" width="13.1796875" style="85" customWidth="1"/>
    <col min="14852" max="14854" width="8.7265625" style="85"/>
    <col min="14855" max="14855" width="29.453125" style="85" customWidth="1"/>
    <col min="14856" max="14856" width="51.1796875" style="85" customWidth="1"/>
    <col min="14857" max="15104" width="8.7265625" style="85"/>
    <col min="15105" max="15105" width="30.54296875" style="85" customWidth="1"/>
    <col min="15106" max="15106" width="36.453125" style="85" customWidth="1"/>
    <col min="15107" max="15107" width="13.1796875" style="85" customWidth="1"/>
    <col min="15108" max="15110" width="8.7265625" style="85"/>
    <col min="15111" max="15111" width="29.453125" style="85" customWidth="1"/>
    <col min="15112" max="15112" width="51.1796875" style="85" customWidth="1"/>
    <col min="15113" max="15360" width="8.7265625" style="85"/>
    <col min="15361" max="15361" width="30.54296875" style="85" customWidth="1"/>
    <col min="15362" max="15362" width="36.453125" style="85" customWidth="1"/>
    <col min="15363" max="15363" width="13.1796875" style="85" customWidth="1"/>
    <col min="15364" max="15366" width="8.7265625" style="85"/>
    <col min="15367" max="15367" width="29.453125" style="85" customWidth="1"/>
    <col min="15368" max="15368" width="51.1796875" style="85" customWidth="1"/>
    <col min="15369" max="15616" width="8.7265625" style="85"/>
    <col min="15617" max="15617" width="30.54296875" style="85" customWidth="1"/>
    <col min="15618" max="15618" width="36.453125" style="85" customWidth="1"/>
    <col min="15619" max="15619" width="13.1796875" style="85" customWidth="1"/>
    <col min="15620" max="15622" width="8.7265625" style="85"/>
    <col min="15623" max="15623" width="29.453125" style="85" customWidth="1"/>
    <col min="15624" max="15624" width="51.1796875" style="85" customWidth="1"/>
    <col min="15625" max="15872" width="8.7265625" style="85"/>
    <col min="15873" max="15873" width="30.54296875" style="85" customWidth="1"/>
    <col min="15874" max="15874" width="36.453125" style="85" customWidth="1"/>
    <col min="15875" max="15875" width="13.1796875" style="85" customWidth="1"/>
    <col min="15876" max="15878" width="8.7265625" style="85"/>
    <col min="15879" max="15879" width="29.453125" style="85" customWidth="1"/>
    <col min="15880" max="15880" width="51.1796875" style="85" customWidth="1"/>
    <col min="15881" max="16128" width="8.7265625" style="85"/>
    <col min="16129" max="16129" width="30.54296875" style="85" customWidth="1"/>
    <col min="16130" max="16130" width="36.453125" style="85" customWidth="1"/>
    <col min="16131" max="16131" width="13.1796875" style="85" customWidth="1"/>
    <col min="16132" max="16134" width="8.7265625" style="85"/>
    <col min="16135" max="16135" width="29.453125" style="85" customWidth="1"/>
    <col min="16136" max="16136" width="51.1796875" style="85" customWidth="1"/>
    <col min="16137" max="16384" width="8.7265625" style="85"/>
  </cols>
  <sheetData>
    <row r="1" spans="1:7" ht="15.5">
      <c r="A1" s="303" t="s">
        <v>1530</v>
      </c>
    </row>
    <row r="2" spans="1:7">
      <c r="A2" s="304" t="s">
        <v>1531</v>
      </c>
      <c r="B2" s="304" t="s">
        <v>1532</v>
      </c>
      <c r="C2" s="305"/>
    </row>
    <row r="3" spans="1:7">
      <c r="A3" s="304" t="s">
        <v>1533</v>
      </c>
      <c r="B3" s="304" t="s">
        <v>1534</v>
      </c>
    </row>
    <row r="4" spans="1:7" ht="55.5" customHeight="1">
      <c r="A4" s="304" t="s">
        <v>1535</v>
      </c>
      <c r="B4" s="306" t="s">
        <v>1536</v>
      </c>
      <c r="C4" s="302"/>
    </row>
    <row r="5" spans="1:7" ht="27" customHeight="1">
      <c r="A5" s="304" t="s">
        <v>1537</v>
      </c>
      <c r="B5" s="306" t="s">
        <v>1538</v>
      </c>
      <c r="C5" s="302"/>
    </row>
    <row r="6" spans="1:7">
      <c r="A6" s="304" t="s">
        <v>1539</v>
      </c>
      <c r="B6" s="307"/>
    </row>
    <row r="7" spans="1:7" ht="13">
      <c r="A7" s="308" t="s">
        <v>1540</v>
      </c>
    </row>
    <row r="8" spans="1:7" ht="13">
      <c r="A8" s="308" t="s">
        <v>1541</v>
      </c>
      <c r="B8" s="309" t="s">
        <v>1542</v>
      </c>
      <c r="E8" s="310"/>
      <c r="G8" s="310"/>
    </row>
    <row r="9" spans="1:7" ht="13">
      <c r="B9" s="309" t="s">
        <v>1543</v>
      </c>
      <c r="E9" s="310"/>
      <c r="G9" s="310"/>
    </row>
    <row r="10" spans="1:7" ht="13">
      <c r="B10" s="309" t="s">
        <v>1544</v>
      </c>
      <c r="E10" s="310"/>
      <c r="G10" s="310"/>
    </row>
    <row r="11" spans="1:7" ht="13">
      <c r="B11" s="309" t="s">
        <v>1545</v>
      </c>
      <c r="E11" s="310"/>
      <c r="G11" s="310"/>
    </row>
    <row r="12" spans="1:7" ht="13">
      <c r="B12" s="309" t="s">
        <v>1546</v>
      </c>
      <c r="E12" s="310"/>
      <c r="G12" s="310"/>
    </row>
    <row r="13" spans="1:7" ht="13">
      <c r="B13" s="68"/>
      <c r="E13" s="310"/>
      <c r="G13" s="310"/>
    </row>
    <row r="14" spans="1:7" ht="14">
      <c r="A14" s="311" t="s">
        <v>1547</v>
      </c>
      <c r="B14" s="68" t="s">
        <v>1548</v>
      </c>
      <c r="E14" s="310"/>
      <c r="G14" s="310"/>
    </row>
    <row r="15" spans="1:7" ht="14">
      <c r="A15" s="311" t="s">
        <v>1549</v>
      </c>
      <c r="B15" s="68" t="s">
        <v>1550</v>
      </c>
      <c r="E15" s="310"/>
      <c r="G15" s="310"/>
    </row>
    <row r="16" spans="1:7" ht="14">
      <c r="A16" s="311" t="s">
        <v>1551</v>
      </c>
      <c r="B16" s="68" t="s">
        <v>1552</v>
      </c>
      <c r="E16" s="310"/>
      <c r="G16" s="310"/>
    </row>
    <row r="17" spans="1:7" ht="14">
      <c r="A17" s="311" t="s">
        <v>1553</v>
      </c>
      <c r="B17" s="68" t="s">
        <v>1554</v>
      </c>
      <c r="E17" s="310"/>
      <c r="G17" s="310"/>
    </row>
    <row r="18" spans="1:7" ht="14">
      <c r="A18" s="311" t="s">
        <v>1555</v>
      </c>
      <c r="B18" s="68" t="s">
        <v>1556</v>
      </c>
      <c r="E18" s="310"/>
      <c r="G18" s="310"/>
    </row>
    <row r="19" spans="1:7" ht="13" thickBot="1">
      <c r="E19" s="310"/>
      <c r="G19" s="310"/>
    </row>
    <row r="20" spans="1:7" ht="13.5" thickBot="1">
      <c r="A20" s="895" t="s">
        <v>1557</v>
      </c>
      <c r="B20" s="896"/>
      <c r="C20" s="832" t="s">
        <v>1558</v>
      </c>
      <c r="D20" s="833" t="s">
        <v>31</v>
      </c>
      <c r="E20" s="834" t="s">
        <v>35</v>
      </c>
      <c r="F20" s="835" t="s">
        <v>38</v>
      </c>
      <c r="G20" s="836" t="s">
        <v>41</v>
      </c>
    </row>
    <row r="21" spans="1:7" ht="13">
      <c r="A21" s="312" t="s">
        <v>1559</v>
      </c>
      <c r="B21" s="312" t="s">
        <v>1560</v>
      </c>
      <c r="C21" s="828">
        <v>6</v>
      </c>
      <c r="D21" s="828">
        <v>11</v>
      </c>
      <c r="E21" s="829">
        <v>12</v>
      </c>
      <c r="F21" s="830">
        <v>12</v>
      </c>
      <c r="G21" s="831">
        <v>12</v>
      </c>
    </row>
    <row r="22" spans="1:7" ht="13">
      <c r="A22" s="314"/>
      <c r="B22" s="312" t="s">
        <v>1561</v>
      </c>
      <c r="C22" s="313">
        <v>3</v>
      </c>
      <c r="D22" s="313">
        <v>3</v>
      </c>
      <c r="E22" s="824">
        <v>2</v>
      </c>
      <c r="F22" s="826">
        <v>2</v>
      </c>
      <c r="G22" s="825">
        <v>1</v>
      </c>
    </row>
    <row r="23" spans="1:7" ht="13.5" thickBot="1">
      <c r="A23" s="314"/>
      <c r="B23" s="312" t="s">
        <v>1562</v>
      </c>
      <c r="C23" s="313">
        <v>1</v>
      </c>
      <c r="D23" s="313">
        <v>1</v>
      </c>
      <c r="E23" s="824">
        <v>1</v>
      </c>
      <c r="F23" s="827">
        <v>1</v>
      </c>
      <c r="G23" s="825">
        <v>1</v>
      </c>
    </row>
    <row r="24" spans="1:7" ht="13">
      <c r="A24" s="304"/>
      <c r="B24" s="68"/>
    </row>
    <row r="25" spans="1:7" ht="13">
      <c r="A25" s="312" t="s">
        <v>1563</v>
      </c>
      <c r="E25" s="310"/>
      <c r="G25" s="310"/>
    </row>
    <row r="26" spans="1:7" s="317" customFormat="1" ht="34.5">
      <c r="A26" s="315" t="s">
        <v>1564</v>
      </c>
      <c r="B26" s="316" t="s">
        <v>1565</v>
      </c>
      <c r="C26" s="316" t="s">
        <v>1566</v>
      </c>
      <c r="E26" s="318"/>
      <c r="G26" s="318"/>
    </row>
    <row r="27" spans="1:7" s="317" customFormat="1" ht="34.5" customHeight="1">
      <c r="A27" s="319" t="s">
        <v>1567</v>
      </c>
      <c r="B27" s="320" t="s">
        <v>1568</v>
      </c>
      <c r="C27" s="320" t="s">
        <v>1569</v>
      </c>
    </row>
    <row r="28" spans="1:7" s="317" customFormat="1" ht="29.15" customHeight="1">
      <c r="A28" s="319" t="s">
        <v>1570</v>
      </c>
      <c r="B28" s="320" t="s">
        <v>1571</v>
      </c>
      <c r="C28" s="320" t="s">
        <v>1569</v>
      </c>
    </row>
    <row r="29" spans="1:7" s="317" customFormat="1" ht="36" customHeight="1">
      <c r="A29" s="319" t="s">
        <v>1572</v>
      </c>
      <c r="B29" s="320" t="s">
        <v>1573</v>
      </c>
      <c r="C29" s="320" t="s">
        <v>1569</v>
      </c>
    </row>
    <row r="30" spans="1:7" s="317" customFormat="1" ht="29.15" customHeight="1">
      <c r="A30" s="319" t="s">
        <v>1574</v>
      </c>
      <c r="B30" s="320" t="s">
        <v>1575</v>
      </c>
      <c r="C30" s="320" t="s">
        <v>1569</v>
      </c>
    </row>
    <row r="31" spans="1:7" s="317" customFormat="1" ht="41.15" customHeight="1">
      <c r="A31" s="319" t="s">
        <v>1576</v>
      </c>
      <c r="B31" s="320" t="s">
        <v>1577</v>
      </c>
      <c r="C31" s="320" t="s">
        <v>1569</v>
      </c>
    </row>
    <row r="32" spans="1:7" s="317" customFormat="1" ht="29.15" customHeight="1">
      <c r="A32" s="319" t="s">
        <v>1578</v>
      </c>
      <c r="B32" s="320" t="s">
        <v>1579</v>
      </c>
      <c r="C32" s="320" t="s">
        <v>1569</v>
      </c>
    </row>
    <row r="33" spans="1:6" s="317" customFormat="1" ht="29.15" customHeight="1">
      <c r="A33" s="319" t="s">
        <v>1580</v>
      </c>
      <c r="B33" s="320" t="s">
        <v>1581</v>
      </c>
      <c r="C33" s="320" t="s">
        <v>1569</v>
      </c>
    </row>
    <row r="34" spans="1:6" s="317" customFormat="1" ht="29.15" customHeight="1">
      <c r="A34" s="319" t="s">
        <v>1582</v>
      </c>
      <c r="B34" s="320" t="s">
        <v>1583</v>
      </c>
      <c r="C34" s="320" t="s">
        <v>1569</v>
      </c>
    </row>
    <row r="35" spans="1:6" s="317" customFormat="1" ht="11.5">
      <c r="B35" s="321" t="s">
        <v>1584</v>
      </c>
      <c r="C35" s="322" t="s">
        <v>1569</v>
      </c>
      <c r="E35" s="323"/>
    </row>
    <row r="36" spans="1:6" ht="13">
      <c r="A36" s="68"/>
      <c r="C36" s="68"/>
      <c r="D36" s="68"/>
      <c r="E36" s="68"/>
      <c r="F36" s="68"/>
    </row>
    <row r="37" spans="1:6" ht="13">
      <c r="A37" s="312" t="s">
        <v>1585</v>
      </c>
    </row>
    <row r="38" spans="1:6" ht="14">
      <c r="A38" s="324"/>
      <c r="C38" s="324"/>
    </row>
    <row r="39" spans="1:6" ht="14">
      <c r="A39" s="324"/>
      <c r="C39" s="324"/>
    </row>
    <row r="40" spans="1:6" ht="14">
      <c r="A40" s="324"/>
      <c r="C40" s="324"/>
    </row>
    <row r="41" spans="1:6" ht="13">
      <c r="A41" s="312" t="s">
        <v>1586</v>
      </c>
      <c r="B41" s="312" t="s">
        <v>1587</v>
      </c>
      <c r="C41" s="312" t="s">
        <v>1558</v>
      </c>
      <c r="D41" s="312" t="s">
        <v>1588</v>
      </c>
      <c r="E41" s="312" t="s">
        <v>1589</v>
      </c>
    </row>
    <row r="42" spans="1:6" ht="14">
      <c r="A42" s="85" t="s">
        <v>1590</v>
      </c>
      <c r="B42" s="313">
        <v>12</v>
      </c>
      <c r="C42" s="85">
        <f>ROUND((ROUND((SQRT(B42)),1)*0.4),0)</f>
        <v>1</v>
      </c>
      <c r="D42" s="85">
        <f>ROUND((ROUND((SQRT(B42)),1)*0.2),0)</f>
        <v>1</v>
      </c>
      <c r="E42" s="85">
        <f>ROUND((ROUND((SQRT(B42)),1)*0.2),0)</f>
        <v>1</v>
      </c>
      <c r="F42" s="325"/>
    </row>
    <row r="43" spans="1:6">
      <c r="A43" s="85" t="s">
        <v>1591</v>
      </c>
      <c r="B43" s="313">
        <v>0</v>
      </c>
      <c r="C43" s="85">
        <f>ROUND((ROUND((SQRT(B43)),1)*0.5),0)</f>
        <v>0</v>
      </c>
      <c r="D43" s="85">
        <f>ROUND((ROUND((SQRT(B43)),1)*0.3),0)</f>
        <v>0</v>
      </c>
      <c r="E43" s="85">
        <f>ROUND((ROUND((SQRT(B43)),1)*0.3),0)</f>
        <v>0</v>
      </c>
    </row>
    <row r="44" spans="1:6">
      <c r="A44" s="85" t="s">
        <v>1592</v>
      </c>
      <c r="B44" s="313">
        <v>0</v>
      </c>
      <c r="C44" s="85">
        <f>ROUND((ROUND((SQRT(B44)),1)*0.6),0)</f>
        <v>0</v>
      </c>
      <c r="D44" s="85">
        <f>ROUND((ROUND((SQRT(B44)),1)*0.4),0)</f>
        <v>0</v>
      </c>
      <c r="E44" s="85">
        <f>ROUND((ROUND((SQRT(B44)),1)*0.6),0)</f>
        <v>0</v>
      </c>
    </row>
    <row r="45" spans="1:6">
      <c r="A45" s="304" t="s">
        <v>1584</v>
      </c>
      <c r="B45" s="304"/>
      <c r="C45" s="326">
        <f>SUM(C42:C44)</f>
        <v>1</v>
      </c>
      <c r="D45" s="326">
        <f>SUM(D42:D44)</f>
        <v>1</v>
      </c>
      <c r="E45" s="326">
        <f>SUM(E42:E44)</f>
        <v>1</v>
      </c>
    </row>
    <row r="47" spans="1:6" ht="13">
      <c r="A47" s="327" t="s">
        <v>1593</v>
      </c>
    </row>
    <row r="48" spans="1:6" ht="13">
      <c r="A48" s="327" t="s">
        <v>1594</v>
      </c>
    </row>
    <row r="49" spans="1:7" ht="13">
      <c r="A49" s="309" t="s">
        <v>1595</v>
      </c>
    </row>
    <row r="50" spans="1:7" ht="13">
      <c r="A50" s="309" t="s">
        <v>1596</v>
      </c>
    </row>
    <row r="51" spans="1:7" ht="13">
      <c r="A51" s="309" t="s">
        <v>1597</v>
      </c>
    </row>
    <row r="52" spans="1:7" ht="13">
      <c r="A52" s="309" t="s">
        <v>1598</v>
      </c>
    </row>
    <row r="53" spans="1:7" ht="13">
      <c r="A53" s="309" t="s">
        <v>1599</v>
      </c>
    </row>
    <row r="54" spans="1:7" ht="13">
      <c r="A54" s="309" t="s">
        <v>1600</v>
      </c>
    </row>
    <row r="55" spans="1:7" ht="13">
      <c r="A55" s="328" t="s">
        <v>1601</v>
      </c>
    </row>
    <row r="56" spans="1:7" ht="13">
      <c r="A56" s="312" t="s">
        <v>1602</v>
      </c>
      <c r="B56" s="326">
        <v>1</v>
      </c>
    </row>
    <row r="57" spans="1:7" ht="26">
      <c r="A57" s="329" t="s">
        <v>1603</v>
      </c>
      <c r="B57" s="326">
        <v>1</v>
      </c>
      <c r="C57" s="897" t="s">
        <v>1604</v>
      </c>
      <c r="D57" s="898"/>
      <c r="E57" s="898"/>
      <c r="F57" s="898"/>
      <c r="G57" s="898"/>
    </row>
    <row r="58" spans="1:7">
      <c r="B58" s="305"/>
    </row>
    <row r="60" spans="1:7" ht="13">
      <c r="A60" s="312" t="s">
        <v>1555</v>
      </c>
      <c r="D60" s="308"/>
    </row>
    <row r="61" spans="1:7" ht="13">
      <c r="A61" s="312" t="s">
        <v>1605</v>
      </c>
      <c r="B61" s="308"/>
    </row>
    <row r="62" spans="1:7" ht="15.65" customHeight="1">
      <c r="A62" s="85" t="s">
        <v>1606</v>
      </c>
      <c r="B62" s="68"/>
      <c r="E62" s="330"/>
    </row>
    <row r="63" spans="1:7" ht="15.65" customHeight="1">
      <c r="A63" s="85" t="s">
        <v>1607</v>
      </c>
      <c r="B63" s="68"/>
      <c r="C63" s="68"/>
      <c r="D63" s="68"/>
      <c r="E63" s="68"/>
      <c r="F63" s="68"/>
    </row>
    <row r="64" spans="1:7" ht="15.65" customHeight="1">
      <c r="A64" s="85" t="s">
        <v>1608</v>
      </c>
    </row>
    <row r="65" spans="1:1" ht="15.65" customHeight="1">
      <c r="A65" s="85" t="s">
        <v>1609</v>
      </c>
    </row>
    <row r="66" spans="1:1" ht="15.65" customHeight="1">
      <c r="A66" s="85" t="s">
        <v>1610</v>
      </c>
    </row>
    <row r="67" spans="1:1" ht="15.65" customHeight="1">
      <c r="A67" s="85" t="s">
        <v>1611</v>
      </c>
    </row>
    <row r="68" spans="1:1" ht="15.65" customHeight="1">
      <c r="A68" s="85" t="s">
        <v>1612</v>
      </c>
    </row>
    <row r="69" spans="1:1" ht="15.65" customHeight="1">
      <c r="A69" s="85" t="s">
        <v>1613</v>
      </c>
    </row>
    <row r="70" spans="1:1" ht="15.65" customHeight="1">
      <c r="A70" s="85" t="s">
        <v>1614</v>
      </c>
    </row>
    <row r="71" spans="1:1" ht="15.65" customHeight="1">
      <c r="A71" s="85" t="s">
        <v>1615</v>
      </c>
    </row>
    <row r="72" spans="1:1" ht="15.65" customHeight="1">
      <c r="A72" s="85" t="s">
        <v>1616</v>
      </c>
    </row>
    <row r="73" spans="1:1" ht="15.65" customHeight="1">
      <c r="A73" s="85" t="s">
        <v>1617</v>
      </c>
    </row>
    <row r="74" spans="1:1" ht="15.65" customHeight="1">
      <c r="A74" s="85" t="s">
        <v>1618</v>
      </c>
    </row>
    <row r="75" spans="1:1" ht="15.65" customHeight="1">
      <c r="A75" s="85" t="s">
        <v>1619</v>
      </c>
    </row>
    <row r="77" spans="1:1">
      <c r="A77" s="305"/>
    </row>
  </sheetData>
  <mergeCells count="2">
    <mergeCell ref="A20:B20"/>
    <mergeCell ref="C57:G57"/>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C1C5A-627B-42AB-9555-D8E6D04FC6F3}">
  <sheetPr>
    <tabColor theme="8" tint="-0.249977111117893"/>
  </sheetPr>
  <dimension ref="A1:W886"/>
  <sheetViews>
    <sheetView topLeftCell="B1" zoomScale="90" zoomScaleNormal="90" zoomScaleSheetLayoutView="100" workbookViewId="0">
      <selection activeCell="B18" sqref="B18"/>
    </sheetView>
  </sheetViews>
  <sheetFormatPr defaultColWidth="9" defaultRowHeight="13"/>
  <cols>
    <col min="1" max="1" width="4.1796875" style="23" hidden="1" customWidth="1"/>
    <col min="2" max="2" width="6.453125" style="12" customWidth="1"/>
    <col min="3" max="4" width="64.453125" style="1" customWidth="1"/>
    <col min="5" max="5" width="17.26953125" style="43" customWidth="1"/>
    <col min="6" max="6" width="5.26953125" style="1" customWidth="1"/>
    <col min="7" max="7" width="6.1796875" style="1" customWidth="1"/>
    <col min="8" max="8" width="5.26953125" style="1" customWidth="1"/>
    <col min="9" max="9" width="35.81640625" style="3" customWidth="1"/>
    <col min="10" max="10" width="7.1796875" style="3" customWidth="1"/>
    <col min="11" max="11" width="7.1796875" style="10" customWidth="1"/>
    <col min="12" max="12" width="35.81640625" style="3" customWidth="1"/>
    <col min="13" max="13" width="7.1796875" style="3" customWidth="1"/>
    <col min="14" max="14" width="7.1796875" style="10" customWidth="1"/>
    <col min="15" max="15" width="35.81640625" style="3" customWidth="1"/>
    <col min="16" max="16" width="7.1796875" style="3" customWidth="1"/>
    <col min="17" max="17" width="7.1796875" style="10" customWidth="1"/>
    <col min="18" max="18" width="35.81640625" style="3" customWidth="1"/>
    <col min="19" max="19" width="7.1796875" style="3" customWidth="1"/>
    <col min="20" max="20" width="7.1796875" style="10" customWidth="1"/>
    <col min="21" max="21" width="35.81640625" style="3" customWidth="1"/>
    <col min="22" max="22" width="7.1796875" style="3" customWidth="1"/>
    <col min="23" max="23" width="7.1796875" style="10" customWidth="1"/>
    <col min="24" max="16384" width="9" style="4"/>
  </cols>
  <sheetData>
    <row r="1" spans="1:23" ht="19">
      <c r="A1" s="183" t="s">
        <v>712</v>
      </c>
      <c r="B1" s="67" t="s">
        <v>713</v>
      </c>
      <c r="C1" s="68"/>
      <c r="D1" s="69"/>
      <c r="E1" s="183" t="s">
        <v>712</v>
      </c>
      <c r="F1" s="5"/>
      <c r="G1" s="5"/>
      <c r="H1" s="5"/>
      <c r="I1" s="5"/>
      <c r="J1" s="5"/>
      <c r="K1" s="8"/>
      <c r="L1" s="5"/>
      <c r="M1" s="5"/>
      <c r="N1" s="8"/>
      <c r="O1" s="5"/>
      <c r="P1" s="5"/>
      <c r="Q1" s="8"/>
      <c r="R1" s="5"/>
      <c r="S1" s="5"/>
      <c r="T1" s="8"/>
      <c r="U1" s="5"/>
      <c r="V1" s="5"/>
      <c r="W1" s="8"/>
    </row>
    <row r="2" spans="1:23">
      <c r="B2" s="11"/>
      <c r="C2" s="5"/>
      <c r="D2" s="5"/>
      <c r="E2" s="41"/>
      <c r="F2" s="5"/>
      <c r="G2" s="5"/>
      <c r="H2" s="5"/>
      <c r="I2" s="5"/>
      <c r="J2" s="5"/>
      <c r="K2" s="8"/>
      <c r="L2" s="5"/>
      <c r="M2" s="5"/>
      <c r="N2" s="8"/>
      <c r="O2" s="5"/>
      <c r="P2" s="5"/>
      <c r="Q2" s="8"/>
      <c r="R2" s="5"/>
      <c r="S2" s="5"/>
      <c r="T2" s="8"/>
      <c r="U2" s="5"/>
      <c r="V2" s="5"/>
      <c r="W2" s="8"/>
    </row>
    <row r="3" spans="1:23" s="95" customFormat="1" ht="14.5" customHeight="1">
      <c r="A3" s="184"/>
      <c r="B3" s="185"/>
      <c r="C3" s="29" t="s">
        <v>714</v>
      </c>
      <c r="D3" s="29" t="s">
        <v>1620</v>
      </c>
      <c r="E3" s="42"/>
      <c r="F3" s="5"/>
      <c r="G3" s="5"/>
      <c r="H3" s="5"/>
      <c r="I3" s="35"/>
      <c r="J3" s="35"/>
      <c r="K3" s="186"/>
      <c r="L3" s="35"/>
      <c r="M3" s="35"/>
      <c r="N3" s="186"/>
      <c r="O3" s="35"/>
      <c r="P3" s="35"/>
      <c r="Q3" s="186"/>
      <c r="R3" s="35"/>
      <c r="S3" s="35"/>
      <c r="T3" s="186"/>
      <c r="U3" s="35"/>
      <c r="V3" s="35"/>
      <c r="W3" s="186"/>
    </row>
    <row r="4" spans="1:23" s="95" customFormat="1" ht="14.5" customHeight="1">
      <c r="A4" s="184"/>
      <c r="B4" s="185"/>
      <c r="C4" s="187" t="s">
        <v>1621</v>
      </c>
      <c r="D4" s="187" t="s">
        <v>1622</v>
      </c>
      <c r="E4" s="41"/>
      <c r="F4" s="5"/>
      <c r="G4" s="5"/>
      <c r="H4" s="5"/>
      <c r="I4" s="35"/>
      <c r="J4" s="35"/>
      <c r="K4" s="186"/>
      <c r="L4" s="35"/>
      <c r="M4" s="35"/>
      <c r="N4" s="186"/>
      <c r="O4" s="35"/>
      <c r="P4" s="35"/>
      <c r="Q4" s="186"/>
      <c r="R4" s="35"/>
      <c r="S4" s="35"/>
      <c r="T4" s="186"/>
      <c r="U4" s="35"/>
      <c r="V4" s="35"/>
      <c r="W4" s="186"/>
    </row>
    <row r="5" spans="1:23" s="95" customFormat="1" ht="14.5" customHeight="1">
      <c r="A5" s="184"/>
      <c r="B5" s="185"/>
      <c r="C5" s="29" t="s">
        <v>717</v>
      </c>
      <c r="D5" s="29" t="s">
        <v>1369</v>
      </c>
      <c r="E5" s="42"/>
      <c r="F5" s="5"/>
      <c r="G5" s="5"/>
      <c r="H5" s="5"/>
      <c r="I5" s="35"/>
      <c r="J5" s="35"/>
      <c r="K5" s="186"/>
      <c r="L5" s="35"/>
      <c r="M5" s="35"/>
      <c r="N5" s="186"/>
      <c r="O5" s="35"/>
      <c r="P5" s="35"/>
      <c r="Q5" s="186"/>
      <c r="R5" s="35"/>
      <c r="S5" s="35"/>
      <c r="T5" s="186"/>
      <c r="U5" s="35"/>
      <c r="V5" s="35"/>
      <c r="W5" s="186"/>
    </row>
    <row r="6" spans="1:23" s="95" customFormat="1" ht="14.5" customHeight="1">
      <c r="A6" s="184"/>
      <c r="B6" s="185"/>
      <c r="C6" s="187" t="s">
        <v>1623</v>
      </c>
      <c r="D6" s="187" t="s">
        <v>1624</v>
      </c>
      <c r="E6" s="41"/>
      <c r="F6" s="5"/>
      <c r="G6" s="5"/>
      <c r="H6" s="5"/>
      <c r="I6" s="35"/>
      <c r="J6" s="35"/>
      <c r="K6" s="186"/>
      <c r="L6" s="35"/>
      <c r="M6" s="35"/>
      <c r="N6" s="186"/>
      <c r="O6" s="35"/>
      <c r="P6" s="35"/>
      <c r="Q6" s="186"/>
      <c r="R6" s="35"/>
      <c r="S6" s="35"/>
      <c r="T6" s="186"/>
      <c r="U6" s="35"/>
      <c r="V6" s="35"/>
      <c r="W6" s="186"/>
    </row>
    <row r="7" spans="1:23" s="95" customFormat="1" ht="14.5" customHeight="1">
      <c r="A7" s="184"/>
      <c r="B7" s="185"/>
      <c r="C7" s="29" t="s">
        <v>718</v>
      </c>
      <c r="D7" s="29" t="s">
        <v>1625</v>
      </c>
      <c r="E7" s="42"/>
      <c r="F7" s="5"/>
      <c r="G7" s="5"/>
      <c r="H7" s="5"/>
      <c r="I7" s="35"/>
      <c r="J7" s="35"/>
      <c r="K7" s="186"/>
      <c r="L7" s="35"/>
      <c r="M7" s="35"/>
      <c r="N7" s="186"/>
      <c r="O7" s="35"/>
      <c r="P7" s="35"/>
      <c r="Q7" s="186"/>
      <c r="R7" s="35"/>
      <c r="S7" s="35"/>
      <c r="T7" s="186"/>
      <c r="U7" s="35"/>
      <c r="V7" s="35"/>
      <c r="W7" s="186"/>
    </row>
    <row r="8" spans="1:23" s="95" customFormat="1" ht="30.65" customHeight="1">
      <c r="A8" s="184"/>
      <c r="B8" s="185"/>
      <c r="C8" s="31" t="s">
        <v>1626</v>
      </c>
      <c r="D8" s="31" t="s">
        <v>1627</v>
      </c>
      <c r="E8" s="41"/>
      <c r="F8" s="5"/>
      <c r="G8" s="5"/>
      <c r="H8" s="5"/>
      <c r="I8" s="35"/>
      <c r="J8" s="35"/>
      <c r="K8" s="186"/>
      <c r="L8" s="35"/>
      <c r="M8" s="35"/>
      <c r="N8" s="186"/>
      <c r="O8" s="35"/>
      <c r="P8" s="35"/>
      <c r="Q8" s="186"/>
      <c r="R8" s="35"/>
      <c r="S8" s="35"/>
      <c r="T8" s="186"/>
      <c r="U8" s="35"/>
      <c r="V8" s="35"/>
      <c r="W8" s="186"/>
    </row>
    <row r="9" spans="1:23" s="95" customFormat="1" ht="14.5" customHeight="1">
      <c r="A9" s="184"/>
      <c r="B9" s="185"/>
      <c r="C9" s="29" t="s">
        <v>721</v>
      </c>
      <c r="D9" s="29" t="s">
        <v>1628</v>
      </c>
      <c r="E9" s="42"/>
      <c r="F9" s="5"/>
      <c r="G9" s="5"/>
      <c r="H9" s="5"/>
      <c r="I9" s="35"/>
      <c r="J9" s="35"/>
      <c r="K9" s="186"/>
      <c r="L9" s="35"/>
      <c r="M9" s="35"/>
      <c r="N9" s="186"/>
      <c r="O9" s="35"/>
      <c r="P9" s="35"/>
      <c r="Q9" s="186"/>
      <c r="R9" s="35"/>
      <c r="S9" s="35"/>
      <c r="T9" s="186"/>
      <c r="U9" s="35"/>
      <c r="V9" s="35"/>
      <c r="W9" s="186"/>
    </row>
    <row r="10" spans="1:23" s="95" customFormat="1" ht="14.5" customHeight="1">
      <c r="A10" s="184"/>
      <c r="B10" s="185"/>
      <c r="C10" s="31" t="s">
        <v>120</v>
      </c>
      <c r="D10" s="31" t="s">
        <v>122</v>
      </c>
      <c r="E10" s="41"/>
      <c r="F10" s="5"/>
      <c r="G10" s="5"/>
      <c r="H10" s="5"/>
      <c r="I10" s="35"/>
      <c r="J10" s="35"/>
      <c r="K10" s="186"/>
      <c r="L10" s="35"/>
      <c r="M10" s="35"/>
      <c r="N10" s="186"/>
      <c r="O10" s="35"/>
      <c r="P10" s="35"/>
      <c r="Q10" s="186"/>
      <c r="R10" s="35"/>
      <c r="S10" s="35"/>
      <c r="T10" s="186"/>
      <c r="U10" s="35"/>
      <c r="V10" s="35"/>
      <c r="W10" s="186"/>
    </row>
    <row r="11" spans="1:23" s="95" customFormat="1">
      <c r="A11" s="184"/>
      <c r="B11" s="185"/>
      <c r="C11" s="35"/>
      <c r="D11" s="35"/>
      <c r="E11" s="41"/>
      <c r="F11" s="5"/>
      <c r="G11" s="5"/>
      <c r="H11" s="5"/>
      <c r="I11" s="35"/>
      <c r="J11" s="35"/>
      <c r="K11" s="186"/>
      <c r="L11" s="35"/>
      <c r="M11" s="35"/>
      <c r="N11" s="186"/>
      <c r="O11" s="35"/>
      <c r="P11" s="35"/>
      <c r="Q11" s="186"/>
      <c r="R11" s="35"/>
      <c r="S11" s="35"/>
      <c r="T11" s="186"/>
      <c r="U11" s="35"/>
      <c r="V11" s="35"/>
      <c r="W11" s="186"/>
    </row>
    <row r="12" spans="1:23" s="95" customFormat="1">
      <c r="A12" s="184"/>
      <c r="B12" s="185"/>
      <c r="C12" s="33" t="s">
        <v>1629</v>
      </c>
      <c r="D12" s="33"/>
      <c r="E12" s="42"/>
      <c r="F12" s="5"/>
      <c r="G12" s="5"/>
      <c r="H12" s="5"/>
      <c r="I12" s="35"/>
      <c r="J12" s="35"/>
      <c r="K12" s="186"/>
      <c r="L12" s="35"/>
      <c r="M12" s="35"/>
      <c r="N12" s="186"/>
      <c r="O12" s="35"/>
      <c r="P12" s="35"/>
      <c r="Q12" s="186"/>
      <c r="R12" s="35"/>
      <c r="S12" s="35"/>
      <c r="T12" s="186"/>
      <c r="U12" s="35"/>
      <c r="V12" s="35"/>
      <c r="W12" s="186"/>
    </row>
    <row r="13" spans="1:23">
      <c r="B13" s="11"/>
      <c r="C13" s="7"/>
      <c r="D13" s="7"/>
      <c r="E13" s="42"/>
      <c r="F13" s="5"/>
      <c r="G13" s="5"/>
      <c r="H13" s="5"/>
      <c r="I13" s="5"/>
      <c r="J13" s="5"/>
      <c r="K13" s="8"/>
      <c r="L13" s="5"/>
      <c r="M13" s="5"/>
      <c r="N13" s="8"/>
      <c r="O13" s="5"/>
      <c r="P13" s="5"/>
      <c r="Q13" s="8"/>
      <c r="R13" s="5"/>
      <c r="S13" s="5"/>
      <c r="T13" s="8"/>
      <c r="U13" s="5"/>
      <c r="V13" s="5"/>
      <c r="W13" s="8"/>
    </row>
    <row r="14" spans="1:23" s="18" customFormat="1">
      <c r="A14" s="189"/>
      <c r="B14" s="25" t="s">
        <v>284</v>
      </c>
      <c r="C14" s="14"/>
      <c r="D14" s="15"/>
      <c r="E14" s="24" t="s">
        <v>724</v>
      </c>
      <c r="F14" s="60" t="s">
        <v>725</v>
      </c>
      <c r="G14" s="60" t="s">
        <v>726</v>
      </c>
      <c r="H14" s="60" t="s">
        <v>727</v>
      </c>
      <c r="I14" s="15" t="s">
        <v>27</v>
      </c>
      <c r="J14" s="15" t="s">
        <v>728</v>
      </c>
      <c r="K14" s="16" t="s">
        <v>729</v>
      </c>
      <c r="L14" s="15" t="s">
        <v>31</v>
      </c>
      <c r="M14" s="15" t="s">
        <v>728</v>
      </c>
      <c r="N14" s="16" t="s">
        <v>729</v>
      </c>
      <c r="O14" s="15" t="s">
        <v>35</v>
      </c>
      <c r="P14" s="15" t="s">
        <v>728</v>
      </c>
      <c r="Q14" s="16" t="s">
        <v>729</v>
      </c>
      <c r="R14" s="15" t="s">
        <v>38</v>
      </c>
      <c r="S14" s="15" t="s">
        <v>728</v>
      </c>
      <c r="T14" s="16" t="s">
        <v>729</v>
      </c>
      <c r="U14" s="15" t="s">
        <v>41</v>
      </c>
      <c r="V14" s="15" t="s">
        <v>728</v>
      </c>
      <c r="W14" s="17" t="s">
        <v>729</v>
      </c>
    </row>
    <row r="15" spans="1:23" s="18" customFormat="1" ht="26">
      <c r="A15" s="189" t="s">
        <v>730</v>
      </c>
      <c r="B15" s="190" t="s">
        <v>730</v>
      </c>
      <c r="C15" s="19" t="s">
        <v>731</v>
      </c>
      <c r="D15" s="15" t="s">
        <v>732</v>
      </c>
      <c r="E15" s="15"/>
      <c r="F15" s="24"/>
      <c r="G15" s="24"/>
      <c r="H15" s="24"/>
      <c r="I15" s="15"/>
      <c r="J15" s="15"/>
      <c r="K15" s="16"/>
      <c r="L15" s="15"/>
      <c r="M15" s="15"/>
      <c r="N15" s="16"/>
      <c r="O15" s="15"/>
      <c r="P15" s="15"/>
      <c r="Q15" s="16"/>
      <c r="R15" s="15"/>
      <c r="S15" s="15"/>
      <c r="T15" s="16"/>
      <c r="U15" s="15"/>
      <c r="V15" s="15"/>
      <c r="W15" s="17"/>
    </row>
    <row r="16" spans="1:23" s="95" customFormat="1" ht="32.5" customHeight="1">
      <c r="A16" s="191" t="s">
        <v>730</v>
      </c>
      <c r="B16" s="93" t="s">
        <v>733</v>
      </c>
      <c r="C16" s="31" t="s">
        <v>734</v>
      </c>
      <c r="D16" s="31" t="s">
        <v>1630</v>
      </c>
      <c r="E16" s="30"/>
      <c r="F16" s="31"/>
      <c r="G16" s="31"/>
      <c r="H16" s="31"/>
      <c r="I16" s="31"/>
      <c r="J16" s="31"/>
      <c r="K16" s="94"/>
      <c r="L16" s="31"/>
      <c r="M16" s="31"/>
      <c r="N16" s="94"/>
      <c r="O16" s="31"/>
      <c r="P16" s="31"/>
      <c r="Q16" s="94"/>
      <c r="R16" s="31"/>
      <c r="S16" s="31"/>
      <c r="T16" s="94"/>
      <c r="U16" s="31"/>
      <c r="V16" s="31"/>
      <c r="W16" s="94"/>
    </row>
    <row r="17" spans="1:23" s="95" customFormat="1" ht="32.5" customHeight="1">
      <c r="A17" s="191" t="s">
        <v>730</v>
      </c>
      <c r="B17" s="93" t="s">
        <v>738</v>
      </c>
      <c r="C17" s="31" t="s">
        <v>739</v>
      </c>
      <c r="D17" s="31" t="s">
        <v>1631</v>
      </c>
      <c r="E17" s="30"/>
      <c r="F17" s="31"/>
      <c r="G17" s="31"/>
      <c r="H17" s="31"/>
      <c r="I17" s="31"/>
      <c r="J17" s="31"/>
      <c r="K17" s="94"/>
      <c r="L17" s="31"/>
      <c r="M17" s="31"/>
      <c r="N17" s="94"/>
      <c r="O17" s="31"/>
      <c r="P17" s="31"/>
      <c r="Q17" s="94"/>
      <c r="R17" s="31"/>
      <c r="S17" s="31"/>
      <c r="T17" s="94"/>
      <c r="U17" s="31"/>
      <c r="V17" s="31"/>
      <c r="W17" s="94"/>
    </row>
    <row r="18" spans="1:23" s="95" customFormat="1" ht="32.5" customHeight="1">
      <c r="A18" s="191" t="s">
        <v>730</v>
      </c>
      <c r="B18" s="93" t="s">
        <v>742</v>
      </c>
      <c r="C18" s="31" t="s">
        <v>1632</v>
      </c>
      <c r="D18" s="31" t="s">
        <v>1633</v>
      </c>
      <c r="E18" s="30"/>
      <c r="F18" s="31"/>
      <c r="G18" s="31"/>
      <c r="H18" s="31"/>
      <c r="I18" s="31"/>
      <c r="J18" s="31"/>
      <c r="K18" s="94"/>
      <c r="L18" s="31"/>
      <c r="M18" s="31"/>
      <c r="N18" s="94"/>
      <c r="O18" s="31"/>
      <c r="P18" s="31"/>
      <c r="Q18" s="94"/>
      <c r="R18" s="31"/>
      <c r="S18" s="31"/>
      <c r="T18" s="94"/>
      <c r="U18" s="31"/>
      <c r="V18" s="31"/>
      <c r="W18" s="94"/>
    </row>
    <row r="21" spans="1:23" s="18" customFormat="1" ht="16" customHeight="1">
      <c r="A21" s="189" t="s">
        <v>284</v>
      </c>
      <c r="B21" s="25" t="s">
        <v>284</v>
      </c>
      <c r="C21" s="19" t="s">
        <v>746</v>
      </c>
      <c r="D21" s="15" t="s">
        <v>1634</v>
      </c>
      <c r="E21" s="24" t="s">
        <v>724</v>
      </c>
      <c r="F21" s="24" t="s">
        <v>725</v>
      </c>
      <c r="G21" s="24" t="s">
        <v>748</v>
      </c>
      <c r="H21" s="24" t="s">
        <v>727</v>
      </c>
      <c r="I21" s="15" t="s">
        <v>27</v>
      </c>
      <c r="J21" s="15" t="s">
        <v>728</v>
      </c>
      <c r="K21" s="16" t="s">
        <v>729</v>
      </c>
      <c r="L21" s="15" t="s">
        <v>31</v>
      </c>
      <c r="M21" s="15" t="s">
        <v>728</v>
      </c>
      <c r="N21" s="16" t="s">
        <v>729</v>
      </c>
      <c r="O21" s="15" t="s">
        <v>35</v>
      </c>
      <c r="P21" s="15" t="s">
        <v>728</v>
      </c>
      <c r="Q21" s="16" t="s">
        <v>729</v>
      </c>
      <c r="R21" s="15" t="s">
        <v>38</v>
      </c>
      <c r="S21" s="15" t="s">
        <v>728</v>
      </c>
      <c r="T21" s="16" t="s">
        <v>729</v>
      </c>
      <c r="U21" s="15" t="s">
        <v>41</v>
      </c>
      <c r="V21" s="15" t="s">
        <v>728</v>
      </c>
      <c r="W21" s="17" t="s">
        <v>729</v>
      </c>
    </row>
    <row r="22" spans="1:23" s="195" customFormat="1" ht="18" customHeight="1">
      <c r="A22" s="192" t="s">
        <v>730</v>
      </c>
      <c r="B22" s="193" t="s">
        <v>1635</v>
      </c>
      <c r="C22" s="193" t="s">
        <v>1636</v>
      </c>
      <c r="D22" s="193" t="s">
        <v>1637</v>
      </c>
      <c r="E22" s="30"/>
      <c r="F22" s="30"/>
      <c r="G22" s="30"/>
      <c r="H22" s="30"/>
      <c r="I22" s="30"/>
      <c r="J22" s="30"/>
      <c r="K22" s="194"/>
      <c r="L22" s="30"/>
      <c r="M22" s="30"/>
      <c r="N22" s="194"/>
      <c r="O22" s="30"/>
      <c r="P22" s="30"/>
      <c r="Q22" s="194"/>
      <c r="R22" s="30"/>
      <c r="S22" s="30"/>
      <c r="T22" s="194"/>
      <c r="U22" s="30"/>
      <c r="V22" s="30"/>
      <c r="W22" s="194"/>
    </row>
    <row r="23" spans="1:23" s="200" customFormat="1" ht="66.650000000000006" customHeight="1">
      <c r="A23" s="196">
        <v>1</v>
      </c>
      <c r="B23" s="197" t="s">
        <v>1638</v>
      </c>
      <c r="C23" s="198" t="s">
        <v>1639</v>
      </c>
      <c r="D23" s="198" t="s">
        <v>1640</v>
      </c>
      <c r="E23" s="29"/>
      <c r="F23" s="29"/>
      <c r="G23" s="29"/>
      <c r="H23" s="29"/>
      <c r="I23" s="29"/>
      <c r="J23" s="29"/>
      <c r="K23" s="199"/>
      <c r="L23" s="29"/>
      <c r="M23" s="29"/>
      <c r="N23" s="199"/>
      <c r="O23" s="29"/>
      <c r="P23" s="29"/>
      <c r="Q23" s="199"/>
      <c r="R23" s="29"/>
      <c r="S23" s="29"/>
      <c r="T23" s="199"/>
      <c r="U23" s="29"/>
      <c r="V23" s="29"/>
      <c r="W23" s="199"/>
    </row>
    <row r="24" spans="1:23" s="95" customFormat="1" ht="177.65" customHeight="1">
      <c r="A24" s="201">
        <v>1</v>
      </c>
      <c r="B24" s="202" t="s">
        <v>751</v>
      </c>
      <c r="C24" s="203" t="s">
        <v>1641</v>
      </c>
      <c r="D24" s="203" t="s">
        <v>1642</v>
      </c>
      <c r="E24" s="30"/>
      <c r="F24" s="31"/>
      <c r="G24" s="31"/>
      <c r="H24" s="31"/>
      <c r="I24" s="31"/>
      <c r="J24" s="31"/>
      <c r="K24" s="94"/>
      <c r="L24" s="31"/>
      <c r="M24" s="31"/>
      <c r="N24" s="94"/>
      <c r="O24" s="31"/>
      <c r="P24" s="31"/>
      <c r="Q24" s="94"/>
      <c r="R24" s="31"/>
      <c r="S24" s="31"/>
      <c r="T24" s="94"/>
      <c r="U24" s="31"/>
      <c r="V24" s="31"/>
      <c r="W24" s="94"/>
    </row>
    <row r="25" spans="1:23" s="95" customFormat="1" ht="117" customHeight="1">
      <c r="A25" s="201">
        <v>1</v>
      </c>
      <c r="B25" s="202" t="s">
        <v>758</v>
      </c>
      <c r="C25" s="203" t="s">
        <v>1643</v>
      </c>
      <c r="D25" s="203" t="s">
        <v>1644</v>
      </c>
      <c r="E25" s="30"/>
      <c r="F25" s="31"/>
      <c r="G25" s="31"/>
      <c r="H25" s="31"/>
      <c r="I25" s="31"/>
      <c r="J25" s="31"/>
      <c r="K25" s="94"/>
      <c r="L25" s="31"/>
      <c r="M25" s="31"/>
      <c r="N25" s="94"/>
      <c r="O25" s="31"/>
      <c r="P25" s="31"/>
      <c r="Q25" s="94"/>
      <c r="R25" s="31"/>
      <c r="S25" s="31"/>
      <c r="T25" s="94"/>
      <c r="U25" s="31"/>
      <c r="V25" s="31"/>
      <c r="W25" s="94"/>
    </row>
    <row r="26" spans="1:23" s="95" customFormat="1" ht="85.5" customHeight="1">
      <c r="A26" s="201">
        <v>1</v>
      </c>
      <c r="B26" s="202" t="s">
        <v>773</v>
      </c>
      <c r="C26" s="203" t="s">
        <v>1645</v>
      </c>
      <c r="D26" s="203" t="s">
        <v>1646</v>
      </c>
      <c r="E26" s="30"/>
      <c r="F26" s="31"/>
      <c r="G26" s="31"/>
      <c r="H26" s="31"/>
      <c r="I26" s="31"/>
      <c r="J26" s="31"/>
      <c r="K26" s="94"/>
      <c r="L26" s="31"/>
      <c r="M26" s="31"/>
      <c r="N26" s="94"/>
      <c r="O26" s="31"/>
      <c r="P26" s="31"/>
      <c r="Q26" s="94"/>
      <c r="R26" s="31"/>
      <c r="S26" s="31"/>
      <c r="T26" s="94"/>
      <c r="U26" s="31"/>
      <c r="V26" s="31"/>
      <c r="W26" s="94"/>
    </row>
    <row r="27" spans="1:23" s="95" customFormat="1" ht="59.5" customHeight="1">
      <c r="A27" s="201">
        <v>1</v>
      </c>
      <c r="B27" s="202" t="s">
        <v>778</v>
      </c>
      <c r="C27" s="204" t="s">
        <v>1647</v>
      </c>
      <c r="D27" s="204" t="s">
        <v>1648</v>
      </c>
      <c r="E27" s="30"/>
      <c r="F27" s="31"/>
      <c r="G27" s="31"/>
      <c r="H27" s="31"/>
      <c r="I27" s="31"/>
      <c r="J27" s="31"/>
      <c r="K27" s="94"/>
      <c r="L27" s="31"/>
      <c r="M27" s="31"/>
      <c r="N27" s="94"/>
      <c r="O27" s="31"/>
      <c r="P27" s="31"/>
      <c r="Q27" s="94"/>
      <c r="R27" s="31"/>
      <c r="S27" s="31"/>
      <c r="T27" s="94"/>
      <c r="U27" s="31"/>
      <c r="V27" s="31"/>
      <c r="W27" s="94"/>
    </row>
    <row r="28" spans="1:23" s="95" customFormat="1" ht="83.15" customHeight="1">
      <c r="A28" s="201">
        <v>1</v>
      </c>
      <c r="B28" s="202" t="s">
        <v>784</v>
      </c>
      <c r="C28" s="203" t="s">
        <v>1649</v>
      </c>
      <c r="D28" s="205" t="s">
        <v>1650</v>
      </c>
      <c r="E28" s="30"/>
      <c r="F28" s="31"/>
      <c r="G28" s="31"/>
      <c r="H28" s="31"/>
      <c r="I28" s="31"/>
      <c r="J28" s="31"/>
      <c r="K28" s="94"/>
      <c r="L28" s="31"/>
      <c r="M28" s="31"/>
      <c r="N28" s="94"/>
      <c r="O28" s="31"/>
      <c r="P28" s="31"/>
      <c r="Q28" s="94"/>
      <c r="R28" s="31"/>
      <c r="S28" s="31"/>
      <c r="T28" s="94"/>
      <c r="U28" s="31"/>
      <c r="V28" s="31"/>
      <c r="W28" s="94"/>
    </row>
    <row r="29" spans="1:23" s="95" customFormat="1" ht="114" customHeight="1">
      <c r="A29" s="201">
        <v>1</v>
      </c>
      <c r="B29" s="202" t="s">
        <v>793</v>
      </c>
      <c r="C29" s="203" t="s">
        <v>1651</v>
      </c>
      <c r="D29" s="203" t="s">
        <v>1652</v>
      </c>
      <c r="E29" s="30"/>
      <c r="F29" s="31"/>
      <c r="G29" s="31"/>
      <c r="H29" s="31"/>
      <c r="I29" s="31"/>
      <c r="J29" s="31"/>
      <c r="K29" s="94"/>
      <c r="L29" s="31"/>
      <c r="M29" s="31"/>
      <c r="N29" s="94"/>
      <c r="O29" s="31"/>
      <c r="P29" s="31"/>
      <c r="Q29" s="94"/>
      <c r="R29" s="31"/>
      <c r="S29" s="31"/>
      <c r="T29" s="94"/>
      <c r="U29" s="31"/>
      <c r="V29" s="31"/>
      <c r="W29" s="94"/>
    </row>
    <row r="30" spans="1:23" s="200" customFormat="1" ht="81" customHeight="1">
      <c r="A30" s="196">
        <v>2</v>
      </c>
      <c r="B30" s="197" t="s">
        <v>1653</v>
      </c>
      <c r="C30" s="198" t="s">
        <v>1654</v>
      </c>
      <c r="D30" s="198" t="s">
        <v>1655</v>
      </c>
      <c r="E30" s="29"/>
      <c r="F30" s="29"/>
      <c r="G30" s="29"/>
      <c r="H30" s="29"/>
      <c r="I30" s="29"/>
      <c r="J30" s="29"/>
      <c r="K30" s="199"/>
      <c r="L30" s="29"/>
      <c r="M30" s="29"/>
      <c r="N30" s="199"/>
      <c r="O30" s="29"/>
      <c r="P30" s="29"/>
      <c r="Q30" s="199"/>
      <c r="R30" s="29"/>
      <c r="S30" s="29"/>
      <c r="T30" s="199"/>
      <c r="U30" s="29"/>
      <c r="V30" s="29"/>
      <c r="W30" s="199"/>
    </row>
    <row r="31" spans="1:23" s="95" customFormat="1" ht="70" customHeight="1">
      <c r="A31" s="201">
        <v>2</v>
      </c>
      <c r="B31" s="202" t="s">
        <v>874</v>
      </c>
      <c r="C31" s="203" t="s">
        <v>1656</v>
      </c>
      <c r="D31" s="203" t="s">
        <v>1657</v>
      </c>
      <c r="E31" s="30"/>
      <c r="F31" s="31"/>
      <c r="G31" s="31"/>
      <c r="H31" s="31"/>
      <c r="I31" s="31"/>
      <c r="J31" s="31"/>
      <c r="K31" s="94"/>
      <c r="L31" s="31"/>
      <c r="M31" s="31"/>
      <c r="N31" s="94"/>
      <c r="O31" s="31"/>
      <c r="P31" s="31"/>
      <c r="Q31" s="94"/>
      <c r="R31" s="31"/>
      <c r="S31" s="31"/>
      <c r="T31" s="94"/>
      <c r="U31" s="31"/>
      <c r="V31" s="31"/>
      <c r="W31" s="94"/>
    </row>
    <row r="32" spans="1:23" s="95" customFormat="1" ht="99.65" customHeight="1">
      <c r="A32" s="201">
        <v>2</v>
      </c>
      <c r="B32" s="202" t="s">
        <v>883</v>
      </c>
      <c r="C32" s="203" t="s">
        <v>1658</v>
      </c>
      <c r="D32" s="203" t="s">
        <v>1659</v>
      </c>
      <c r="E32" s="30"/>
      <c r="F32" s="31"/>
      <c r="G32" s="31"/>
      <c r="H32" s="31"/>
      <c r="I32" s="31"/>
      <c r="J32" s="31"/>
      <c r="K32" s="94"/>
      <c r="L32" s="31"/>
      <c r="M32" s="31"/>
      <c r="N32" s="94"/>
      <c r="O32" s="31"/>
      <c r="P32" s="31"/>
      <c r="Q32" s="94"/>
      <c r="R32" s="31"/>
      <c r="S32" s="31"/>
      <c r="T32" s="94"/>
      <c r="U32" s="31"/>
      <c r="V32" s="31"/>
      <c r="W32" s="94"/>
    </row>
    <row r="33" spans="1:23" s="95" customFormat="1" ht="95.5" customHeight="1">
      <c r="A33" s="201">
        <v>2</v>
      </c>
      <c r="B33" s="202" t="s">
        <v>1660</v>
      </c>
      <c r="C33" s="203" t="s">
        <v>1661</v>
      </c>
      <c r="D33" s="203" t="s">
        <v>1662</v>
      </c>
      <c r="E33" s="30"/>
      <c r="F33" s="31"/>
      <c r="G33" s="31"/>
      <c r="H33" s="31"/>
      <c r="I33" s="31"/>
      <c r="J33" s="31"/>
      <c r="K33" s="94"/>
      <c r="L33" s="31"/>
      <c r="M33" s="31"/>
      <c r="N33" s="94"/>
      <c r="O33" s="31"/>
      <c r="P33" s="31"/>
      <c r="Q33" s="94"/>
      <c r="R33" s="31"/>
      <c r="S33" s="31"/>
      <c r="T33" s="94"/>
      <c r="U33" s="31"/>
      <c r="V33" s="31"/>
      <c r="W33" s="94"/>
    </row>
    <row r="34" spans="1:23" s="200" customFormat="1" ht="68.150000000000006" customHeight="1">
      <c r="A34" s="196">
        <v>3</v>
      </c>
      <c r="B34" s="197" t="s">
        <v>1663</v>
      </c>
      <c r="C34" s="198" t="s">
        <v>1664</v>
      </c>
      <c r="D34" s="198" t="s">
        <v>1665</v>
      </c>
      <c r="E34" s="29"/>
      <c r="F34" s="29"/>
      <c r="G34" s="29"/>
      <c r="H34" s="29"/>
      <c r="I34" s="29"/>
      <c r="J34" s="29"/>
      <c r="K34" s="199"/>
      <c r="L34" s="29"/>
      <c r="M34" s="29"/>
      <c r="N34" s="199"/>
      <c r="O34" s="29"/>
      <c r="P34" s="29"/>
      <c r="Q34" s="199"/>
      <c r="R34" s="29"/>
      <c r="S34" s="29"/>
      <c r="T34" s="199"/>
      <c r="U34" s="29"/>
      <c r="V34" s="29"/>
      <c r="W34" s="199"/>
    </row>
    <row r="35" spans="1:23" s="95" customFormat="1" ht="354" customHeight="1">
      <c r="A35" s="201">
        <v>3</v>
      </c>
      <c r="B35" s="202" t="s">
        <v>891</v>
      </c>
      <c r="C35" s="203" t="s">
        <v>1666</v>
      </c>
      <c r="D35" s="203" t="s">
        <v>1667</v>
      </c>
      <c r="E35" s="30"/>
      <c r="F35" s="31"/>
      <c r="G35" s="31"/>
      <c r="H35" s="31"/>
      <c r="I35" s="31"/>
      <c r="J35" s="31"/>
      <c r="K35" s="94"/>
      <c r="L35" s="31"/>
      <c r="M35" s="31"/>
      <c r="N35" s="94"/>
      <c r="O35" s="31"/>
      <c r="P35" s="31"/>
      <c r="Q35" s="94"/>
      <c r="R35" s="31"/>
      <c r="S35" s="31"/>
      <c r="T35" s="94"/>
      <c r="U35" s="31"/>
      <c r="V35" s="31"/>
      <c r="W35" s="94"/>
    </row>
    <row r="36" spans="1:23" s="95" customFormat="1" ht="337" customHeight="1">
      <c r="A36" s="201">
        <v>3</v>
      </c>
      <c r="B36" s="202" t="s">
        <v>906</v>
      </c>
      <c r="C36" s="203" t="s">
        <v>1668</v>
      </c>
      <c r="D36" s="203" t="s">
        <v>1669</v>
      </c>
      <c r="E36" s="30"/>
      <c r="F36" s="31"/>
      <c r="G36" s="31"/>
      <c r="H36" s="31"/>
      <c r="I36" s="31"/>
      <c r="J36" s="31"/>
      <c r="K36" s="94"/>
      <c r="L36" s="31"/>
      <c r="M36" s="31"/>
      <c r="N36" s="94"/>
      <c r="O36" s="31"/>
      <c r="P36" s="31"/>
      <c r="Q36" s="94"/>
      <c r="R36" s="31"/>
      <c r="S36" s="31"/>
      <c r="T36" s="94"/>
      <c r="U36" s="31"/>
      <c r="V36" s="31"/>
      <c r="W36" s="94"/>
    </row>
    <row r="37" spans="1:23" s="95" customFormat="1" ht="345" customHeight="1">
      <c r="A37" s="201">
        <v>3</v>
      </c>
      <c r="B37" s="202" t="s">
        <v>913</v>
      </c>
      <c r="C37" s="204" t="s">
        <v>1670</v>
      </c>
      <c r="D37" s="204" t="s">
        <v>1671</v>
      </c>
      <c r="E37" s="30"/>
      <c r="F37" s="31"/>
      <c r="G37" s="31"/>
      <c r="H37" s="31"/>
      <c r="I37" s="31"/>
      <c r="J37" s="31"/>
      <c r="K37" s="94"/>
      <c r="L37" s="31"/>
      <c r="M37" s="31"/>
      <c r="N37" s="94"/>
      <c r="O37" s="31"/>
      <c r="P37" s="31"/>
      <c r="Q37" s="94"/>
      <c r="R37" s="31"/>
      <c r="S37" s="31"/>
      <c r="T37" s="94"/>
      <c r="U37" s="31"/>
      <c r="V37" s="31"/>
      <c r="W37" s="94"/>
    </row>
    <row r="38" spans="1:23" s="95" customFormat="1" ht="198.65" customHeight="1">
      <c r="A38" s="201">
        <v>3</v>
      </c>
      <c r="B38" s="202" t="s">
        <v>928</v>
      </c>
      <c r="C38" s="204" t="s">
        <v>1672</v>
      </c>
      <c r="D38" s="204" t="s">
        <v>1673</v>
      </c>
      <c r="E38" s="30"/>
      <c r="F38" s="31"/>
      <c r="G38" s="31"/>
      <c r="H38" s="31"/>
      <c r="I38" s="31"/>
      <c r="J38" s="31"/>
      <c r="K38" s="94"/>
      <c r="L38" s="31"/>
      <c r="M38" s="31"/>
      <c r="N38" s="94"/>
      <c r="O38" s="31"/>
      <c r="P38" s="31"/>
      <c r="Q38" s="94"/>
      <c r="R38" s="31"/>
      <c r="S38" s="31"/>
      <c r="T38" s="94"/>
      <c r="U38" s="31"/>
      <c r="V38" s="31"/>
      <c r="W38" s="94"/>
    </row>
    <row r="39" spans="1:23" s="95" customFormat="1" ht="68.150000000000006" customHeight="1">
      <c r="A39" s="201">
        <v>3</v>
      </c>
      <c r="B39" s="202" t="s">
        <v>935</v>
      </c>
      <c r="C39" s="203" t="s">
        <v>1674</v>
      </c>
      <c r="D39" s="205" t="s">
        <v>1675</v>
      </c>
      <c r="E39" s="30"/>
      <c r="F39" s="31"/>
      <c r="G39" s="31"/>
      <c r="H39" s="31"/>
      <c r="I39" s="31"/>
      <c r="J39" s="31"/>
      <c r="K39" s="94"/>
      <c r="L39" s="31"/>
      <c r="M39" s="31"/>
      <c r="N39" s="94"/>
      <c r="O39" s="31"/>
      <c r="P39" s="31"/>
      <c r="Q39" s="94"/>
      <c r="R39" s="31"/>
      <c r="S39" s="31"/>
      <c r="T39" s="94"/>
      <c r="U39" s="31"/>
      <c r="V39" s="31"/>
      <c r="W39" s="94"/>
    </row>
    <row r="40" spans="1:23" s="200" customFormat="1" ht="58.5" customHeight="1">
      <c r="A40" s="196">
        <v>4</v>
      </c>
      <c r="B40" s="197" t="s">
        <v>1676</v>
      </c>
      <c r="C40" s="198" t="s">
        <v>1677</v>
      </c>
      <c r="D40" s="198" t="s">
        <v>1678</v>
      </c>
      <c r="E40" s="29"/>
      <c r="F40" s="29"/>
      <c r="G40" s="29"/>
      <c r="H40" s="29"/>
      <c r="I40" s="29"/>
      <c r="J40" s="29"/>
      <c r="K40" s="199"/>
      <c r="L40" s="29"/>
      <c r="M40" s="29"/>
      <c r="N40" s="199"/>
      <c r="O40" s="29"/>
      <c r="P40" s="29"/>
      <c r="Q40" s="199"/>
      <c r="R40" s="29"/>
      <c r="S40" s="29"/>
      <c r="T40" s="199"/>
      <c r="U40" s="29"/>
      <c r="V40" s="29"/>
      <c r="W40" s="199"/>
    </row>
    <row r="41" spans="1:23" s="95" customFormat="1" ht="275.14999999999998" customHeight="1">
      <c r="A41" s="201"/>
      <c r="B41" s="202" t="s">
        <v>1077</v>
      </c>
      <c r="C41" s="203" t="s">
        <v>1679</v>
      </c>
      <c r="D41" s="203" t="s">
        <v>1680</v>
      </c>
      <c r="E41" s="30"/>
      <c r="F41" s="31"/>
      <c r="G41" s="31"/>
      <c r="H41" s="31"/>
      <c r="I41" s="31"/>
      <c r="J41" s="31"/>
      <c r="K41" s="94"/>
      <c r="L41" s="31"/>
      <c r="M41" s="31"/>
      <c r="N41" s="94"/>
      <c r="O41" s="31"/>
      <c r="P41" s="31"/>
      <c r="Q41" s="94"/>
      <c r="R41" s="31"/>
      <c r="S41" s="31"/>
      <c r="T41" s="94"/>
      <c r="U41" s="31"/>
      <c r="V41" s="31"/>
      <c r="W41" s="94"/>
    </row>
    <row r="42" spans="1:23" s="95" customFormat="1" ht="364.5" customHeight="1">
      <c r="A42" s="201">
        <v>4</v>
      </c>
      <c r="B42" s="202" t="s">
        <v>1092</v>
      </c>
      <c r="C42" s="203" t="s">
        <v>1681</v>
      </c>
      <c r="D42" s="203" t="s">
        <v>1682</v>
      </c>
      <c r="E42" s="30"/>
      <c r="F42" s="31"/>
      <c r="G42" s="31"/>
      <c r="H42" s="31"/>
      <c r="I42" s="31"/>
      <c r="J42" s="31"/>
      <c r="K42" s="94"/>
      <c r="L42" s="31"/>
      <c r="M42" s="31"/>
      <c r="N42" s="94"/>
      <c r="O42" s="31"/>
      <c r="P42" s="31"/>
      <c r="Q42" s="94"/>
      <c r="R42" s="31"/>
      <c r="S42" s="31"/>
      <c r="T42" s="94"/>
      <c r="U42" s="31"/>
      <c r="V42" s="31"/>
      <c r="W42" s="94"/>
    </row>
    <row r="43" spans="1:23" s="95" customFormat="1" ht="177" customHeight="1">
      <c r="A43" s="201">
        <v>4</v>
      </c>
      <c r="B43" s="202" t="s">
        <v>1101</v>
      </c>
      <c r="C43" s="203" t="s">
        <v>1683</v>
      </c>
      <c r="D43" s="203" t="s">
        <v>1684</v>
      </c>
      <c r="E43" s="30"/>
      <c r="F43" s="31"/>
      <c r="G43" s="31"/>
      <c r="H43" s="31"/>
      <c r="I43" s="31"/>
      <c r="J43" s="31"/>
      <c r="K43" s="94"/>
      <c r="L43" s="31"/>
      <c r="M43" s="31"/>
      <c r="N43" s="94"/>
      <c r="O43" s="31"/>
      <c r="P43" s="31"/>
      <c r="Q43" s="94"/>
      <c r="R43" s="31"/>
      <c r="S43" s="31"/>
      <c r="T43" s="94"/>
      <c r="U43" s="31"/>
      <c r="V43" s="31"/>
      <c r="W43" s="94"/>
    </row>
    <row r="44" spans="1:23" s="95" customFormat="1" ht="48.65" customHeight="1">
      <c r="A44" s="201">
        <v>4</v>
      </c>
      <c r="B44" s="202" t="s">
        <v>1107</v>
      </c>
      <c r="C44" s="203" t="s">
        <v>1685</v>
      </c>
      <c r="D44" s="203" t="s">
        <v>1686</v>
      </c>
      <c r="E44" s="30"/>
      <c r="F44" s="31"/>
      <c r="G44" s="31"/>
      <c r="H44" s="31"/>
      <c r="I44" s="31"/>
      <c r="J44" s="31"/>
      <c r="K44" s="94"/>
      <c r="L44" s="31"/>
      <c r="M44" s="31"/>
      <c r="N44" s="94"/>
      <c r="O44" s="31"/>
      <c r="P44" s="31"/>
      <c r="Q44" s="94"/>
      <c r="R44" s="31"/>
      <c r="S44" s="31"/>
      <c r="T44" s="94"/>
      <c r="U44" s="31"/>
      <c r="V44" s="31"/>
      <c r="W44" s="94"/>
    </row>
    <row r="45" spans="1:23" s="95" customFormat="1" ht="50.15" customHeight="1">
      <c r="A45" s="201">
        <v>4</v>
      </c>
      <c r="B45" s="202" t="s">
        <v>1113</v>
      </c>
      <c r="C45" s="204" t="s">
        <v>1687</v>
      </c>
      <c r="D45" s="204" t="s">
        <v>1688</v>
      </c>
      <c r="E45" s="30"/>
      <c r="F45" s="31"/>
      <c r="G45" s="31"/>
      <c r="H45" s="31"/>
      <c r="I45" s="31"/>
      <c r="J45" s="31"/>
      <c r="K45" s="94"/>
      <c r="L45" s="31"/>
      <c r="M45" s="31"/>
      <c r="N45" s="94"/>
      <c r="O45" s="31"/>
      <c r="P45" s="31"/>
      <c r="Q45" s="94"/>
      <c r="R45" s="31"/>
      <c r="S45" s="31"/>
      <c r="T45" s="94"/>
      <c r="U45" s="31"/>
      <c r="V45" s="31"/>
      <c r="W45" s="94"/>
    </row>
    <row r="46" spans="1:23" s="200" customFormat="1" ht="52">
      <c r="A46" s="196">
        <v>5</v>
      </c>
      <c r="B46" s="197" t="s">
        <v>1689</v>
      </c>
      <c r="C46" s="198" t="s">
        <v>1690</v>
      </c>
      <c r="D46" s="198" t="s">
        <v>1691</v>
      </c>
      <c r="E46" s="29"/>
      <c r="F46" s="29"/>
      <c r="G46" s="29"/>
      <c r="H46" s="29"/>
      <c r="I46" s="29"/>
      <c r="J46" s="29"/>
      <c r="K46" s="199"/>
      <c r="L46" s="29"/>
      <c r="M46" s="29"/>
      <c r="N46" s="199"/>
      <c r="O46" s="29"/>
      <c r="P46" s="29"/>
      <c r="Q46" s="199"/>
      <c r="R46" s="29"/>
      <c r="S46" s="29"/>
      <c r="T46" s="199"/>
      <c r="U46" s="29"/>
      <c r="V46" s="29"/>
      <c r="W46" s="199"/>
    </row>
    <row r="47" spans="1:23" s="95" customFormat="1" ht="173.5" customHeight="1">
      <c r="A47" s="201">
        <v>5</v>
      </c>
      <c r="B47" s="202" t="s">
        <v>1180</v>
      </c>
      <c r="C47" s="203" t="s">
        <v>1692</v>
      </c>
      <c r="D47" s="203" t="s">
        <v>1693</v>
      </c>
      <c r="E47" s="30"/>
      <c r="F47" s="31"/>
      <c r="G47" s="31"/>
      <c r="H47" s="31"/>
      <c r="I47" s="31"/>
      <c r="J47" s="31"/>
      <c r="K47" s="94"/>
      <c r="L47" s="31"/>
      <c r="M47" s="31"/>
      <c r="N47" s="94"/>
      <c r="O47" s="31"/>
      <c r="P47" s="31"/>
      <c r="Q47" s="94"/>
      <c r="R47" s="31"/>
      <c r="S47" s="31"/>
      <c r="T47" s="94"/>
      <c r="U47" s="31"/>
      <c r="V47" s="31"/>
      <c r="W47" s="94"/>
    </row>
    <row r="48" spans="1:23" s="95" customFormat="1" ht="73" customHeight="1">
      <c r="A48" s="201">
        <v>5</v>
      </c>
      <c r="B48" s="202" t="s">
        <v>1382</v>
      </c>
      <c r="C48" s="203" t="s">
        <v>1694</v>
      </c>
      <c r="D48" s="203" t="s">
        <v>1695</v>
      </c>
      <c r="E48" s="30"/>
      <c r="F48" s="31"/>
      <c r="G48" s="31"/>
      <c r="H48" s="31"/>
      <c r="I48" s="31"/>
      <c r="J48" s="31"/>
      <c r="K48" s="94"/>
      <c r="L48" s="31"/>
      <c r="M48" s="31"/>
      <c r="N48" s="94"/>
      <c r="O48" s="31"/>
      <c r="P48" s="31"/>
      <c r="Q48" s="94"/>
      <c r="R48" s="31"/>
      <c r="S48" s="31"/>
      <c r="T48" s="94"/>
      <c r="U48" s="31"/>
      <c r="V48" s="31"/>
      <c r="W48" s="94"/>
    </row>
    <row r="49" spans="1:23" s="95" customFormat="1" ht="114" customHeight="1">
      <c r="A49" s="201">
        <v>5</v>
      </c>
      <c r="B49" s="202" t="s">
        <v>1404</v>
      </c>
      <c r="C49" s="203" t="s">
        <v>1696</v>
      </c>
      <c r="D49" s="203" t="s">
        <v>1697</v>
      </c>
      <c r="E49" s="30"/>
      <c r="F49" s="31"/>
      <c r="G49" s="31"/>
      <c r="H49" s="31"/>
      <c r="I49" s="31"/>
      <c r="J49" s="31"/>
      <c r="K49" s="94"/>
      <c r="L49" s="31"/>
      <c r="M49" s="31"/>
      <c r="N49" s="94"/>
      <c r="O49" s="31"/>
      <c r="P49" s="31"/>
      <c r="Q49" s="94"/>
      <c r="R49" s="31"/>
      <c r="S49" s="31"/>
      <c r="T49" s="94"/>
      <c r="U49" s="31"/>
      <c r="V49" s="31"/>
      <c r="W49" s="94"/>
    </row>
    <row r="50" spans="1:23" s="95" customFormat="1" ht="61.5" customHeight="1">
      <c r="A50" s="201">
        <v>5</v>
      </c>
      <c r="B50" s="202" t="s">
        <v>1211</v>
      </c>
      <c r="C50" s="203" t="s">
        <v>1698</v>
      </c>
      <c r="D50" s="203" t="s">
        <v>1699</v>
      </c>
      <c r="E50" s="30"/>
      <c r="F50" s="31"/>
      <c r="G50" s="31"/>
      <c r="H50" s="31"/>
      <c r="I50" s="31"/>
      <c r="J50" s="31"/>
      <c r="K50" s="94"/>
      <c r="L50" s="31"/>
      <c r="M50" s="31"/>
      <c r="N50" s="94"/>
      <c r="O50" s="31"/>
      <c r="P50" s="31"/>
      <c r="Q50" s="94"/>
      <c r="R50" s="31"/>
      <c r="S50" s="31"/>
      <c r="T50" s="94"/>
      <c r="U50" s="31"/>
      <c r="V50" s="31"/>
      <c r="W50" s="94"/>
    </row>
    <row r="51" spans="1:23" s="200" customFormat="1" ht="52" customHeight="1">
      <c r="A51" s="196">
        <v>6</v>
      </c>
      <c r="B51" s="197" t="s">
        <v>1700</v>
      </c>
      <c r="C51" s="198" t="s">
        <v>1701</v>
      </c>
      <c r="D51" s="198" t="s">
        <v>1702</v>
      </c>
      <c r="E51" s="29"/>
      <c r="F51" s="29"/>
      <c r="G51" s="29"/>
      <c r="H51" s="29"/>
      <c r="I51" s="29"/>
      <c r="J51" s="29"/>
      <c r="K51" s="199"/>
      <c r="L51" s="29"/>
      <c r="M51" s="29"/>
      <c r="N51" s="199"/>
      <c r="O51" s="29"/>
      <c r="P51" s="29"/>
      <c r="Q51" s="199"/>
      <c r="R51" s="29"/>
      <c r="S51" s="29"/>
      <c r="T51" s="199"/>
      <c r="U51" s="29"/>
      <c r="V51" s="29"/>
      <c r="W51" s="199"/>
    </row>
    <row r="52" spans="1:23" s="95" customFormat="1" ht="237" customHeight="1">
      <c r="A52" s="201">
        <v>6</v>
      </c>
      <c r="B52" s="202" t="s">
        <v>1521</v>
      </c>
      <c r="C52" s="203" t="s">
        <v>1703</v>
      </c>
      <c r="D52" s="203" t="s">
        <v>1704</v>
      </c>
      <c r="E52" s="30"/>
      <c r="F52" s="31"/>
      <c r="G52" s="31"/>
      <c r="H52" s="31"/>
      <c r="I52" s="31"/>
      <c r="J52" s="31"/>
      <c r="K52" s="94"/>
      <c r="L52" s="31"/>
      <c r="M52" s="31"/>
      <c r="N52" s="94"/>
      <c r="O52" s="31"/>
      <c r="P52" s="31"/>
      <c r="Q52" s="94"/>
      <c r="R52" s="31"/>
      <c r="S52" s="31"/>
      <c r="T52" s="94"/>
      <c r="U52" s="31"/>
      <c r="V52" s="31"/>
      <c r="W52" s="94"/>
    </row>
    <row r="53" spans="1:23" s="95" customFormat="1" ht="101.5" customHeight="1">
      <c r="A53" s="201">
        <v>6</v>
      </c>
      <c r="B53" s="202" t="s">
        <v>1526</v>
      </c>
      <c r="C53" s="203" t="s">
        <v>1705</v>
      </c>
      <c r="D53" s="203" t="s">
        <v>1706</v>
      </c>
      <c r="E53" s="30"/>
      <c r="F53" s="31"/>
      <c r="G53" s="31"/>
      <c r="H53" s="31"/>
      <c r="I53" s="31"/>
      <c r="J53" s="31"/>
      <c r="K53" s="94"/>
      <c r="L53" s="31"/>
      <c r="M53" s="31"/>
      <c r="N53" s="94"/>
      <c r="O53" s="31"/>
      <c r="P53" s="31"/>
      <c r="Q53" s="94"/>
      <c r="R53" s="31"/>
      <c r="S53" s="31"/>
      <c r="T53" s="94"/>
      <c r="U53" s="31"/>
      <c r="V53" s="31"/>
      <c r="W53" s="94"/>
    </row>
    <row r="54" spans="1:23" s="95" customFormat="1" ht="101.15" customHeight="1">
      <c r="A54" s="201">
        <v>6</v>
      </c>
      <c r="B54" s="202" t="s">
        <v>1707</v>
      </c>
      <c r="C54" s="203" t="s">
        <v>1708</v>
      </c>
      <c r="D54" s="203" t="s">
        <v>1709</v>
      </c>
      <c r="E54" s="30"/>
      <c r="F54" s="31"/>
      <c r="G54" s="31"/>
      <c r="H54" s="31"/>
      <c r="I54" s="31"/>
      <c r="J54" s="31"/>
      <c r="K54" s="94"/>
      <c r="L54" s="31"/>
      <c r="M54" s="31"/>
      <c r="N54" s="94"/>
      <c r="O54" s="31"/>
      <c r="P54" s="31"/>
      <c r="Q54" s="94"/>
      <c r="R54" s="31"/>
      <c r="S54" s="31"/>
      <c r="T54" s="94"/>
      <c r="U54" s="31"/>
      <c r="V54" s="31"/>
      <c r="W54" s="94"/>
    </row>
    <row r="55" spans="1:23" s="95" customFormat="1" ht="56.5" customHeight="1">
      <c r="A55" s="201">
        <v>6</v>
      </c>
      <c r="B55" s="202" t="s">
        <v>1710</v>
      </c>
      <c r="C55" s="203" t="s">
        <v>1711</v>
      </c>
      <c r="D55" s="203" t="s">
        <v>1712</v>
      </c>
      <c r="E55" s="30"/>
      <c r="F55" s="31"/>
      <c r="G55" s="31"/>
      <c r="H55" s="31"/>
      <c r="I55" s="31"/>
      <c r="J55" s="31"/>
      <c r="K55" s="94"/>
      <c r="L55" s="31"/>
      <c r="M55" s="31"/>
      <c r="N55" s="94"/>
      <c r="O55" s="31"/>
      <c r="P55" s="31"/>
      <c r="Q55" s="94"/>
      <c r="R55" s="31"/>
      <c r="S55" s="31"/>
      <c r="T55" s="94"/>
      <c r="U55" s="31"/>
      <c r="V55" s="31"/>
      <c r="W55" s="94"/>
    </row>
    <row r="56" spans="1:23" s="200" customFormat="1" ht="46.5" customHeight="1">
      <c r="A56" s="196">
        <v>7</v>
      </c>
      <c r="B56" s="197" t="s">
        <v>1713</v>
      </c>
      <c r="C56" s="198" t="s">
        <v>1714</v>
      </c>
      <c r="D56" s="198" t="s">
        <v>1715</v>
      </c>
      <c r="E56" s="29"/>
      <c r="F56" s="29"/>
      <c r="G56" s="29"/>
      <c r="H56" s="29"/>
      <c r="I56" s="29"/>
      <c r="J56" s="29"/>
      <c r="K56" s="199"/>
      <c r="L56" s="29"/>
      <c r="M56" s="29"/>
      <c r="N56" s="199"/>
      <c r="O56" s="29"/>
      <c r="P56" s="29"/>
      <c r="Q56" s="199"/>
      <c r="R56" s="29"/>
      <c r="S56" s="29"/>
      <c r="T56" s="199"/>
      <c r="U56" s="29"/>
      <c r="V56" s="29"/>
      <c r="W56" s="199"/>
    </row>
    <row r="57" spans="1:23" s="95" customFormat="1" ht="120.65" customHeight="1">
      <c r="A57" s="201">
        <v>7</v>
      </c>
      <c r="B57" s="202" t="s">
        <v>586</v>
      </c>
      <c r="C57" s="203" t="s">
        <v>1716</v>
      </c>
      <c r="D57" s="203" t="s">
        <v>1717</v>
      </c>
      <c r="E57" s="30"/>
      <c r="F57" s="31"/>
      <c r="G57" s="31"/>
      <c r="H57" s="31"/>
      <c r="I57" s="31"/>
      <c r="J57" s="31"/>
      <c r="K57" s="94"/>
      <c r="L57" s="31"/>
      <c r="M57" s="31"/>
      <c r="N57" s="94"/>
      <c r="O57" s="31"/>
      <c r="P57" s="31"/>
      <c r="Q57" s="94"/>
      <c r="R57" s="31"/>
      <c r="S57" s="31"/>
      <c r="T57" s="94"/>
      <c r="U57" s="31"/>
      <c r="V57" s="31"/>
      <c r="W57" s="94"/>
    </row>
    <row r="58" spans="1:23" s="95" customFormat="1" ht="118" customHeight="1">
      <c r="A58" s="201">
        <v>7</v>
      </c>
      <c r="B58" s="202" t="s">
        <v>604</v>
      </c>
      <c r="C58" s="204" t="s">
        <v>1718</v>
      </c>
      <c r="D58" s="204" t="s">
        <v>1719</v>
      </c>
      <c r="E58" s="30"/>
      <c r="F58" s="31"/>
      <c r="G58" s="31"/>
      <c r="H58" s="31"/>
      <c r="I58" s="31"/>
      <c r="J58" s="31"/>
      <c r="K58" s="94"/>
      <c r="L58" s="31"/>
      <c r="M58" s="31"/>
      <c r="N58" s="94"/>
      <c r="O58" s="31"/>
      <c r="P58" s="31"/>
      <c r="Q58" s="94"/>
      <c r="R58" s="31"/>
      <c r="S58" s="31"/>
      <c r="T58" s="94"/>
      <c r="U58" s="31"/>
      <c r="V58" s="31"/>
      <c r="W58" s="94"/>
    </row>
    <row r="59" spans="1:23" s="95" customFormat="1" ht="96" customHeight="1">
      <c r="A59" s="201">
        <v>7</v>
      </c>
      <c r="B59" s="202" t="s">
        <v>608</v>
      </c>
      <c r="C59" s="204" t="s">
        <v>1720</v>
      </c>
      <c r="D59" s="204" t="s">
        <v>1721</v>
      </c>
      <c r="E59" s="30"/>
      <c r="F59" s="31"/>
      <c r="G59" s="31"/>
      <c r="H59" s="31"/>
      <c r="I59" s="31"/>
      <c r="J59" s="31"/>
      <c r="K59" s="94"/>
      <c r="L59" s="31"/>
      <c r="M59" s="31"/>
      <c r="N59" s="94"/>
      <c r="O59" s="31"/>
      <c r="P59" s="31"/>
      <c r="Q59" s="94"/>
      <c r="R59" s="31"/>
      <c r="S59" s="31"/>
      <c r="T59" s="94"/>
      <c r="U59" s="31"/>
      <c r="V59" s="31"/>
      <c r="W59" s="94"/>
    </row>
    <row r="60" spans="1:23" s="95" customFormat="1" ht="169.5" customHeight="1">
      <c r="A60" s="201">
        <v>7</v>
      </c>
      <c r="B60" s="202" t="s">
        <v>617</v>
      </c>
      <c r="C60" s="203" t="s">
        <v>1722</v>
      </c>
      <c r="D60" s="204" t="s">
        <v>1723</v>
      </c>
      <c r="E60" s="30"/>
      <c r="F60" s="31"/>
      <c r="G60" s="31"/>
      <c r="H60" s="31"/>
      <c r="I60" s="31"/>
      <c r="J60" s="31"/>
      <c r="K60" s="94"/>
      <c r="L60" s="31"/>
      <c r="M60" s="31"/>
      <c r="N60" s="94"/>
      <c r="O60" s="31"/>
      <c r="P60" s="31"/>
      <c r="Q60" s="94"/>
      <c r="R60" s="31"/>
      <c r="S60" s="31"/>
      <c r="T60" s="94"/>
      <c r="U60" s="31"/>
      <c r="V60" s="31"/>
      <c r="W60" s="94"/>
    </row>
    <row r="61" spans="1:23" s="208" customFormat="1" ht="345.65" customHeight="1">
      <c r="A61" s="206">
        <v>7</v>
      </c>
      <c r="B61" s="207" t="s">
        <v>626</v>
      </c>
      <c r="C61" s="181" t="s">
        <v>1724</v>
      </c>
      <c r="D61" s="181" t="s">
        <v>1725</v>
      </c>
      <c r="E61" s="181"/>
      <c r="F61" s="181"/>
      <c r="G61" s="181"/>
      <c r="H61" s="181"/>
      <c r="I61" s="181"/>
      <c r="J61" s="181"/>
      <c r="K61" s="181"/>
      <c r="L61" s="181"/>
      <c r="M61" s="181"/>
      <c r="N61" s="181"/>
      <c r="O61" s="181"/>
      <c r="P61" s="181"/>
      <c r="Q61" s="181"/>
      <c r="R61" s="181"/>
      <c r="S61" s="181"/>
      <c r="T61" s="181"/>
      <c r="U61" s="181"/>
      <c r="V61" s="181"/>
      <c r="W61" s="181"/>
    </row>
    <row r="62" spans="1:23" s="200" customFormat="1" ht="59.5" customHeight="1">
      <c r="A62" s="196">
        <v>8</v>
      </c>
      <c r="B62" s="197" t="s">
        <v>1726</v>
      </c>
      <c r="C62" s="198" t="s">
        <v>1727</v>
      </c>
      <c r="D62" s="198" t="s">
        <v>1728</v>
      </c>
      <c r="E62" s="29"/>
      <c r="F62" s="29"/>
      <c r="G62" s="29"/>
      <c r="H62" s="29"/>
      <c r="I62" s="29"/>
      <c r="J62" s="29"/>
      <c r="K62" s="199"/>
      <c r="L62" s="29"/>
      <c r="M62" s="29"/>
      <c r="N62" s="199"/>
      <c r="O62" s="29"/>
      <c r="P62" s="29"/>
      <c r="Q62" s="199"/>
      <c r="R62" s="29"/>
      <c r="S62" s="29"/>
      <c r="T62" s="199"/>
      <c r="U62" s="29"/>
      <c r="V62" s="29"/>
      <c r="W62" s="199"/>
    </row>
    <row r="63" spans="1:23" s="95" customFormat="1" ht="177" customHeight="1">
      <c r="A63" s="201">
        <v>8</v>
      </c>
      <c r="B63" s="202" t="s">
        <v>653</v>
      </c>
      <c r="C63" s="203" t="s">
        <v>1729</v>
      </c>
      <c r="D63" s="203" t="s">
        <v>1730</v>
      </c>
      <c r="E63" s="30"/>
      <c r="F63" s="31"/>
      <c r="G63" s="31"/>
      <c r="H63" s="31"/>
      <c r="I63" s="31"/>
      <c r="J63" s="31"/>
      <c r="K63" s="94"/>
      <c r="L63" s="31"/>
      <c r="M63" s="31"/>
      <c r="N63" s="94"/>
      <c r="O63" s="31"/>
      <c r="P63" s="31"/>
      <c r="Q63" s="94"/>
      <c r="R63" s="31"/>
      <c r="S63" s="31"/>
      <c r="T63" s="94"/>
      <c r="U63" s="31"/>
      <c r="V63" s="31"/>
      <c r="W63" s="94"/>
    </row>
    <row r="64" spans="1:23" s="95" customFormat="1" ht="111.65" customHeight="1">
      <c r="A64" s="201">
        <v>8</v>
      </c>
      <c r="B64" s="202" t="s">
        <v>673</v>
      </c>
      <c r="C64" s="203" t="s">
        <v>1731</v>
      </c>
      <c r="D64" s="203" t="s">
        <v>1732</v>
      </c>
      <c r="E64" s="30"/>
      <c r="F64" s="31"/>
      <c r="G64" s="31"/>
      <c r="H64" s="31"/>
      <c r="I64" s="31"/>
      <c r="J64" s="31"/>
      <c r="K64" s="94"/>
      <c r="L64" s="31"/>
      <c r="M64" s="31"/>
      <c r="N64" s="94"/>
      <c r="O64" s="31"/>
      <c r="P64" s="31"/>
      <c r="Q64" s="94"/>
      <c r="R64" s="31"/>
      <c r="S64" s="31"/>
      <c r="T64" s="94"/>
      <c r="U64" s="31"/>
      <c r="V64" s="31"/>
      <c r="W64" s="94"/>
    </row>
    <row r="65" spans="1:23" s="95" customFormat="1" ht="124.5" customHeight="1">
      <c r="A65" s="201">
        <v>8</v>
      </c>
      <c r="B65" s="202" t="s">
        <v>674</v>
      </c>
      <c r="C65" s="204" t="s">
        <v>1733</v>
      </c>
      <c r="D65" s="204" t="s">
        <v>1734</v>
      </c>
      <c r="E65" s="30"/>
      <c r="F65" s="31"/>
      <c r="G65" s="31"/>
      <c r="H65" s="31"/>
      <c r="I65" s="31"/>
      <c r="J65" s="31"/>
      <c r="K65" s="94"/>
      <c r="L65" s="31"/>
      <c r="M65" s="31"/>
      <c r="N65" s="94"/>
      <c r="O65" s="31"/>
      <c r="P65" s="31"/>
      <c r="Q65" s="94"/>
      <c r="R65" s="31"/>
      <c r="S65" s="31"/>
      <c r="T65" s="94"/>
      <c r="U65" s="31"/>
      <c r="V65" s="31"/>
      <c r="W65" s="94"/>
    </row>
    <row r="66" spans="1:23" s="95" customFormat="1" ht="52.5" customHeight="1">
      <c r="A66" s="201">
        <v>8</v>
      </c>
      <c r="B66" s="202" t="s">
        <v>676</v>
      </c>
      <c r="C66" s="204" t="s">
        <v>1735</v>
      </c>
      <c r="D66" s="204" t="s">
        <v>1736</v>
      </c>
      <c r="E66" s="30"/>
      <c r="F66" s="31"/>
      <c r="G66" s="31"/>
      <c r="H66" s="31"/>
      <c r="I66" s="31"/>
      <c r="J66" s="31"/>
      <c r="K66" s="94"/>
      <c r="L66" s="31"/>
      <c r="M66" s="31"/>
      <c r="N66" s="94"/>
      <c r="O66" s="31"/>
      <c r="P66" s="31"/>
      <c r="Q66" s="94"/>
      <c r="R66" s="31"/>
      <c r="S66" s="31"/>
      <c r="T66" s="94"/>
      <c r="U66" s="31"/>
      <c r="V66" s="31"/>
      <c r="W66" s="94"/>
    </row>
    <row r="67" spans="1:23" s="95" customFormat="1" ht="105.65" customHeight="1">
      <c r="A67" s="201">
        <v>8</v>
      </c>
      <c r="B67" s="202" t="s">
        <v>682</v>
      </c>
      <c r="C67" s="204" t="s">
        <v>1737</v>
      </c>
      <c r="D67" s="204" t="s">
        <v>1738</v>
      </c>
      <c r="E67" s="30"/>
      <c r="F67" s="31"/>
      <c r="G67" s="31"/>
      <c r="H67" s="31"/>
      <c r="I67" s="31"/>
      <c r="J67" s="31"/>
      <c r="K67" s="94"/>
      <c r="L67" s="31"/>
      <c r="M67" s="31"/>
      <c r="N67" s="94"/>
      <c r="O67" s="31"/>
      <c r="P67" s="31"/>
      <c r="Q67" s="94"/>
      <c r="R67" s="31"/>
      <c r="S67" s="31"/>
      <c r="T67" s="94"/>
      <c r="U67" s="31"/>
      <c r="V67" s="31"/>
      <c r="W67" s="94"/>
    </row>
    <row r="68" spans="1:23" s="200" customFormat="1" ht="39" customHeight="1">
      <c r="A68" s="196">
        <v>9</v>
      </c>
      <c r="B68" s="197" t="s">
        <v>1739</v>
      </c>
      <c r="C68" s="198" t="s">
        <v>1740</v>
      </c>
      <c r="D68" s="198" t="s">
        <v>1741</v>
      </c>
      <c r="E68" s="29"/>
      <c r="F68" s="29"/>
      <c r="G68" s="29"/>
      <c r="H68" s="29"/>
      <c r="I68" s="29"/>
      <c r="J68" s="29"/>
      <c r="K68" s="199"/>
      <c r="L68" s="29"/>
      <c r="M68" s="29"/>
      <c r="N68" s="199"/>
      <c r="O68" s="29"/>
      <c r="P68" s="29"/>
      <c r="Q68" s="199"/>
      <c r="R68" s="29"/>
      <c r="S68" s="29"/>
      <c r="T68" s="199"/>
      <c r="U68" s="29"/>
      <c r="V68" s="29"/>
      <c r="W68" s="199"/>
    </row>
    <row r="69" spans="1:23" s="95" customFormat="1" ht="88" customHeight="1">
      <c r="A69" s="201">
        <v>9</v>
      </c>
      <c r="B69" s="202" t="s">
        <v>693</v>
      </c>
      <c r="C69" s="203" t="s">
        <v>1742</v>
      </c>
      <c r="D69" s="203" t="s">
        <v>1743</v>
      </c>
      <c r="E69" s="30"/>
      <c r="F69" s="31"/>
      <c r="G69" s="31"/>
      <c r="H69" s="31"/>
      <c r="I69" s="31"/>
      <c r="J69" s="31"/>
      <c r="K69" s="94"/>
      <c r="L69" s="31"/>
      <c r="M69" s="31"/>
      <c r="N69" s="94"/>
      <c r="O69" s="31"/>
      <c r="P69" s="31"/>
      <c r="Q69" s="94"/>
      <c r="R69" s="31"/>
      <c r="S69" s="31"/>
      <c r="T69" s="94"/>
      <c r="U69" s="31"/>
      <c r="V69" s="31"/>
      <c r="W69" s="94"/>
    </row>
    <row r="70" spans="1:23" s="200" customFormat="1" ht="45" customHeight="1">
      <c r="A70" s="196">
        <v>10</v>
      </c>
      <c r="B70" s="197" t="s">
        <v>1744</v>
      </c>
      <c r="C70" s="198" t="s">
        <v>1745</v>
      </c>
      <c r="D70" s="198" t="s">
        <v>1746</v>
      </c>
      <c r="E70" s="29"/>
      <c r="F70" s="29"/>
      <c r="G70" s="29"/>
      <c r="H70" s="29"/>
      <c r="I70" s="29"/>
      <c r="J70" s="29"/>
      <c r="K70" s="199"/>
      <c r="L70" s="29"/>
      <c r="M70" s="29"/>
      <c r="N70" s="199"/>
      <c r="O70" s="29"/>
      <c r="P70" s="29"/>
      <c r="Q70" s="199"/>
      <c r="R70" s="29"/>
      <c r="S70" s="29"/>
      <c r="T70" s="199"/>
      <c r="U70" s="29"/>
      <c r="V70" s="29"/>
      <c r="W70" s="199"/>
    </row>
    <row r="71" spans="1:23" s="95" customFormat="1" ht="144.65" customHeight="1">
      <c r="A71" s="201">
        <v>10</v>
      </c>
      <c r="B71" s="202" t="s">
        <v>1747</v>
      </c>
      <c r="C71" s="203" t="s">
        <v>1748</v>
      </c>
      <c r="D71" s="203" t="s">
        <v>1749</v>
      </c>
      <c r="E71" s="30"/>
      <c r="F71" s="31"/>
      <c r="G71" s="31"/>
      <c r="H71" s="31"/>
      <c r="I71" s="31"/>
      <c r="J71" s="31"/>
      <c r="K71" s="94"/>
      <c r="L71" s="31"/>
      <c r="M71" s="31"/>
      <c r="N71" s="94"/>
      <c r="O71" s="31"/>
      <c r="P71" s="31"/>
      <c r="Q71" s="94"/>
      <c r="R71" s="31"/>
      <c r="S71" s="31"/>
      <c r="T71" s="94"/>
      <c r="U71" s="31"/>
      <c r="V71" s="31"/>
      <c r="W71" s="94"/>
    </row>
    <row r="72" spans="1:23" s="95" customFormat="1" ht="55" customHeight="1">
      <c r="A72" s="201">
        <v>10</v>
      </c>
      <c r="B72" s="202" t="s">
        <v>1750</v>
      </c>
      <c r="C72" s="204" t="s">
        <v>1751</v>
      </c>
      <c r="D72" s="204" t="s">
        <v>1752</v>
      </c>
      <c r="E72" s="30"/>
      <c r="F72" s="31"/>
      <c r="G72" s="31"/>
      <c r="H72" s="31"/>
      <c r="I72" s="31"/>
      <c r="J72" s="31"/>
      <c r="K72" s="94"/>
      <c r="L72" s="31"/>
      <c r="M72" s="31"/>
      <c r="N72" s="94"/>
      <c r="O72" s="31"/>
      <c r="P72" s="31"/>
      <c r="Q72" s="94"/>
      <c r="R72" s="31"/>
      <c r="S72" s="31"/>
      <c r="T72" s="94"/>
      <c r="U72" s="31"/>
      <c r="V72" s="31"/>
      <c r="W72" s="94"/>
    </row>
    <row r="73" spans="1:23" s="195" customFormat="1" ht="23.5" customHeight="1">
      <c r="A73" s="196" t="s">
        <v>1753</v>
      </c>
      <c r="B73" s="197" t="s">
        <v>1754</v>
      </c>
      <c r="C73" s="198" t="s">
        <v>1755</v>
      </c>
      <c r="D73" s="198" t="s">
        <v>1756</v>
      </c>
      <c r="E73" s="30"/>
      <c r="F73" s="30"/>
      <c r="G73" s="30"/>
      <c r="H73" s="30"/>
      <c r="I73" s="30"/>
      <c r="J73" s="30"/>
      <c r="K73" s="194"/>
      <c r="L73" s="30"/>
      <c r="M73" s="30"/>
      <c r="N73" s="194"/>
      <c r="O73" s="30"/>
      <c r="P73" s="30"/>
      <c r="Q73" s="194"/>
      <c r="R73" s="30"/>
      <c r="S73" s="30"/>
      <c r="T73" s="194"/>
      <c r="U73" s="30"/>
      <c r="V73" s="30"/>
      <c r="W73" s="194"/>
    </row>
    <row r="74" spans="1:23" s="200" customFormat="1" ht="86.15" customHeight="1">
      <c r="A74" s="196">
        <v>11</v>
      </c>
      <c r="B74" s="197" t="s">
        <v>1757</v>
      </c>
      <c r="C74" s="198" t="s">
        <v>1758</v>
      </c>
      <c r="D74" s="198" t="s">
        <v>1759</v>
      </c>
      <c r="E74" s="29"/>
      <c r="F74" s="29"/>
      <c r="G74" s="29"/>
      <c r="H74" s="29"/>
      <c r="I74" s="29"/>
      <c r="J74" s="29"/>
      <c r="K74" s="199"/>
      <c r="L74" s="29"/>
      <c r="M74" s="29"/>
      <c r="N74" s="199"/>
      <c r="O74" s="29"/>
      <c r="P74" s="29"/>
      <c r="Q74" s="199"/>
      <c r="R74" s="29"/>
      <c r="S74" s="29"/>
      <c r="T74" s="199"/>
      <c r="U74" s="29"/>
      <c r="V74" s="29"/>
      <c r="W74" s="199"/>
    </row>
    <row r="75" spans="1:23" s="95" customFormat="1" ht="94.5" customHeight="1">
      <c r="A75" s="201">
        <v>11</v>
      </c>
      <c r="B75" s="202" t="s">
        <v>1760</v>
      </c>
      <c r="C75" s="203" t="s">
        <v>1761</v>
      </c>
      <c r="D75" s="203" t="s">
        <v>1762</v>
      </c>
      <c r="E75" s="30"/>
      <c r="F75" s="31"/>
      <c r="G75" s="31"/>
      <c r="H75" s="31"/>
      <c r="I75" s="31"/>
      <c r="J75" s="31"/>
      <c r="K75" s="94"/>
      <c r="L75" s="31"/>
      <c r="M75" s="31"/>
      <c r="N75" s="94"/>
      <c r="O75" s="31"/>
      <c r="P75" s="31"/>
      <c r="Q75" s="94"/>
      <c r="R75" s="31"/>
      <c r="S75" s="31"/>
      <c r="T75" s="94"/>
      <c r="U75" s="31"/>
      <c r="V75" s="31"/>
      <c r="W75" s="94"/>
    </row>
    <row r="76" spans="1:23" s="95" customFormat="1" ht="78.650000000000006" customHeight="1">
      <c r="A76" s="201">
        <v>11</v>
      </c>
      <c r="B76" s="202" t="s">
        <v>1763</v>
      </c>
      <c r="C76" s="203" t="s">
        <v>1764</v>
      </c>
      <c r="D76" s="203" t="s">
        <v>1765</v>
      </c>
      <c r="E76" s="30"/>
      <c r="F76" s="31"/>
      <c r="G76" s="31"/>
      <c r="H76" s="31"/>
      <c r="I76" s="31"/>
      <c r="J76" s="31"/>
      <c r="K76" s="94"/>
      <c r="L76" s="31"/>
      <c r="M76" s="31"/>
      <c r="N76" s="94"/>
      <c r="O76" s="31"/>
      <c r="P76" s="31"/>
      <c r="Q76" s="94"/>
      <c r="R76" s="31"/>
      <c r="S76" s="31"/>
      <c r="T76" s="94"/>
      <c r="U76" s="31"/>
      <c r="V76" s="31"/>
      <c r="W76" s="94"/>
    </row>
    <row r="77" spans="1:23" s="95" customFormat="1" ht="96" customHeight="1">
      <c r="A77" s="201">
        <v>11</v>
      </c>
      <c r="B77" s="202" t="s">
        <v>1766</v>
      </c>
      <c r="C77" s="204" t="s">
        <v>1767</v>
      </c>
      <c r="D77" s="204" t="s">
        <v>1768</v>
      </c>
      <c r="E77" s="30"/>
      <c r="F77" s="31"/>
      <c r="G77" s="31"/>
      <c r="H77" s="31"/>
      <c r="I77" s="31"/>
      <c r="J77" s="31"/>
      <c r="K77" s="94"/>
      <c r="L77" s="31"/>
      <c r="M77" s="31"/>
      <c r="N77" s="94"/>
      <c r="O77" s="31"/>
      <c r="P77" s="31"/>
      <c r="Q77" s="94"/>
      <c r="R77" s="31"/>
      <c r="S77" s="31"/>
      <c r="T77" s="94"/>
      <c r="U77" s="31"/>
      <c r="V77" s="31"/>
      <c r="W77" s="94"/>
    </row>
    <row r="78" spans="1:23" s="95" customFormat="1" ht="137.15" customHeight="1">
      <c r="A78" s="201">
        <v>11</v>
      </c>
      <c r="B78" s="202" t="s">
        <v>1769</v>
      </c>
      <c r="C78" s="203" t="s">
        <v>1770</v>
      </c>
      <c r="D78" s="203" t="s">
        <v>1771</v>
      </c>
      <c r="E78" s="30"/>
      <c r="F78" s="31"/>
      <c r="G78" s="31"/>
      <c r="H78" s="31"/>
      <c r="I78" s="31"/>
      <c r="J78" s="31"/>
      <c r="K78" s="94"/>
      <c r="L78" s="31"/>
      <c r="M78" s="31"/>
      <c r="N78" s="94"/>
      <c r="O78" s="31"/>
      <c r="P78" s="31"/>
      <c r="Q78" s="94"/>
      <c r="R78" s="31"/>
      <c r="S78" s="31"/>
      <c r="T78" s="94"/>
      <c r="U78" s="31"/>
      <c r="V78" s="31"/>
      <c r="W78" s="94"/>
    </row>
    <row r="79" spans="1:23" s="95" customFormat="1" ht="93" customHeight="1">
      <c r="A79" s="201">
        <v>11</v>
      </c>
      <c r="B79" s="202" t="s">
        <v>1772</v>
      </c>
      <c r="C79" s="203" t="s">
        <v>1773</v>
      </c>
      <c r="D79" s="203" t="s">
        <v>1774</v>
      </c>
      <c r="E79" s="30"/>
      <c r="F79" s="31"/>
      <c r="G79" s="31"/>
      <c r="H79" s="31"/>
      <c r="I79" s="31"/>
      <c r="J79" s="31"/>
      <c r="K79" s="94"/>
      <c r="L79" s="31"/>
      <c r="M79" s="31"/>
      <c r="N79" s="94"/>
      <c r="O79" s="31"/>
      <c r="P79" s="31"/>
      <c r="Q79" s="94"/>
      <c r="R79" s="31"/>
      <c r="S79" s="31"/>
      <c r="T79" s="94"/>
      <c r="U79" s="31"/>
      <c r="V79" s="31"/>
      <c r="W79" s="94"/>
    </row>
    <row r="80" spans="1:23" s="95" customFormat="1" ht="67" customHeight="1">
      <c r="A80" s="201">
        <v>11</v>
      </c>
      <c r="B80" s="202" t="s">
        <v>1775</v>
      </c>
      <c r="C80" s="203" t="s">
        <v>1776</v>
      </c>
      <c r="D80" s="203" t="s">
        <v>1777</v>
      </c>
      <c r="E80" s="30"/>
      <c r="F80" s="31"/>
      <c r="G80" s="31"/>
      <c r="H80" s="31"/>
      <c r="I80" s="31"/>
      <c r="J80" s="31"/>
      <c r="K80" s="94"/>
      <c r="L80" s="31"/>
      <c r="M80" s="31"/>
      <c r="N80" s="94"/>
      <c r="O80" s="31"/>
      <c r="P80" s="31"/>
      <c r="Q80" s="94"/>
      <c r="R80" s="31"/>
      <c r="S80" s="31"/>
      <c r="T80" s="94"/>
      <c r="U80" s="31"/>
      <c r="V80" s="31"/>
      <c r="W80" s="94"/>
    </row>
    <row r="81" spans="1:23" s="95" customFormat="1" ht="125.15" customHeight="1">
      <c r="A81" s="201">
        <v>11</v>
      </c>
      <c r="B81" s="202" t="s">
        <v>1778</v>
      </c>
      <c r="C81" s="204" t="s">
        <v>1779</v>
      </c>
      <c r="D81" s="204" t="s">
        <v>1780</v>
      </c>
      <c r="E81" s="30"/>
      <c r="F81" s="31"/>
      <c r="G81" s="31"/>
      <c r="H81" s="31"/>
      <c r="I81" s="31"/>
      <c r="J81" s="31"/>
      <c r="K81" s="94"/>
      <c r="L81" s="31"/>
      <c r="M81" s="31"/>
      <c r="N81" s="94"/>
      <c r="O81" s="31"/>
      <c r="P81" s="31"/>
      <c r="Q81" s="94"/>
      <c r="R81" s="31"/>
      <c r="S81" s="31"/>
      <c r="T81" s="94"/>
      <c r="U81" s="31"/>
      <c r="V81" s="31"/>
      <c r="W81" s="94"/>
    </row>
    <row r="82" spans="1:23" s="95" customFormat="1" ht="67" customHeight="1">
      <c r="A82" s="201">
        <v>11</v>
      </c>
      <c r="B82" s="202" t="s">
        <v>1781</v>
      </c>
      <c r="C82" s="203" t="s">
        <v>1782</v>
      </c>
      <c r="D82" s="203" t="s">
        <v>1783</v>
      </c>
      <c r="E82" s="30"/>
      <c r="F82" s="31"/>
      <c r="G82" s="31"/>
      <c r="H82" s="31"/>
      <c r="I82" s="31"/>
      <c r="J82" s="31"/>
      <c r="K82" s="94"/>
      <c r="L82" s="31"/>
      <c r="M82" s="31"/>
      <c r="N82" s="94"/>
      <c r="O82" s="31"/>
      <c r="P82" s="31"/>
      <c r="Q82" s="94"/>
      <c r="R82" s="31"/>
      <c r="S82" s="31"/>
      <c r="T82" s="94"/>
      <c r="U82" s="31"/>
      <c r="V82" s="31"/>
      <c r="W82" s="94"/>
    </row>
    <row r="83" spans="1:23" s="95" customFormat="1" ht="56.15" customHeight="1">
      <c r="A83" s="201">
        <v>11</v>
      </c>
      <c r="B83" s="202" t="s">
        <v>1784</v>
      </c>
      <c r="C83" s="203" t="s">
        <v>1785</v>
      </c>
      <c r="D83" s="203" t="s">
        <v>1786</v>
      </c>
      <c r="E83" s="30"/>
      <c r="F83" s="31"/>
      <c r="G83" s="31"/>
      <c r="H83" s="31"/>
      <c r="I83" s="31"/>
      <c r="J83" s="31"/>
      <c r="K83" s="94"/>
      <c r="L83" s="31"/>
      <c r="M83" s="31"/>
      <c r="N83" s="94"/>
      <c r="O83" s="31"/>
      <c r="P83" s="31"/>
      <c r="Q83" s="94"/>
      <c r="R83" s="31"/>
      <c r="S83" s="31"/>
      <c r="T83" s="94"/>
      <c r="U83" s="31"/>
      <c r="V83" s="31"/>
      <c r="W83" s="94"/>
    </row>
    <row r="84" spans="1:23" s="95" customFormat="1" ht="81" customHeight="1">
      <c r="A84" s="201">
        <v>11</v>
      </c>
      <c r="B84" s="202" t="s">
        <v>1787</v>
      </c>
      <c r="C84" s="203" t="s">
        <v>1788</v>
      </c>
      <c r="D84" s="203" t="s">
        <v>1789</v>
      </c>
      <c r="E84" s="30"/>
      <c r="F84" s="31"/>
      <c r="G84" s="31"/>
      <c r="H84" s="31"/>
      <c r="I84" s="31"/>
      <c r="J84" s="31"/>
      <c r="K84" s="94"/>
      <c r="L84" s="31"/>
      <c r="M84" s="31"/>
      <c r="N84" s="94"/>
      <c r="O84" s="31"/>
      <c r="P84" s="31"/>
      <c r="Q84" s="94"/>
      <c r="R84" s="31"/>
      <c r="S84" s="31"/>
      <c r="T84" s="94"/>
      <c r="U84" s="31"/>
      <c r="V84" s="31"/>
      <c r="W84" s="94"/>
    </row>
    <row r="85" spans="1:23" s="200" customFormat="1" ht="64" customHeight="1">
      <c r="A85" s="196">
        <v>12</v>
      </c>
      <c r="B85" s="197" t="s">
        <v>1790</v>
      </c>
      <c r="C85" s="198" t="s">
        <v>1791</v>
      </c>
      <c r="D85" s="198" t="s">
        <v>1792</v>
      </c>
      <c r="E85" s="29"/>
      <c r="F85" s="29"/>
      <c r="G85" s="29"/>
      <c r="H85" s="29"/>
      <c r="I85" s="29"/>
      <c r="J85" s="29"/>
      <c r="K85" s="199"/>
      <c r="L85" s="29"/>
      <c r="M85" s="29"/>
      <c r="N85" s="199"/>
      <c r="O85" s="29"/>
      <c r="P85" s="29"/>
      <c r="Q85" s="199"/>
      <c r="R85" s="29"/>
      <c r="S85" s="29"/>
      <c r="T85" s="199"/>
      <c r="U85" s="29"/>
      <c r="V85" s="29"/>
      <c r="W85" s="199"/>
    </row>
    <row r="86" spans="1:23" s="95" customFormat="1" ht="142" customHeight="1">
      <c r="A86" s="201">
        <v>12</v>
      </c>
      <c r="B86" s="202" t="s">
        <v>1793</v>
      </c>
      <c r="C86" s="203" t="s">
        <v>1794</v>
      </c>
      <c r="D86" s="203" t="s">
        <v>1795</v>
      </c>
      <c r="E86" s="30"/>
      <c r="F86" s="31"/>
      <c r="G86" s="31"/>
      <c r="H86" s="31"/>
      <c r="I86" s="31"/>
      <c r="J86" s="31"/>
      <c r="K86" s="94"/>
      <c r="L86" s="31"/>
      <c r="M86" s="31"/>
      <c r="N86" s="94"/>
      <c r="O86" s="31"/>
      <c r="P86" s="31"/>
      <c r="Q86" s="94"/>
      <c r="R86" s="31"/>
      <c r="S86" s="31"/>
      <c r="T86" s="94"/>
      <c r="U86" s="31"/>
      <c r="V86" s="31"/>
      <c r="W86" s="94"/>
    </row>
    <row r="87" spans="1:23" s="95" customFormat="1" ht="80.150000000000006" customHeight="1">
      <c r="A87" s="201">
        <v>12</v>
      </c>
      <c r="B87" s="202" t="s">
        <v>1796</v>
      </c>
      <c r="C87" s="203" t="s">
        <v>1797</v>
      </c>
      <c r="D87" s="203" t="s">
        <v>1798</v>
      </c>
      <c r="E87" s="30"/>
      <c r="F87" s="31"/>
      <c r="G87" s="31"/>
      <c r="H87" s="31"/>
      <c r="I87" s="31"/>
      <c r="J87" s="31"/>
      <c r="K87" s="94"/>
      <c r="L87" s="31"/>
      <c r="M87" s="31"/>
      <c r="N87" s="94"/>
      <c r="O87" s="31"/>
      <c r="P87" s="31"/>
      <c r="Q87" s="94"/>
      <c r="R87" s="31"/>
      <c r="S87" s="31"/>
      <c r="T87" s="94"/>
      <c r="U87" s="31"/>
      <c r="V87" s="31"/>
      <c r="W87" s="94"/>
    </row>
    <row r="88" spans="1:23" s="95" customFormat="1" ht="96" customHeight="1">
      <c r="A88" s="201">
        <v>12</v>
      </c>
      <c r="B88" s="202" t="s">
        <v>1799</v>
      </c>
      <c r="C88" s="203" t="s">
        <v>1800</v>
      </c>
      <c r="D88" s="203" t="s">
        <v>1801</v>
      </c>
      <c r="E88" s="30"/>
      <c r="F88" s="31"/>
      <c r="G88" s="31"/>
      <c r="H88" s="31"/>
      <c r="I88" s="31"/>
      <c r="J88" s="31"/>
      <c r="K88" s="94"/>
      <c r="L88" s="31"/>
      <c r="M88" s="31"/>
      <c r="N88" s="94"/>
      <c r="O88" s="31"/>
      <c r="P88" s="31"/>
      <c r="Q88" s="94"/>
      <c r="R88" s="31"/>
      <c r="S88" s="31"/>
      <c r="T88" s="94"/>
      <c r="U88" s="31"/>
      <c r="V88" s="31"/>
      <c r="W88" s="94"/>
    </row>
    <row r="89" spans="1:23" s="95" customFormat="1" ht="59.5" customHeight="1">
      <c r="A89" s="201">
        <v>12</v>
      </c>
      <c r="B89" s="202" t="s">
        <v>1802</v>
      </c>
      <c r="C89" s="203" t="s">
        <v>1803</v>
      </c>
      <c r="D89" s="203" t="s">
        <v>1804</v>
      </c>
      <c r="E89" s="30"/>
      <c r="F89" s="31"/>
      <c r="G89" s="31"/>
      <c r="H89" s="31"/>
      <c r="I89" s="31"/>
      <c r="J89" s="31"/>
      <c r="K89" s="94"/>
      <c r="L89" s="31"/>
      <c r="M89" s="31"/>
      <c r="N89" s="94"/>
      <c r="O89" s="31"/>
      <c r="P89" s="31"/>
      <c r="Q89" s="94"/>
      <c r="R89" s="31"/>
      <c r="S89" s="31"/>
      <c r="T89" s="94"/>
      <c r="U89" s="31"/>
      <c r="V89" s="31"/>
      <c r="W89" s="94"/>
    </row>
    <row r="90" spans="1:23" s="200" customFormat="1" ht="49.5" customHeight="1">
      <c r="A90" s="196">
        <v>13</v>
      </c>
      <c r="B90" s="197" t="s">
        <v>1805</v>
      </c>
      <c r="C90" s="198" t="s">
        <v>1806</v>
      </c>
      <c r="D90" s="198" t="s">
        <v>1807</v>
      </c>
      <c r="E90" s="29"/>
      <c r="F90" s="29"/>
      <c r="G90" s="29"/>
      <c r="H90" s="29"/>
      <c r="I90" s="29"/>
      <c r="J90" s="29"/>
      <c r="K90" s="199"/>
      <c r="L90" s="29"/>
      <c r="M90" s="29"/>
      <c r="N90" s="199"/>
      <c r="O90" s="29"/>
      <c r="P90" s="29"/>
      <c r="Q90" s="199"/>
      <c r="R90" s="29"/>
      <c r="S90" s="29"/>
      <c r="T90" s="199"/>
      <c r="U90" s="29"/>
      <c r="V90" s="29"/>
      <c r="W90" s="199"/>
    </row>
    <row r="91" spans="1:23" s="95" customFormat="1" ht="113.15" customHeight="1">
      <c r="A91" s="201">
        <v>13</v>
      </c>
      <c r="B91" s="202" t="s">
        <v>1808</v>
      </c>
      <c r="C91" s="203" t="s">
        <v>1809</v>
      </c>
      <c r="D91" s="203" t="s">
        <v>1810</v>
      </c>
      <c r="E91" s="30"/>
      <c r="F91" s="31"/>
      <c r="G91" s="31"/>
      <c r="H91" s="31"/>
      <c r="I91" s="31"/>
      <c r="J91" s="31"/>
      <c r="K91" s="94"/>
      <c r="L91" s="31"/>
      <c r="M91" s="31"/>
      <c r="N91" s="94"/>
      <c r="O91" s="31"/>
      <c r="P91" s="31"/>
      <c r="Q91" s="94"/>
      <c r="R91" s="31"/>
      <c r="S91" s="31"/>
      <c r="T91" s="94"/>
      <c r="U91" s="31"/>
      <c r="V91" s="31"/>
      <c r="W91" s="94"/>
    </row>
    <row r="92" spans="1:23" s="95" customFormat="1" ht="219.65" customHeight="1">
      <c r="A92" s="201">
        <v>13</v>
      </c>
      <c r="B92" s="202" t="s">
        <v>1811</v>
      </c>
      <c r="C92" s="203" t="s">
        <v>1812</v>
      </c>
      <c r="D92" s="203" t="s">
        <v>1813</v>
      </c>
      <c r="E92" s="30"/>
      <c r="F92" s="31"/>
      <c r="G92" s="31"/>
      <c r="H92" s="31"/>
      <c r="I92" s="31"/>
      <c r="J92" s="31"/>
      <c r="K92" s="94"/>
      <c r="L92" s="31"/>
      <c r="M92" s="31"/>
      <c r="N92" s="94"/>
      <c r="O92" s="31"/>
      <c r="P92" s="31"/>
      <c r="Q92" s="94"/>
      <c r="R92" s="31"/>
      <c r="S92" s="31"/>
      <c r="T92" s="94"/>
      <c r="U92" s="31"/>
      <c r="V92" s="31"/>
      <c r="W92" s="94"/>
    </row>
    <row r="93" spans="1:23" s="95" customFormat="1" ht="46" customHeight="1">
      <c r="A93" s="201">
        <v>13</v>
      </c>
      <c r="B93" s="202" t="s">
        <v>1814</v>
      </c>
      <c r="C93" s="204" t="s">
        <v>1815</v>
      </c>
      <c r="D93" s="204" t="s">
        <v>1816</v>
      </c>
      <c r="E93" s="30"/>
      <c r="F93" s="31"/>
      <c r="G93" s="31"/>
      <c r="H93" s="31"/>
      <c r="I93" s="31"/>
      <c r="J93" s="31"/>
      <c r="K93" s="94"/>
      <c r="L93" s="31"/>
      <c r="M93" s="31"/>
      <c r="N93" s="94"/>
      <c r="O93" s="31"/>
      <c r="P93" s="31"/>
      <c r="Q93" s="94"/>
      <c r="R93" s="31"/>
      <c r="S93" s="31"/>
      <c r="T93" s="94"/>
      <c r="U93" s="31"/>
      <c r="V93" s="31"/>
      <c r="W93" s="94"/>
    </row>
    <row r="94" spans="1:23" s="95" customFormat="1" ht="206.15" customHeight="1">
      <c r="A94" s="201">
        <v>13</v>
      </c>
      <c r="B94" s="202" t="s">
        <v>1817</v>
      </c>
      <c r="C94" s="204" t="s">
        <v>1818</v>
      </c>
      <c r="D94" s="204" t="s">
        <v>1819</v>
      </c>
      <c r="E94" s="30"/>
      <c r="F94" s="31"/>
      <c r="G94" s="31"/>
      <c r="H94" s="31"/>
      <c r="I94" s="31"/>
      <c r="J94" s="31"/>
      <c r="K94" s="94"/>
      <c r="L94" s="31"/>
      <c r="M94" s="31"/>
      <c r="N94" s="94"/>
      <c r="O94" s="31"/>
      <c r="P94" s="31"/>
      <c r="Q94" s="94"/>
      <c r="R94" s="31"/>
      <c r="S94" s="31"/>
      <c r="T94" s="94"/>
      <c r="U94" s="31"/>
      <c r="V94" s="31"/>
      <c r="W94" s="94"/>
    </row>
    <row r="95" spans="1:23" s="95" customFormat="1" ht="47.5" customHeight="1">
      <c r="A95" s="201">
        <v>13</v>
      </c>
      <c r="B95" s="202" t="s">
        <v>1820</v>
      </c>
      <c r="C95" s="203" t="s">
        <v>1821</v>
      </c>
      <c r="D95" s="203" t="s">
        <v>1822</v>
      </c>
      <c r="E95" s="30"/>
      <c r="F95" s="31"/>
      <c r="G95" s="31"/>
      <c r="H95" s="31"/>
      <c r="I95" s="31"/>
      <c r="J95" s="31"/>
      <c r="K95" s="94"/>
      <c r="L95" s="31"/>
      <c r="M95" s="31"/>
      <c r="N95" s="94"/>
      <c r="O95" s="31"/>
      <c r="P95" s="31"/>
      <c r="Q95" s="94"/>
      <c r="R95" s="31"/>
      <c r="S95" s="31"/>
      <c r="T95" s="94"/>
      <c r="U95" s="31"/>
      <c r="V95" s="31"/>
      <c r="W95" s="94"/>
    </row>
    <row r="96" spans="1:23" s="95" customFormat="1" ht="63.65" customHeight="1">
      <c r="A96" s="201">
        <v>13</v>
      </c>
      <c r="B96" s="202" t="s">
        <v>1823</v>
      </c>
      <c r="C96" s="203" t="s">
        <v>1824</v>
      </c>
      <c r="D96" s="203" t="s">
        <v>1825</v>
      </c>
      <c r="E96" s="30"/>
      <c r="F96" s="31"/>
      <c r="G96" s="31"/>
      <c r="H96" s="31"/>
      <c r="I96" s="31"/>
      <c r="J96" s="31"/>
      <c r="K96" s="94"/>
      <c r="L96" s="31"/>
      <c r="M96" s="31"/>
      <c r="N96" s="94"/>
      <c r="O96" s="31"/>
      <c r="P96" s="31"/>
      <c r="Q96" s="94"/>
      <c r="R96" s="31"/>
      <c r="S96" s="31"/>
      <c r="T96" s="94"/>
      <c r="U96" s="31"/>
      <c r="V96" s="31"/>
      <c r="W96" s="94"/>
    </row>
    <row r="97" spans="1:23" s="95" customFormat="1" ht="174" customHeight="1">
      <c r="A97" s="201">
        <v>13</v>
      </c>
      <c r="B97" s="202" t="s">
        <v>1826</v>
      </c>
      <c r="C97" s="203" t="s">
        <v>1827</v>
      </c>
      <c r="D97" s="203" t="s">
        <v>1828</v>
      </c>
      <c r="E97" s="30"/>
      <c r="F97" s="31"/>
      <c r="G97" s="31"/>
      <c r="H97" s="31"/>
      <c r="I97" s="31"/>
      <c r="J97" s="31"/>
      <c r="K97" s="94"/>
      <c r="L97" s="31"/>
      <c r="M97" s="31"/>
      <c r="N97" s="94"/>
      <c r="O97" s="31"/>
      <c r="P97" s="31"/>
      <c r="Q97" s="94"/>
      <c r="R97" s="31"/>
      <c r="S97" s="31"/>
      <c r="T97" s="94"/>
      <c r="U97" s="31"/>
      <c r="V97" s="31"/>
      <c r="W97" s="94"/>
    </row>
    <row r="98" spans="1:23" s="200" customFormat="1" ht="62.5" customHeight="1">
      <c r="A98" s="196">
        <v>14</v>
      </c>
      <c r="B98" s="197" t="s">
        <v>1829</v>
      </c>
      <c r="C98" s="198" t="s">
        <v>1830</v>
      </c>
      <c r="D98" s="198" t="s">
        <v>1831</v>
      </c>
      <c r="E98" s="29"/>
      <c r="F98" s="29"/>
      <c r="G98" s="29"/>
      <c r="H98" s="29"/>
      <c r="I98" s="29"/>
      <c r="J98" s="29"/>
      <c r="K98" s="199"/>
      <c r="L98" s="29"/>
      <c r="M98" s="29"/>
      <c r="N98" s="199"/>
      <c r="O98" s="29"/>
      <c r="P98" s="29"/>
      <c r="Q98" s="199"/>
      <c r="R98" s="29"/>
      <c r="S98" s="29"/>
      <c r="T98" s="199"/>
      <c r="U98" s="29"/>
      <c r="V98" s="29"/>
      <c r="W98" s="199"/>
    </row>
    <row r="99" spans="1:23" s="95" customFormat="1" ht="203.15" customHeight="1">
      <c r="A99" s="201">
        <v>14</v>
      </c>
      <c r="B99" s="202" t="s">
        <v>1832</v>
      </c>
      <c r="C99" s="203" t="s">
        <v>1833</v>
      </c>
      <c r="D99" s="203" t="s">
        <v>1834</v>
      </c>
      <c r="E99" s="30"/>
      <c r="F99" s="31"/>
      <c r="G99" s="31"/>
      <c r="H99" s="31"/>
      <c r="I99" s="31"/>
      <c r="J99" s="31"/>
      <c r="K99" s="94"/>
      <c r="L99" s="31"/>
      <c r="M99" s="31"/>
      <c r="N99" s="94"/>
      <c r="O99" s="31"/>
      <c r="P99" s="31"/>
      <c r="Q99" s="94"/>
      <c r="R99" s="31"/>
      <c r="S99" s="31"/>
      <c r="T99" s="94"/>
      <c r="U99" s="31"/>
      <c r="V99" s="31"/>
      <c r="W99" s="94"/>
    </row>
    <row r="100" spans="1:23" s="95" customFormat="1" ht="130.5" customHeight="1">
      <c r="A100" s="201">
        <v>14</v>
      </c>
      <c r="B100" s="202" t="s">
        <v>1835</v>
      </c>
      <c r="C100" s="203" t="s">
        <v>1836</v>
      </c>
      <c r="D100" s="203" t="s">
        <v>1837</v>
      </c>
      <c r="E100" s="30"/>
      <c r="F100" s="31"/>
      <c r="G100" s="31"/>
      <c r="H100" s="31"/>
      <c r="I100" s="31"/>
      <c r="J100" s="31"/>
      <c r="K100" s="94"/>
      <c r="L100" s="31"/>
      <c r="M100" s="31"/>
      <c r="N100" s="94"/>
      <c r="O100" s="31"/>
      <c r="P100" s="31"/>
      <c r="Q100" s="94"/>
      <c r="R100" s="31"/>
      <c r="S100" s="31"/>
      <c r="T100" s="94"/>
      <c r="U100" s="31"/>
      <c r="V100" s="31"/>
      <c r="W100" s="94"/>
    </row>
    <row r="101" spans="1:23" s="95" customFormat="1" ht="109" customHeight="1">
      <c r="A101" s="201">
        <v>14</v>
      </c>
      <c r="B101" s="202" t="s">
        <v>1838</v>
      </c>
      <c r="C101" s="203" t="s">
        <v>1839</v>
      </c>
      <c r="D101" s="203" t="s">
        <v>1840</v>
      </c>
      <c r="E101" s="30"/>
      <c r="F101" s="31"/>
      <c r="G101" s="31"/>
      <c r="H101" s="31"/>
      <c r="I101" s="31"/>
      <c r="J101" s="31"/>
      <c r="K101" s="94"/>
      <c r="L101" s="31"/>
      <c r="M101" s="31"/>
      <c r="N101" s="94"/>
      <c r="O101" s="31"/>
      <c r="P101" s="31"/>
      <c r="Q101" s="94"/>
      <c r="R101" s="31"/>
      <c r="S101" s="31"/>
      <c r="T101" s="94"/>
      <c r="U101" s="31"/>
      <c r="V101" s="31"/>
      <c r="W101" s="94"/>
    </row>
    <row r="102" spans="1:23" s="95" customFormat="1" ht="78">
      <c r="A102" s="201">
        <v>14</v>
      </c>
      <c r="B102" s="202" t="s">
        <v>1841</v>
      </c>
      <c r="C102" s="203" t="s">
        <v>1842</v>
      </c>
      <c r="D102" s="203" t="s">
        <v>1843</v>
      </c>
      <c r="E102" s="30"/>
      <c r="F102" s="31"/>
      <c r="G102" s="31"/>
      <c r="H102" s="31"/>
      <c r="I102" s="31"/>
      <c r="J102" s="31"/>
      <c r="K102" s="94"/>
      <c r="L102" s="31"/>
      <c r="M102" s="31"/>
      <c r="N102" s="94"/>
      <c r="O102" s="31"/>
      <c r="P102" s="31"/>
      <c r="Q102" s="94"/>
      <c r="R102" s="31"/>
      <c r="S102" s="31"/>
      <c r="T102" s="94"/>
      <c r="U102" s="31"/>
      <c r="V102" s="31"/>
      <c r="W102" s="94"/>
    </row>
    <row r="103" spans="1:23" s="95" customFormat="1" ht="57.65" customHeight="1">
      <c r="A103" s="201"/>
      <c r="B103" s="202" t="s">
        <v>1844</v>
      </c>
      <c r="C103" s="203" t="s">
        <v>1845</v>
      </c>
      <c r="D103" s="203" t="s">
        <v>1846</v>
      </c>
      <c r="E103" s="30"/>
      <c r="F103" s="31"/>
      <c r="G103" s="31"/>
      <c r="H103" s="31"/>
      <c r="I103" s="31"/>
      <c r="J103" s="31"/>
      <c r="K103" s="94"/>
      <c r="L103" s="31"/>
      <c r="M103" s="31"/>
      <c r="N103" s="94"/>
      <c r="O103" s="31"/>
      <c r="P103" s="31"/>
      <c r="Q103" s="94"/>
      <c r="R103" s="31"/>
      <c r="S103" s="31"/>
      <c r="T103" s="94"/>
      <c r="U103" s="31"/>
      <c r="V103" s="31"/>
      <c r="W103" s="94"/>
    </row>
    <row r="104" spans="1:23" s="200" customFormat="1" ht="72.650000000000006" customHeight="1">
      <c r="A104" s="196">
        <v>15</v>
      </c>
      <c r="B104" s="197" t="s">
        <v>1847</v>
      </c>
      <c r="C104" s="198" t="s">
        <v>1848</v>
      </c>
      <c r="D104" s="198" t="s">
        <v>1849</v>
      </c>
      <c r="E104" s="29"/>
      <c r="F104" s="29"/>
      <c r="G104" s="29"/>
      <c r="H104" s="29"/>
      <c r="I104" s="29"/>
      <c r="J104" s="29"/>
      <c r="K104" s="199"/>
      <c r="L104" s="29"/>
      <c r="M104" s="29"/>
      <c r="N104" s="199"/>
      <c r="O104" s="29"/>
      <c r="P104" s="29"/>
      <c r="Q104" s="199"/>
      <c r="R104" s="29"/>
      <c r="S104" s="29"/>
      <c r="T104" s="199"/>
      <c r="U104" s="29"/>
      <c r="V104" s="29"/>
      <c r="W104" s="199"/>
    </row>
    <row r="105" spans="1:23" s="95" customFormat="1" ht="398.5" customHeight="1">
      <c r="A105" s="201">
        <v>15</v>
      </c>
      <c r="B105" s="202" t="s">
        <v>1850</v>
      </c>
      <c r="C105" s="203" t="s">
        <v>1851</v>
      </c>
      <c r="D105" s="203" t="s">
        <v>1852</v>
      </c>
      <c r="E105" s="30"/>
      <c r="F105" s="31"/>
      <c r="G105" s="31"/>
      <c r="H105" s="31"/>
      <c r="I105" s="31"/>
      <c r="J105" s="31"/>
      <c r="K105" s="94"/>
      <c r="L105" s="31"/>
      <c r="M105" s="31"/>
      <c r="N105" s="94"/>
      <c r="O105" s="31"/>
      <c r="P105" s="31"/>
      <c r="Q105" s="94"/>
      <c r="R105" s="31"/>
      <c r="S105" s="31"/>
      <c r="T105" s="94"/>
      <c r="U105" s="31"/>
      <c r="V105" s="31"/>
      <c r="W105" s="94"/>
    </row>
    <row r="106" spans="1:23" s="95" customFormat="1" ht="187.5" customHeight="1">
      <c r="A106" s="201">
        <v>15</v>
      </c>
      <c r="B106" s="202" t="s">
        <v>1853</v>
      </c>
      <c r="C106" s="203" t="s">
        <v>1854</v>
      </c>
      <c r="D106" s="203" t="s">
        <v>1855</v>
      </c>
      <c r="E106" s="30"/>
      <c r="F106" s="31"/>
      <c r="G106" s="31"/>
      <c r="H106" s="31"/>
      <c r="I106" s="31"/>
      <c r="J106" s="31"/>
      <c r="K106" s="94"/>
      <c r="L106" s="31"/>
      <c r="M106" s="31"/>
      <c r="N106" s="94"/>
      <c r="O106" s="31"/>
      <c r="P106" s="31"/>
      <c r="Q106" s="94"/>
      <c r="R106" s="31"/>
      <c r="S106" s="31"/>
      <c r="T106" s="94"/>
      <c r="U106" s="31"/>
      <c r="V106" s="31"/>
      <c r="W106" s="94"/>
    </row>
    <row r="107" spans="1:23" s="95" customFormat="1" ht="285.64999999999998" customHeight="1">
      <c r="A107" s="201">
        <v>15</v>
      </c>
      <c r="B107" s="202" t="s">
        <v>1853</v>
      </c>
      <c r="C107" s="203" t="s">
        <v>1856</v>
      </c>
      <c r="D107" s="203" t="s">
        <v>1857</v>
      </c>
      <c r="E107" s="30"/>
      <c r="F107" s="31"/>
      <c r="G107" s="31"/>
      <c r="H107" s="31"/>
      <c r="I107" s="31"/>
      <c r="J107" s="31"/>
      <c r="K107" s="94"/>
      <c r="L107" s="31"/>
      <c r="M107" s="31"/>
      <c r="N107" s="94"/>
      <c r="O107" s="31"/>
      <c r="P107" s="31"/>
      <c r="Q107" s="94"/>
      <c r="R107" s="31"/>
      <c r="S107" s="31"/>
      <c r="T107" s="94"/>
      <c r="U107" s="31"/>
      <c r="V107" s="31"/>
      <c r="W107" s="94"/>
    </row>
    <row r="108" spans="1:23" s="200" customFormat="1" ht="52">
      <c r="A108" s="196">
        <v>16</v>
      </c>
      <c r="B108" s="197" t="s">
        <v>1858</v>
      </c>
      <c r="C108" s="198" t="s">
        <v>1859</v>
      </c>
      <c r="D108" s="198" t="s">
        <v>1860</v>
      </c>
      <c r="E108" s="29"/>
      <c r="F108" s="29"/>
      <c r="G108" s="29"/>
      <c r="H108" s="29"/>
      <c r="I108" s="29"/>
      <c r="J108" s="29"/>
      <c r="K108" s="199"/>
      <c r="L108" s="29"/>
      <c r="M108" s="29"/>
      <c r="N108" s="199"/>
      <c r="O108" s="29"/>
      <c r="P108" s="29"/>
      <c r="Q108" s="199"/>
      <c r="R108" s="29"/>
      <c r="S108" s="29"/>
      <c r="T108" s="199"/>
      <c r="U108" s="29"/>
      <c r="V108" s="29"/>
      <c r="W108" s="199"/>
    </row>
    <row r="109" spans="1:23" s="95" customFormat="1" ht="69.650000000000006" customHeight="1">
      <c r="A109" s="201">
        <v>16</v>
      </c>
      <c r="B109" s="202" t="s">
        <v>1861</v>
      </c>
      <c r="C109" s="203" t="s">
        <v>1862</v>
      </c>
      <c r="D109" s="203" t="s">
        <v>1863</v>
      </c>
      <c r="E109" s="30"/>
      <c r="F109" s="31"/>
      <c r="G109" s="31"/>
      <c r="H109" s="31"/>
      <c r="I109" s="31"/>
      <c r="J109" s="31"/>
      <c r="K109" s="94"/>
      <c r="L109" s="31"/>
      <c r="M109" s="31"/>
      <c r="N109" s="94"/>
      <c r="O109" s="31"/>
      <c r="P109" s="31"/>
      <c r="Q109" s="94"/>
      <c r="R109" s="31"/>
      <c r="S109" s="31"/>
      <c r="T109" s="94"/>
      <c r="U109" s="31"/>
      <c r="V109" s="31"/>
      <c r="W109" s="94"/>
    </row>
    <row r="110" spans="1:23" s="95" customFormat="1" ht="221">
      <c r="A110" s="201">
        <v>16</v>
      </c>
      <c r="B110" s="202" t="s">
        <v>1864</v>
      </c>
      <c r="C110" s="203" t="s">
        <v>1865</v>
      </c>
      <c r="D110" s="203" t="s">
        <v>1866</v>
      </c>
      <c r="E110" s="30"/>
      <c r="F110" s="31"/>
      <c r="G110" s="31"/>
      <c r="H110" s="31"/>
      <c r="I110" s="31"/>
      <c r="J110" s="31"/>
      <c r="K110" s="94"/>
      <c r="L110" s="31"/>
      <c r="M110" s="31"/>
      <c r="N110" s="94"/>
      <c r="O110" s="31"/>
      <c r="P110" s="31"/>
      <c r="Q110" s="94"/>
      <c r="R110" s="31"/>
      <c r="S110" s="31"/>
      <c r="T110" s="94"/>
      <c r="U110" s="31"/>
      <c r="V110" s="31"/>
      <c r="W110" s="94"/>
    </row>
    <row r="111" spans="1:23" s="95" customFormat="1" ht="214" customHeight="1">
      <c r="A111" s="201">
        <v>16</v>
      </c>
      <c r="B111" s="202" t="s">
        <v>1867</v>
      </c>
      <c r="C111" s="203" t="s">
        <v>1868</v>
      </c>
      <c r="D111" s="204" t="s">
        <v>1869</v>
      </c>
      <c r="E111" s="30"/>
      <c r="F111" s="31"/>
      <c r="G111" s="31"/>
      <c r="H111" s="31"/>
      <c r="I111" s="31"/>
      <c r="J111" s="31"/>
      <c r="K111" s="94"/>
      <c r="L111" s="31"/>
      <c r="M111" s="31"/>
      <c r="N111" s="94"/>
      <c r="O111" s="31"/>
      <c r="P111" s="31"/>
      <c r="Q111" s="94"/>
      <c r="R111" s="31"/>
      <c r="S111" s="31"/>
      <c r="T111" s="94"/>
      <c r="U111" s="31"/>
      <c r="V111" s="31"/>
      <c r="W111" s="94"/>
    </row>
    <row r="112" spans="1:23" s="95" customFormat="1" ht="409" customHeight="1">
      <c r="A112" s="201">
        <v>16</v>
      </c>
      <c r="B112" s="202" t="s">
        <v>1870</v>
      </c>
      <c r="C112" s="204" t="s">
        <v>1871</v>
      </c>
      <c r="D112" s="204" t="s">
        <v>1872</v>
      </c>
      <c r="E112" s="30"/>
      <c r="F112" s="31"/>
      <c r="G112" s="31"/>
      <c r="H112" s="31"/>
      <c r="I112" s="31"/>
      <c r="J112" s="31"/>
      <c r="K112" s="94"/>
      <c r="L112" s="31"/>
      <c r="M112" s="31"/>
      <c r="N112" s="94"/>
      <c r="O112" s="31"/>
      <c r="P112" s="31"/>
      <c r="Q112" s="94"/>
      <c r="R112" s="31"/>
      <c r="S112" s="31"/>
      <c r="T112" s="94"/>
      <c r="U112" s="31"/>
      <c r="V112" s="31"/>
      <c r="W112" s="94"/>
    </row>
    <row r="113" spans="1:23" s="200" customFormat="1" ht="50.5" customHeight="1">
      <c r="A113" s="196">
        <v>17</v>
      </c>
      <c r="B113" s="197" t="s">
        <v>1873</v>
      </c>
      <c r="C113" s="198" t="s">
        <v>1874</v>
      </c>
      <c r="D113" s="198" t="s">
        <v>1875</v>
      </c>
      <c r="E113" s="29"/>
      <c r="F113" s="29"/>
      <c r="G113" s="29"/>
      <c r="H113" s="29"/>
      <c r="I113" s="29"/>
      <c r="J113" s="29"/>
      <c r="K113" s="199"/>
      <c r="L113" s="29"/>
      <c r="M113" s="29"/>
      <c r="N113" s="199"/>
      <c r="O113" s="29"/>
      <c r="P113" s="29"/>
      <c r="Q113" s="199"/>
      <c r="R113" s="29"/>
      <c r="S113" s="29"/>
      <c r="T113" s="199"/>
      <c r="U113" s="29"/>
      <c r="V113" s="29"/>
      <c r="W113" s="199"/>
    </row>
    <row r="114" spans="1:23" s="95" customFormat="1" ht="252" customHeight="1">
      <c r="A114" s="201">
        <v>17</v>
      </c>
      <c r="B114" s="202" t="s">
        <v>1876</v>
      </c>
      <c r="C114" s="203" t="s">
        <v>1877</v>
      </c>
      <c r="D114" s="203" t="s">
        <v>1878</v>
      </c>
      <c r="E114" s="30"/>
      <c r="F114" s="31"/>
      <c r="G114" s="31"/>
      <c r="H114" s="31"/>
      <c r="I114" s="31"/>
      <c r="J114" s="31"/>
      <c r="K114" s="94"/>
      <c r="L114" s="31"/>
      <c r="M114" s="31"/>
      <c r="N114" s="94"/>
      <c r="O114" s="31"/>
      <c r="P114" s="31"/>
      <c r="Q114" s="94"/>
      <c r="R114" s="31"/>
      <c r="S114" s="31"/>
      <c r="T114" s="94"/>
      <c r="U114" s="31"/>
      <c r="V114" s="31"/>
      <c r="W114" s="94"/>
    </row>
    <row r="115" spans="1:23" s="200" customFormat="1" ht="89.15" customHeight="1">
      <c r="A115" s="196">
        <v>18</v>
      </c>
      <c r="B115" s="197" t="s">
        <v>1879</v>
      </c>
      <c r="C115" s="198" t="s">
        <v>1880</v>
      </c>
      <c r="D115" s="198" t="s">
        <v>1881</v>
      </c>
      <c r="E115" s="29"/>
      <c r="F115" s="29"/>
      <c r="G115" s="29"/>
      <c r="H115" s="29"/>
      <c r="I115" s="29"/>
      <c r="J115" s="29"/>
      <c r="K115" s="199"/>
      <c r="L115" s="29"/>
      <c r="M115" s="29"/>
      <c r="N115" s="199"/>
      <c r="O115" s="29"/>
      <c r="P115" s="29"/>
      <c r="Q115" s="199"/>
      <c r="R115" s="29"/>
      <c r="S115" s="29"/>
      <c r="T115" s="199"/>
      <c r="U115" s="29"/>
      <c r="V115" s="29"/>
      <c r="W115" s="199"/>
    </row>
    <row r="116" spans="1:23" s="95" customFormat="1" ht="174" customHeight="1">
      <c r="A116" s="201">
        <v>18</v>
      </c>
      <c r="B116" s="202" t="s">
        <v>1882</v>
      </c>
      <c r="C116" s="203" t="s">
        <v>1883</v>
      </c>
      <c r="D116" s="203" t="s">
        <v>1884</v>
      </c>
      <c r="E116" s="30"/>
      <c r="F116" s="31"/>
      <c r="G116" s="31"/>
      <c r="H116" s="31"/>
      <c r="I116" s="31"/>
      <c r="J116" s="31"/>
      <c r="K116" s="94"/>
      <c r="L116" s="31"/>
      <c r="M116" s="31"/>
      <c r="N116" s="94"/>
      <c r="O116" s="31"/>
      <c r="P116" s="31"/>
      <c r="Q116" s="94"/>
      <c r="R116" s="31"/>
      <c r="S116" s="31"/>
      <c r="T116" s="94"/>
      <c r="U116" s="31"/>
      <c r="V116" s="31"/>
      <c r="W116" s="94"/>
    </row>
    <row r="117" spans="1:23" s="95" customFormat="1" ht="137.5" customHeight="1">
      <c r="A117" s="201">
        <v>18</v>
      </c>
      <c r="B117" s="202" t="s">
        <v>1885</v>
      </c>
      <c r="C117" s="203" t="s">
        <v>1886</v>
      </c>
      <c r="D117" s="203" t="s">
        <v>1887</v>
      </c>
      <c r="E117" s="30"/>
      <c r="F117" s="31"/>
      <c r="G117" s="31"/>
      <c r="H117" s="31"/>
      <c r="I117" s="31"/>
      <c r="J117" s="31"/>
      <c r="K117" s="94"/>
      <c r="L117" s="31"/>
      <c r="M117" s="31"/>
      <c r="N117" s="94"/>
      <c r="O117" s="31"/>
      <c r="P117" s="31"/>
      <c r="Q117" s="94"/>
      <c r="R117" s="31"/>
      <c r="S117" s="31"/>
      <c r="T117" s="94"/>
      <c r="U117" s="31"/>
      <c r="V117" s="31"/>
      <c r="W117" s="94"/>
    </row>
    <row r="118" spans="1:23" s="95" customFormat="1" ht="72.650000000000006" customHeight="1">
      <c r="A118" s="201">
        <v>18</v>
      </c>
      <c r="B118" s="202" t="s">
        <v>1888</v>
      </c>
      <c r="C118" s="203" t="s">
        <v>1889</v>
      </c>
      <c r="D118" s="203" t="s">
        <v>1890</v>
      </c>
      <c r="E118" s="30"/>
      <c r="F118" s="31"/>
      <c r="G118" s="31"/>
      <c r="H118" s="31"/>
      <c r="I118" s="31"/>
      <c r="J118" s="31"/>
      <c r="K118" s="94"/>
      <c r="L118" s="31"/>
      <c r="M118" s="31"/>
      <c r="N118" s="94"/>
      <c r="O118" s="31"/>
      <c r="P118" s="31"/>
      <c r="Q118" s="94"/>
      <c r="R118" s="31"/>
      <c r="S118" s="31"/>
      <c r="T118" s="94"/>
      <c r="U118" s="31"/>
      <c r="V118" s="31"/>
      <c r="W118" s="94"/>
    </row>
    <row r="119" spans="1:23" s="95" customFormat="1" ht="77.5" customHeight="1">
      <c r="A119" s="201">
        <v>18</v>
      </c>
      <c r="B119" s="202" t="s">
        <v>1891</v>
      </c>
      <c r="C119" s="203" t="s">
        <v>1892</v>
      </c>
      <c r="D119" s="203" t="s">
        <v>1893</v>
      </c>
      <c r="E119" s="30"/>
      <c r="F119" s="31"/>
      <c r="G119" s="31"/>
      <c r="H119" s="31"/>
      <c r="I119" s="31"/>
      <c r="J119" s="31"/>
      <c r="K119" s="94"/>
      <c r="L119" s="31"/>
      <c r="M119" s="31"/>
      <c r="N119" s="94"/>
      <c r="O119" s="31"/>
      <c r="P119" s="31"/>
      <c r="Q119" s="94"/>
      <c r="R119" s="31"/>
      <c r="S119" s="31"/>
      <c r="T119" s="94"/>
      <c r="U119" s="31"/>
      <c r="V119" s="31"/>
      <c r="W119" s="94"/>
    </row>
    <row r="120" spans="1:23" s="95" customFormat="1" ht="58.5" customHeight="1">
      <c r="A120" s="201">
        <v>18</v>
      </c>
      <c r="B120" s="202" t="s">
        <v>1894</v>
      </c>
      <c r="C120" s="203" t="s">
        <v>1895</v>
      </c>
      <c r="D120" s="203" t="s">
        <v>1896</v>
      </c>
      <c r="E120" s="30"/>
      <c r="F120" s="31"/>
      <c r="G120" s="31"/>
      <c r="H120" s="31"/>
      <c r="I120" s="31"/>
      <c r="J120" s="31"/>
      <c r="K120" s="94"/>
      <c r="L120" s="31"/>
      <c r="M120" s="31"/>
      <c r="N120" s="94"/>
      <c r="O120" s="31"/>
      <c r="P120" s="31"/>
      <c r="Q120" s="94"/>
      <c r="R120" s="31"/>
      <c r="S120" s="31"/>
      <c r="T120" s="94"/>
      <c r="U120" s="31"/>
      <c r="V120" s="31"/>
      <c r="W120" s="94"/>
    </row>
    <row r="121" spans="1:23" s="95" customFormat="1" ht="88.5" customHeight="1">
      <c r="A121" s="201">
        <v>18</v>
      </c>
      <c r="B121" s="202" t="s">
        <v>1897</v>
      </c>
      <c r="C121" s="204" t="s">
        <v>1898</v>
      </c>
      <c r="D121" s="204" t="s">
        <v>1899</v>
      </c>
      <c r="E121" s="30"/>
      <c r="F121" s="31"/>
      <c r="G121" s="31"/>
      <c r="H121" s="31"/>
      <c r="I121" s="31"/>
      <c r="J121" s="31"/>
      <c r="K121" s="94"/>
      <c r="L121" s="31"/>
      <c r="M121" s="31"/>
      <c r="N121" s="94"/>
      <c r="O121" s="31"/>
      <c r="P121" s="31"/>
      <c r="Q121" s="94"/>
      <c r="R121" s="31"/>
      <c r="S121" s="31"/>
      <c r="T121" s="94"/>
      <c r="U121" s="31"/>
      <c r="V121" s="31"/>
      <c r="W121" s="94"/>
    </row>
    <row r="122" spans="1:23" s="200" customFormat="1" ht="88.5" customHeight="1">
      <c r="A122" s="196">
        <v>19</v>
      </c>
      <c r="B122" s="197" t="s">
        <v>1900</v>
      </c>
      <c r="C122" s="198" t="s">
        <v>1901</v>
      </c>
      <c r="D122" s="198" t="s">
        <v>1902</v>
      </c>
      <c r="E122" s="29"/>
      <c r="F122" s="29"/>
      <c r="G122" s="29"/>
      <c r="H122" s="29"/>
      <c r="I122" s="29"/>
      <c r="J122" s="29"/>
      <c r="K122" s="199"/>
      <c r="L122" s="29"/>
      <c r="M122" s="29"/>
      <c r="N122" s="199"/>
      <c r="O122" s="29"/>
      <c r="P122" s="29"/>
      <c r="Q122" s="199"/>
      <c r="R122" s="29"/>
      <c r="S122" s="29"/>
      <c r="T122" s="199"/>
      <c r="U122" s="29"/>
      <c r="V122" s="29"/>
      <c r="W122" s="199"/>
    </row>
    <row r="123" spans="1:23" s="95" customFormat="1" ht="231.65" customHeight="1">
      <c r="A123" s="201">
        <v>19</v>
      </c>
      <c r="B123" s="202" t="s">
        <v>1903</v>
      </c>
      <c r="C123" s="203" t="s">
        <v>1904</v>
      </c>
      <c r="D123" s="203" t="s">
        <v>1905</v>
      </c>
      <c r="E123" s="30"/>
      <c r="F123" s="31"/>
      <c r="G123" s="31"/>
      <c r="H123" s="31"/>
      <c r="I123" s="31"/>
      <c r="J123" s="31"/>
      <c r="K123" s="94"/>
      <c r="L123" s="31"/>
      <c r="M123" s="31"/>
      <c r="N123" s="94"/>
      <c r="O123" s="31"/>
      <c r="P123" s="31"/>
      <c r="Q123" s="94"/>
      <c r="R123" s="31"/>
      <c r="S123" s="31"/>
      <c r="T123" s="94"/>
      <c r="U123" s="31"/>
      <c r="V123" s="31"/>
      <c r="W123" s="94"/>
    </row>
    <row r="124" spans="1:23" s="95" customFormat="1" ht="122.5" customHeight="1">
      <c r="A124" s="201">
        <v>19</v>
      </c>
      <c r="B124" s="202" t="s">
        <v>1906</v>
      </c>
      <c r="C124" s="203" t="s">
        <v>1907</v>
      </c>
      <c r="D124" s="203" t="s">
        <v>1908</v>
      </c>
      <c r="E124" s="30"/>
      <c r="F124" s="31"/>
      <c r="G124" s="31"/>
      <c r="H124" s="31"/>
      <c r="I124" s="31"/>
      <c r="J124" s="31"/>
      <c r="K124" s="94"/>
      <c r="L124" s="31"/>
      <c r="M124" s="31"/>
      <c r="N124" s="94"/>
      <c r="O124" s="31"/>
      <c r="P124" s="31"/>
      <c r="Q124" s="94"/>
      <c r="R124" s="31"/>
      <c r="S124" s="31"/>
      <c r="T124" s="94"/>
      <c r="U124" s="31"/>
      <c r="V124" s="31"/>
      <c r="W124" s="94"/>
    </row>
    <row r="125" spans="1:23" s="95" customFormat="1" ht="53.5" customHeight="1">
      <c r="A125" s="201">
        <v>19</v>
      </c>
      <c r="B125" s="202" t="s">
        <v>1909</v>
      </c>
      <c r="C125" s="203" t="s">
        <v>1910</v>
      </c>
      <c r="D125" s="203" t="s">
        <v>1911</v>
      </c>
      <c r="E125" s="30"/>
      <c r="F125" s="31"/>
      <c r="G125" s="31"/>
      <c r="H125" s="31"/>
      <c r="I125" s="31"/>
      <c r="J125" s="31"/>
      <c r="K125" s="94"/>
      <c r="L125" s="31"/>
      <c r="M125" s="31"/>
      <c r="N125" s="94"/>
      <c r="O125" s="31"/>
      <c r="P125" s="31"/>
      <c r="Q125" s="94"/>
      <c r="R125" s="31"/>
      <c r="S125" s="31"/>
      <c r="T125" s="94"/>
      <c r="U125" s="31"/>
      <c r="V125" s="31"/>
      <c r="W125" s="94"/>
    </row>
    <row r="126" spans="1:23" s="95" customFormat="1" ht="52.5" customHeight="1">
      <c r="A126" s="201">
        <v>19</v>
      </c>
      <c r="B126" s="202" t="s">
        <v>1912</v>
      </c>
      <c r="C126" s="204" t="s">
        <v>1913</v>
      </c>
      <c r="D126" s="204" t="s">
        <v>1914</v>
      </c>
      <c r="E126" s="30"/>
      <c r="F126" s="31"/>
      <c r="G126" s="31"/>
      <c r="H126" s="31"/>
      <c r="I126" s="31"/>
      <c r="J126" s="31"/>
      <c r="K126" s="94"/>
      <c r="L126" s="31"/>
      <c r="M126" s="31"/>
      <c r="N126" s="94"/>
      <c r="O126" s="31"/>
      <c r="P126" s="31"/>
      <c r="Q126" s="94"/>
      <c r="R126" s="31"/>
      <c r="S126" s="31"/>
      <c r="T126" s="94"/>
      <c r="U126" s="31"/>
      <c r="V126" s="31"/>
      <c r="W126" s="94"/>
    </row>
    <row r="127" spans="1:23" s="200" customFormat="1" ht="65.5" customHeight="1">
      <c r="A127" s="196">
        <v>20</v>
      </c>
      <c r="B127" s="197" t="s">
        <v>1915</v>
      </c>
      <c r="C127" s="198" t="s">
        <v>1916</v>
      </c>
      <c r="D127" s="198" t="s">
        <v>1917</v>
      </c>
      <c r="E127" s="29"/>
      <c r="F127" s="29"/>
      <c r="G127" s="29"/>
      <c r="H127" s="29"/>
      <c r="I127" s="29"/>
      <c r="J127" s="29"/>
      <c r="K127" s="199"/>
      <c r="L127" s="29"/>
      <c r="M127" s="29"/>
      <c r="N127" s="199"/>
      <c r="O127" s="29"/>
      <c r="P127" s="29"/>
      <c r="Q127" s="199"/>
      <c r="R127" s="29"/>
      <c r="S127" s="29"/>
      <c r="T127" s="199"/>
      <c r="U127" s="29"/>
      <c r="V127" s="29"/>
      <c r="W127" s="199"/>
    </row>
    <row r="128" spans="1:23" s="95" customFormat="1" ht="143.15" customHeight="1">
      <c r="A128" s="201">
        <v>20</v>
      </c>
      <c r="B128" s="202" t="s">
        <v>1918</v>
      </c>
      <c r="C128" s="203" t="s">
        <v>1919</v>
      </c>
      <c r="D128" s="203" t="s">
        <v>1920</v>
      </c>
      <c r="E128" s="30"/>
      <c r="F128" s="31"/>
      <c r="G128" s="31"/>
      <c r="H128" s="31"/>
      <c r="I128" s="31"/>
      <c r="J128" s="31"/>
      <c r="K128" s="94"/>
      <c r="L128" s="31"/>
      <c r="M128" s="31"/>
      <c r="N128" s="94"/>
      <c r="O128" s="31"/>
      <c r="P128" s="31"/>
      <c r="Q128" s="94"/>
      <c r="R128" s="31"/>
      <c r="S128" s="31"/>
      <c r="T128" s="94"/>
      <c r="U128" s="31"/>
      <c r="V128" s="31"/>
      <c r="W128" s="94"/>
    </row>
    <row r="129" spans="1:23" s="95" customFormat="1" ht="215.15" customHeight="1">
      <c r="A129" s="201">
        <v>20</v>
      </c>
      <c r="B129" s="202" t="s">
        <v>1921</v>
      </c>
      <c r="C129" s="203" t="s">
        <v>1922</v>
      </c>
      <c r="D129" s="203" t="s">
        <v>1923</v>
      </c>
      <c r="E129" s="30"/>
      <c r="F129" s="31"/>
      <c r="G129" s="31"/>
      <c r="H129" s="31"/>
      <c r="I129" s="31"/>
      <c r="J129" s="31"/>
      <c r="K129" s="94"/>
      <c r="L129" s="31"/>
      <c r="M129" s="31"/>
      <c r="N129" s="94"/>
      <c r="O129" s="31"/>
      <c r="P129" s="31"/>
      <c r="Q129" s="94"/>
      <c r="R129" s="31"/>
      <c r="S129" s="31"/>
      <c r="T129" s="94"/>
      <c r="U129" s="31"/>
      <c r="V129" s="31"/>
      <c r="W129" s="94"/>
    </row>
    <row r="130" spans="1:23" s="95" customFormat="1" ht="109.5" customHeight="1">
      <c r="A130" s="201">
        <v>20</v>
      </c>
      <c r="B130" s="202" t="s">
        <v>1924</v>
      </c>
      <c r="C130" s="203" t="s">
        <v>1925</v>
      </c>
      <c r="D130" s="203" t="s">
        <v>1926</v>
      </c>
      <c r="E130" s="30"/>
      <c r="F130" s="31"/>
      <c r="G130" s="31"/>
      <c r="H130" s="31"/>
      <c r="I130" s="31"/>
      <c r="J130" s="31"/>
      <c r="K130" s="94"/>
      <c r="L130" s="31"/>
      <c r="M130" s="31"/>
      <c r="N130" s="94"/>
      <c r="O130" s="31"/>
      <c r="P130" s="31"/>
      <c r="Q130" s="94"/>
      <c r="R130" s="31"/>
      <c r="S130" s="31"/>
      <c r="T130" s="94"/>
      <c r="U130" s="31"/>
      <c r="V130" s="31"/>
      <c r="W130" s="94"/>
    </row>
    <row r="131" spans="1:23" s="95" customFormat="1" ht="115" customHeight="1">
      <c r="A131" s="201">
        <v>20</v>
      </c>
      <c r="B131" s="202" t="s">
        <v>1927</v>
      </c>
      <c r="C131" s="204" t="s">
        <v>1928</v>
      </c>
      <c r="D131" s="204" t="s">
        <v>1929</v>
      </c>
      <c r="E131" s="30"/>
      <c r="F131" s="31"/>
      <c r="G131" s="31"/>
      <c r="H131" s="31"/>
      <c r="I131" s="31"/>
      <c r="J131" s="31"/>
      <c r="K131" s="94"/>
      <c r="L131" s="31"/>
      <c r="M131" s="31"/>
      <c r="N131" s="94"/>
      <c r="O131" s="31"/>
      <c r="P131" s="31"/>
      <c r="Q131" s="94"/>
      <c r="R131" s="31"/>
      <c r="S131" s="31"/>
      <c r="T131" s="94"/>
      <c r="U131" s="31"/>
      <c r="V131" s="31"/>
      <c r="W131" s="94"/>
    </row>
    <row r="132" spans="1:23" s="95" customFormat="1" ht="70.5" customHeight="1">
      <c r="A132" s="201">
        <v>20</v>
      </c>
      <c r="B132" s="202" t="s">
        <v>1930</v>
      </c>
      <c r="C132" s="204" t="s">
        <v>1931</v>
      </c>
      <c r="D132" s="204" t="s">
        <v>1932</v>
      </c>
      <c r="E132" s="30"/>
      <c r="F132" s="31"/>
      <c r="G132" s="31"/>
      <c r="H132" s="31"/>
      <c r="I132" s="31"/>
      <c r="J132" s="31"/>
      <c r="K132" s="94"/>
      <c r="L132" s="31"/>
      <c r="M132" s="31"/>
      <c r="N132" s="94"/>
      <c r="O132" s="31"/>
      <c r="P132" s="31"/>
      <c r="Q132" s="94"/>
      <c r="R132" s="31"/>
      <c r="S132" s="31"/>
      <c r="T132" s="94"/>
      <c r="U132" s="31"/>
      <c r="V132" s="31"/>
      <c r="W132" s="94"/>
    </row>
    <row r="133" spans="1:23" s="95" customFormat="1" ht="55.5" customHeight="1">
      <c r="A133" s="201">
        <v>20</v>
      </c>
      <c r="B133" s="202" t="s">
        <v>1933</v>
      </c>
      <c r="C133" s="204" t="s">
        <v>1934</v>
      </c>
      <c r="D133" s="204" t="s">
        <v>1935</v>
      </c>
      <c r="E133" s="30"/>
      <c r="F133" s="31"/>
      <c r="G133" s="31"/>
      <c r="H133" s="31"/>
      <c r="I133" s="31"/>
      <c r="J133" s="31"/>
      <c r="K133" s="94"/>
      <c r="L133" s="31"/>
      <c r="M133" s="31"/>
      <c r="N133" s="94"/>
      <c r="O133" s="31"/>
      <c r="P133" s="31"/>
      <c r="Q133" s="94"/>
      <c r="R133" s="31"/>
      <c r="S133" s="31"/>
      <c r="T133" s="94"/>
      <c r="U133" s="31"/>
      <c r="V133" s="31"/>
      <c r="W133" s="94"/>
    </row>
    <row r="134" spans="1:23" s="95" customFormat="1" ht="55.5" customHeight="1">
      <c r="A134" s="201">
        <v>20</v>
      </c>
      <c r="B134" s="202" t="s">
        <v>1936</v>
      </c>
      <c r="C134" s="204" t="s">
        <v>1937</v>
      </c>
      <c r="D134" s="204" t="s">
        <v>1938</v>
      </c>
      <c r="E134" s="30"/>
      <c r="F134" s="31"/>
      <c r="G134" s="31"/>
      <c r="H134" s="31"/>
      <c r="I134" s="31"/>
      <c r="J134" s="31"/>
      <c r="K134" s="94"/>
      <c r="L134" s="31"/>
      <c r="M134" s="31"/>
      <c r="N134" s="94"/>
      <c r="O134" s="31"/>
      <c r="P134" s="31"/>
      <c r="Q134" s="94"/>
      <c r="R134" s="31"/>
      <c r="S134" s="31"/>
      <c r="T134" s="94"/>
      <c r="U134" s="31"/>
      <c r="V134" s="31"/>
      <c r="W134" s="94"/>
    </row>
    <row r="135" spans="1:23" s="200" customFormat="1" ht="89.5" customHeight="1">
      <c r="A135" s="196">
        <v>21</v>
      </c>
      <c r="B135" s="197" t="s">
        <v>1939</v>
      </c>
      <c r="C135" s="198" t="s">
        <v>1940</v>
      </c>
      <c r="D135" s="198" t="s">
        <v>1941</v>
      </c>
      <c r="E135" s="29"/>
      <c r="F135" s="29"/>
      <c r="G135" s="29"/>
      <c r="H135" s="29"/>
      <c r="I135" s="29"/>
      <c r="J135" s="29"/>
      <c r="K135" s="199"/>
      <c r="L135" s="29"/>
      <c r="M135" s="29"/>
      <c r="N135" s="199"/>
      <c r="O135" s="29"/>
      <c r="P135" s="29"/>
      <c r="Q135" s="199"/>
      <c r="R135" s="29"/>
      <c r="S135" s="29"/>
      <c r="T135" s="199"/>
      <c r="U135" s="29"/>
      <c r="V135" s="29"/>
      <c r="W135" s="199"/>
    </row>
    <row r="136" spans="1:23" s="95" customFormat="1" ht="148.5" customHeight="1">
      <c r="A136" s="201">
        <v>21</v>
      </c>
      <c r="B136" s="202" t="s">
        <v>1942</v>
      </c>
      <c r="C136" s="203" t="s">
        <v>1943</v>
      </c>
      <c r="D136" s="203" t="s">
        <v>1944</v>
      </c>
      <c r="E136" s="30"/>
      <c r="F136" s="31"/>
      <c r="G136" s="31"/>
      <c r="H136" s="31"/>
      <c r="I136" s="31"/>
      <c r="J136" s="31"/>
      <c r="K136" s="94"/>
      <c r="L136" s="31"/>
      <c r="M136" s="31"/>
      <c r="N136" s="94"/>
      <c r="O136" s="31"/>
      <c r="P136" s="31"/>
      <c r="Q136" s="94"/>
      <c r="R136" s="31"/>
      <c r="S136" s="31"/>
      <c r="T136" s="94"/>
      <c r="U136" s="31"/>
      <c r="V136" s="31"/>
      <c r="W136" s="94"/>
    </row>
    <row r="137" spans="1:23" s="95" customFormat="1" ht="75.650000000000006" customHeight="1">
      <c r="A137" s="201">
        <v>21</v>
      </c>
      <c r="B137" s="202" t="s">
        <v>1945</v>
      </c>
      <c r="C137" s="203" t="s">
        <v>1946</v>
      </c>
      <c r="D137" s="203" t="s">
        <v>1947</v>
      </c>
      <c r="E137" s="30"/>
      <c r="F137" s="31"/>
      <c r="G137" s="31"/>
      <c r="H137" s="31"/>
      <c r="I137" s="31"/>
      <c r="J137" s="31"/>
      <c r="K137" s="94"/>
      <c r="L137" s="31"/>
      <c r="M137" s="31"/>
      <c r="N137" s="94"/>
      <c r="O137" s="31"/>
      <c r="P137" s="31"/>
      <c r="Q137" s="94"/>
      <c r="R137" s="31"/>
      <c r="S137" s="31"/>
      <c r="T137" s="94"/>
      <c r="U137" s="31"/>
      <c r="V137" s="31"/>
      <c r="W137" s="94"/>
    </row>
    <row r="138" spans="1:23" s="95" customFormat="1" ht="53.5" customHeight="1">
      <c r="A138" s="201">
        <v>21</v>
      </c>
      <c r="B138" s="202" t="s">
        <v>1948</v>
      </c>
      <c r="C138" s="203" t="s">
        <v>1949</v>
      </c>
      <c r="D138" s="203" t="s">
        <v>1950</v>
      </c>
      <c r="E138" s="30"/>
      <c r="F138" s="31"/>
      <c r="G138" s="31"/>
      <c r="H138" s="31"/>
      <c r="I138" s="31"/>
      <c r="J138" s="31"/>
      <c r="K138" s="94"/>
      <c r="L138" s="31"/>
      <c r="M138" s="31"/>
      <c r="N138" s="94"/>
      <c r="O138" s="31"/>
      <c r="P138" s="31"/>
      <c r="Q138" s="94"/>
      <c r="R138" s="31"/>
      <c r="S138" s="31"/>
      <c r="T138" s="94"/>
      <c r="U138" s="31"/>
      <c r="V138" s="31"/>
      <c r="W138" s="94"/>
    </row>
    <row r="139" spans="1:23" s="95" customFormat="1" ht="235" customHeight="1">
      <c r="A139" s="201">
        <v>21</v>
      </c>
      <c r="B139" s="202" t="s">
        <v>1951</v>
      </c>
      <c r="C139" s="203" t="s">
        <v>1952</v>
      </c>
      <c r="D139" s="203" t="s">
        <v>1953</v>
      </c>
      <c r="E139" s="30"/>
      <c r="F139" s="31"/>
      <c r="G139" s="31"/>
      <c r="H139" s="31"/>
      <c r="I139" s="31"/>
      <c r="J139" s="31"/>
      <c r="K139" s="94"/>
      <c r="L139" s="31"/>
      <c r="M139" s="31"/>
      <c r="N139" s="94"/>
      <c r="O139" s="31"/>
      <c r="P139" s="31"/>
      <c r="Q139" s="94"/>
      <c r="R139" s="31"/>
      <c r="S139" s="31"/>
      <c r="T139" s="94"/>
      <c r="U139" s="31"/>
      <c r="V139" s="31"/>
      <c r="W139" s="94"/>
    </row>
    <row r="140" spans="1:23" s="95" customFormat="1" ht="130">
      <c r="A140" s="201">
        <v>21</v>
      </c>
      <c r="B140" s="202" t="s">
        <v>1954</v>
      </c>
      <c r="C140" s="203" t="s">
        <v>1955</v>
      </c>
      <c r="D140" s="203" t="s">
        <v>1956</v>
      </c>
      <c r="E140" s="30"/>
      <c r="F140" s="31"/>
      <c r="G140" s="31"/>
      <c r="H140" s="31"/>
      <c r="I140" s="31"/>
      <c r="J140" s="31"/>
      <c r="K140" s="94"/>
      <c r="L140" s="31"/>
      <c r="M140" s="31"/>
      <c r="N140" s="94"/>
      <c r="O140" s="31"/>
      <c r="P140" s="31"/>
      <c r="Q140" s="94"/>
      <c r="R140" s="31"/>
      <c r="S140" s="31"/>
      <c r="T140" s="94"/>
      <c r="U140" s="31"/>
      <c r="V140" s="31"/>
      <c r="W140" s="94"/>
    </row>
    <row r="141" spans="1:23" s="195" customFormat="1" ht="20.5" customHeight="1">
      <c r="A141" s="196" t="s">
        <v>1957</v>
      </c>
      <c r="B141" s="197" t="s">
        <v>1958</v>
      </c>
      <c r="C141" s="198" t="s">
        <v>1959</v>
      </c>
      <c r="D141" s="198" t="s">
        <v>1960</v>
      </c>
      <c r="E141" s="30"/>
      <c r="F141" s="30"/>
      <c r="G141" s="30"/>
      <c r="H141" s="30"/>
      <c r="I141" s="30"/>
      <c r="J141" s="30"/>
      <c r="K141" s="194"/>
      <c r="L141" s="30"/>
      <c r="M141" s="30"/>
      <c r="N141" s="194"/>
      <c r="O141" s="30"/>
      <c r="P141" s="30"/>
      <c r="Q141" s="194"/>
      <c r="R141" s="30"/>
      <c r="S141" s="30"/>
      <c r="T141" s="194"/>
      <c r="U141" s="30"/>
      <c r="V141" s="30"/>
      <c r="W141" s="194"/>
    </row>
    <row r="142" spans="1:23" s="200" customFormat="1" ht="66.650000000000006" customHeight="1">
      <c r="A142" s="196">
        <v>22</v>
      </c>
      <c r="B142" s="197" t="s">
        <v>1961</v>
      </c>
      <c r="C142" s="198" t="s">
        <v>1962</v>
      </c>
      <c r="D142" s="198" t="s">
        <v>1963</v>
      </c>
      <c r="E142" s="29"/>
      <c r="F142" s="29"/>
      <c r="G142" s="29"/>
      <c r="H142" s="29"/>
      <c r="I142" s="29"/>
      <c r="J142" s="29"/>
      <c r="K142" s="199"/>
      <c r="L142" s="29"/>
      <c r="M142" s="29"/>
      <c r="N142" s="199"/>
      <c r="O142" s="29"/>
      <c r="P142" s="29"/>
      <c r="Q142" s="199"/>
      <c r="R142" s="29"/>
      <c r="S142" s="29"/>
      <c r="T142" s="199"/>
      <c r="U142" s="29"/>
      <c r="V142" s="29"/>
      <c r="W142" s="199"/>
    </row>
    <row r="143" spans="1:23" s="95" customFormat="1" ht="248.5" customHeight="1">
      <c r="A143" s="201">
        <v>22</v>
      </c>
      <c r="B143" s="202" t="s">
        <v>1964</v>
      </c>
      <c r="C143" s="203" t="s">
        <v>1965</v>
      </c>
      <c r="D143" s="203" t="s">
        <v>1966</v>
      </c>
      <c r="E143" s="30"/>
      <c r="F143" s="31"/>
      <c r="G143" s="31"/>
      <c r="H143" s="31"/>
      <c r="I143" s="31"/>
      <c r="J143" s="31"/>
      <c r="K143" s="94"/>
      <c r="L143" s="31"/>
      <c r="M143" s="31"/>
      <c r="N143" s="94"/>
      <c r="O143" s="31"/>
      <c r="P143" s="31"/>
      <c r="Q143" s="94"/>
      <c r="R143" s="31"/>
      <c r="S143" s="31"/>
      <c r="T143" s="94"/>
      <c r="U143" s="31"/>
      <c r="V143" s="31"/>
      <c r="W143" s="94"/>
    </row>
    <row r="144" spans="1:23" s="95" customFormat="1" ht="204.65" customHeight="1">
      <c r="A144" s="201">
        <v>22</v>
      </c>
      <c r="B144" s="202" t="s">
        <v>1967</v>
      </c>
      <c r="C144" s="203" t="s">
        <v>1968</v>
      </c>
      <c r="D144" s="203" t="s">
        <v>1969</v>
      </c>
      <c r="E144" s="30"/>
      <c r="F144" s="31"/>
      <c r="G144" s="31"/>
      <c r="H144" s="31"/>
      <c r="I144" s="31"/>
      <c r="J144" s="31"/>
      <c r="K144" s="94"/>
      <c r="L144" s="31"/>
      <c r="M144" s="31"/>
      <c r="N144" s="94"/>
      <c r="O144" s="31"/>
      <c r="P144" s="31"/>
      <c r="Q144" s="94"/>
      <c r="R144" s="31"/>
      <c r="S144" s="31"/>
      <c r="T144" s="94"/>
      <c r="U144" s="31"/>
      <c r="V144" s="31"/>
      <c r="W144" s="94"/>
    </row>
    <row r="145" spans="1:23" s="95" customFormat="1" ht="107.15" customHeight="1">
      <c r="A145" s="201">
        <v>22</v>
      </c>
      <c r="B145" s="202" t="s">
        <v>1970</v>
      </c>
      <c r="C145" s="203" t="s">
        <v>1971</v>
      </c>
      <c r="D145" s="203" t="s">
        <v>1972</v>
      </c>
      <c r="E145" s="30"/>
      <c r="F145" s="31"/>
      <c r="G145" s="31"/>
      <c r="H145" s="31"/>
      <c r="I145" s="31"/>
      <c r="J145" s="31"/>
      <c r="K145" s="94"/>
      <c r="L145" s="31"/>
      <c r="M145" s="31"/>
      <c r="N145" s="94"/>
      <c r="O145" s="31"/>
      <c r="P145" s="31"/>
      <c r="Q145" s="94"/>
      <c r="R145" s="31"/>
      <c r="S145" s="31"/>
      <c r="T145" s="94"/>
      <c r="U145" s="31"/>
      <c r="V145" s="31"/>
      <c r="W145" s="94"/>
    </row>
    <row r="146" spans="1:23" s="95" customFormat="1" ht="238.5" customHeight="1">
      <c r="A146" s="201">
        <v>22</v>
      </c>
      <c r="B146" s="202" t="s">
        <v>1973</v>
      </c>
      <c r="C146" s="203" t="s">
        <v>1974</v>
      </c>
      <c r="D146" s="203" t="s">
        <v>1975</v>
      </c>
      <c r="E146" s="30"/>
      <c r="F146" s="31"/>
      <c r="G146" s="31"/>
      <c r="H146" s="31"/>
      <c r="I146" s="31"/>
      <c r="J146" s="31"/>
      <c r="K146" s="94"/>
      <c r="L146" s="31"/>
      <c r="M146" s="31"/>
      <c r="N146" s="94"/>
      <c r="O146" s="31"/>
      <c r="P146" s="31"/>
      <c r="Q146" s="94"/>
      <c r="R146" s="31"/>
      <c r="S146" s="31"/>
      <c r="T146" s="94"/>
      <c r="U146" s="31"/>
      <c r="V146" s="31"/>
      <c r="W146" s="94"/>
    </row>
    <row r="147" spans="1:23" s="95" customFormat="1" ht="321.64999999999998" customHeight="1">
      <c r="A147" s="201">
        <v>22</v>
      </c>
      <c r="B147" s="202" t="s">
        <v>1976</v>
      </c>
      <c r="C147" s="204" t="s">
        <v>1977</v>
      </c>
      <c r="D147" s="204" t="s">
        <v>1978</v>
      </c>
      <c r="E147" s="30"/>
      <c r="F147" s="31"/>
      <c r="G147" s="31"/>
      <c r="H147" s="31"/>
      <c r="I147" s="31"/>
      <c r="J147" s="31"/>
      <c r="K147" s="94"/>
      <c r="L147" s="31"/>
      <c r="M147" s="31"/>
      <c r="N147" s="94"/>
      <c r="O147" s="31"/>
      <c r="P147" s="31"/>
      <c r="Q147" s="94"/>
      <c r="R147" s="31"/>
      <c r="S147" s="31"/>
      <c r="T147" s="94"/>
      <c r="U147" s="31"/>
      <c r="V147" s="31"/>
      <c r="W147" s="94"/>
    </row>
    <row r="148" spans="1:23" s="95" customFormat="1" ht="109.5" customHeight="1">
      <c r="A148" s="201">
        <v>22</v>
      </c>
      <c r="B148" s="202" t="s">
        <v>1979</v>
      </c>
      <c r="C148" s="203" t="s">
        <v>1980</v>
      </c>
      <c r="D148" s="203" t="s">
        <v>1981</v>
      </c>
      <c r="E148" s="30"/>
      <c r="F148" s="31"/>
      <c r="G148" s="31"/>
      <c r="H148" s="31"/>
      <c r="I148" s="31"/>
      <c r="J148" s="31"/>
      <c r="K148" s="94"/>
      <c r="L148" s="31"/>
      <c r="M148" s="31"/>
      <c r="N148" s="94"/>
      <c r="O148" s="31"/>
      <c r="P148" s="31"/>
      <c r="Q148" s="94"/>
      <c r="R148" s="31"/>
      <c r="S148" s="31"/>
      <c r="T148" s="94"/>
      <c r="U148" s="31"/>
      <c r="V148" s="31"/>
      <c r="W148" s="94"/>
    </row>
    <row r="149" spans="1:23" s="200" customFormat="1" ht="54.65" customHeight="1">
      <c r="A149" s="196">
        <v>23</v>
      </c>
      <c r="B149" s="197" t="s">
        <v>1982</v>
      </c>
      <c r="C149" s="199" t="s">
        <v>1983</v>
      </c>
      <c r="D149" s="199" t="s">
        <v>1984</v>
      </c>
      <c r="E149" s="29"/>
      <c r="F149" s="29"/>
      <c r="G149" s="29"/>
      <c r="H149" s="29"/>
      <c r="I149" s="29"/>
      <c r="J149" s="29"/>
      <c r="K149" s="199"/>
      <c r="L149" s="29"/>
      <c r="M149" s="29"/>
      <c r="N149" s="199"/>
      <c r="O149" s="29"/>
      <c r="P149" s="29"/>
      <c r="Q149" s="199"/>
      <c r="R149" s="29"/>
      <c r="S149" s="29"/>
      <c r="T149" s="199"/>
      <c r="U149" s="29"/>
      <c r="V149" s="29"/>
      <c r="W149" s="199"/>
    </row>
    <row r="150" spans="1:23" s="95" customFormat="1" ht="160" customHeight="1">
      <c r="A150" s="201">
        <v>23</v>
      </c>
      <c r="B150" s="202" t="s">
        <v>1985</v>
      </c>
      <c r="C150" s="204" t="s">
        <v>1986</v>
      </c>
      <c r="D150" s="204" t="s">
        <v>1987</v>
      </c>
      <c r="E150" s="30"/>
      <c r="F150" s="31"/>
      <c r="G150" s="31"/>
      <c r="H150" s="31"/>
      <c r="I150" s="31"/>
      <c r="J150" s="31"/>
      <c r="K150" s="94"/>
      <c r="L150" s="31"/>
      <c r="M150" s="31"/>
      <c r="N150" s="94"/>
      <c r="O150" s="31"/>
      <c r="P150" s="31"/>
      <c r="Q150" s="94"/>
      <c r="R150" s="31"/>
      <c r="S150" s="31"/>
      <c r="T150" s="94"/>
      <c r="U150" s="31"/>
      <c r="V150" s="31"/>
      <c r="W150" s="94"/>
    </row>
    <row r="151" spans="1:23" s="95" customFormat="1" ht="337" customHeight="1">
      <c r="A151" s="201">
        <v>23</v>
      </c>
      <c r="B151" s="202" t="s">
        <v>1988</v>
      </c>
      <c r="C151" s="204" t="s">
        <v>1989</v>
      </c>
      <c r="D151" s="204" t="s">
        <v>1990</v>
      </c>
      <c r="E151" s="30"/>
      <c r="F151" s="31"/>
      <c r="G151" s="31"/>
      <c r="H151" s="31"/>
      <c r="I151" s="31"/>
      <c r="J151" s="31"/>
      <c r="K151" s="94"/>
      <c r="L151" s="31"/>
      <c r="M151" s="31"/>
      <c r="N151" s="94"/>
      <c r="O151" s="31"/>
      <c r="P151" s="31"/>
      <c r="Q151" s="94"/>
      <c r="R151" s="31"/>
      <c r="S151" s="31"/>
      <c r="T151" s="94"/>
      <c r="U151" s="31"/>
      <c r="V151" s="31"/>
      <c r="W151" s="94"/>
    </row>
    <row r="152" spans="1:23" s="95" customFormat="1" ht="109.5" customHeight="1">
      <c r="A152" s="201">
        <v>23</v>
      </c>
      <c r="B152" s="202" t="s">
        <v>1991</v>
      </c>
      <c r="C152" s="204" t="s">
        <v>1992</v>
      </c>
      <c r="D152" s="204" t="s">
        <v>1993</v>
      </c>
      <c r="E152" s="30"/>
      <c r="F152" s="31"/>
      <c r="G152" s="31"/>
      <c r="H152" s="31"/>
      <c r="I152" s="31"/>
      <c r="J152" s="31"/>
      <c r="K152" s="94"/>
      <c r="L152" s="31"/>
      <c r="M152" s="31"/>
      <c r="N152" s="94"/>
      <c r="O152" s="31"/>
      <c r="P152" s="31"/>
      <c r="Q152" s="94"/>
      <c r="R152" s="31"/>
      <c r="S152" s="31"/>
      <c r="T152" s="94"/>
      <c r="U152" s="31"/>
      <c r="V152" s="31"/>
      <c r="W152" s="94"/>
    </row>
    <row r="153" spans="1:23" s="200" customFormat="1" ht="65.150000000000006" customHeight="1">
      <c r="A153" s="196">
        <v>24</v>
      </c>
      <c r="B153" s="197" t="s">
        <v>1994</v>
      </c>
      <c r="C153" s="198" t="s">
        <v>1995</v>
      </c>
      <c r="D153" s="198" t="s">
        <v>1996</v>
      </c>
      <c r="E153" s="29"/>
      <c r="F153" s="29"/>
      <c r="G153" s="29"/>
      <c r="H153" s="29"/>
      <c r="I153" s="29"/>
      <c r="J153" s="29"/>
      <c r="K153" s="199"/>
      <c r="L153" s="29"/>
      <c r="M153" s="29"/>
      <c r="N153" s="199"/>
      <c r="O153" s="29"/>
      <c r="P153" s="29"/>
      <c r="Q153" s="199"/>
      <c r="R153" s="29"/>
      <c r="S153" s="29"/>
      <c r="T153" s="199"/>
      <c r="U153" s="29"/>
      <c r="V153" s="29"/>
      <c r="W153" s="199"/>
    </row>
    <row r="154" spans="1:23" s="95" customFormat="1" ht="71.150000000000006" customHeight="1">
      <c r="A154" s="201">
        <v>24</v>
      </c>
      <c r="B154" s="202" t="s">
        <v>1997</v>
      </c>
      <c r="C154" s="203" t="s">
        <v>1998</v>
      </c>
      <c r="D154" s="203" t="s">
        <v>1999</v>
      </c>
      <c r="E154" s="30"/>
      <c r="F154" s="31"/>
      <c r="G154" s="31"/>
      <c r="H154" s="31"/>
      <c r="I154" s="31"/>
      <c r="J154" s="31"/>
      <c r="K154" s="94"/>
      <c r="L154" s="31"/>
      <c r="M154" s="31"/>
      <c r="N154" s="94"/>
      <c r="O154" s="31"/>
      <c r="P154" s="31"/>
      <c r="Q154" s="94"/>
      <c r="R154" s="31"/>
      <c r="S154" s="31"/>
      <c r="T154" s="94"/>
      <c r="U154" s="31"/>
      <c r="V154" s="31"/>
      <c r="W154" s="94"/>
    </row>
    <row r="155" spans="1:23" s="95" customFormat="1" ht="168" customHeight="1">
      <c r="A155" s="201">
        <v>24</v>
      </c>
      <c r="B155" s="202" t="s">
        <v>2000</v>
      </c>
      <c r="C155" s="203" t="s">
        <v>2001</v>
      </c>
      <c r="D155" s="203" t="s">
        <v>2002</v>
      </c>
      <c r="E155" s="30"/>
      <c r="F155" s="31"/>
      <c r="G155" s="31"/>
      <c r="H155" s="31"/>
      <c r="I155" s="31"/>
      <c r="J155" s="31"/>
      <c r="K155" s="94"/>
      <c r="L155" s="31"/>
      <c r="M155" s="31"/>
      <c r="N155" s="94"/>
      <c r="O155" s="31"/>
      <c r="P155" s="31"/>
      <c r="Q155" s="94"/>
      <c r="R155" s="31"/>
      <c r="S155" s="31"/>
      <c r="T155" s="94"/>
      <c r="U155" s="31"/>
      <c r="V155" s="31"/>
      <c r="W155" s="94"/>
    </row>
    <row r="156" spans="1:23" s="95" customFormat="1" ht="375" customHeight="1">
      <c r="A156" s="201">
        <v>24</v>
      </c>
      <c r="B156" s="202" t="s">
        <v>2003</v>
      </c>
      <c r="C156" s="203"/>
      <c r="D156" s="203"/>
      <c r="E156" s="30"/>
      <c r="F156" s="31"/>
      <c r="G156" s="31"/>
      <c r="H156" s="31"/>
      <c r="I156" s="31"/>
      <c r="J156" s="31"/>
      <c r="K156" s="94"/>
      <c r="L156" s="31"/>
      <c r="M156" s="31"/>
      <c r="N156" s="94"/>
      <c r="O156" s="31"/>
      <c r="P156" s="31"/>
      <c r="Q156" s="94"/>
      <c r="R156" s="31"/>
      <c r="S156" s="31"/>
      <c r="T156" s="94"/>
      <c r="U156" s="31"/>
      <c r="V156" s="31"/>
      <c r="W156" s="94"/>
    </row>
    <row r="157" spans="1:23" s="200" customFormat="1" ht="52.5" customHeight="1">
      <c r="A157" s="196">
        <v>25</v>
      </c>
      <c r="B157" s="197" t="s">
        <v>2004</v>
      </c>
      <c r="C157" s="198" t="s">
        <v>2005</v>
      </c>
      <c r="D157" s="198" t="s">
        <v>2006</v>
      </c>
      <c r="E157" s="29"/>
      <c r="F157" s="29"/>
      <c r="G157" s="29"/>
      <c r="H157" s="29"/>
      <c r="I157" s="29"/>
      <c r="J157" s="29"/>
      <c r="K157" s="199"/>
      <c r="L157" s="29"/>
      <c r="M157" s="29"/>
      <c r="N157" s="199"/>
      <c r="O157" s="29"/>
      <c r="P157" s="29"/>
      <c r="Q157" s="199"/>
      <c r="R157" s="29"/>
      <c r="S157" s="29"/>
      <c r="T157" s="199"/>
      <c r="U157" s="29"/>
      <c r="V157" s="29"/>
      <c r="W157" s="199"/>
    </row>
    <row r="158" spans="1:23" s="95" customFormat="1" ht="111.65" customHeight="1">
      <c r="A158" s="201">
        <v>25</v>
      </c>
      <c r="B158" s="202" t="s">
        <v>2007</v>
      </c>
      <c r="C158" s="203" t="s">
        <v>2008</v>
      </c>
      <c r="D158" s="203" t="s">
        <v>2009</v>
      </c>
      <c r="E158" s="30"/>
      <c r="F158" s="31"/>
      <c r="G158" s="31"/>
      <c r="H158" s="31"/>
      <c r="I158" s="31"/>
      <c r="J158" s="31"/>
      <c r="K158" s="94"/>
      <c r="L158" s="31"/>
      <c r="M158" s="31"/>
      <c r="N158" s="94"/>
      <c r="O158" s="31"/>
      <c r="P158" s="31"/>
      <c r="Q158" s="94"/>
      <c r="R158" s="31"/>
      <c r="S158" s="31"/>
      <c r="T158" s="94"/>
      <c r="U158" s="31"/>
      <c r="V158" s="31"/>
      <c r="W158" s="94"/>
    </row>
    <row r="159" spans="1:23" s="95" customFormat="1" ht="251.15" customHeight="1">
      <c r="A159" s="201">
        <v>25</v>
      </c>
      <c r="B159" s="202" t="s">
        <v>2010</v>
      </c>
      <c r="C159" s="203" t="s">
        <v>2011</v>
      </c>
      <c r="D159" s="203" t="s">
        <v>2012</v>
      </c>
      <c r="E159" s="30"/>
      <c r="F159" s="31"/>
      <c r="G159" s="31"/>
      <c r="H159" s="31"/>
      <c r="I159" s="31"/>
      <c r="J159" s="31"/>
      <c r="K159" s="94"/>
      <c r="L159" s="31"/>
      <c r="M159" s="31"/>
      <c r="N159" s="94"/>
      <c r="O159" s="31"/>
      <c r="P159" s="31"/>
      <c r="Q159" s="94"/>
      <c r="R159" s="31"/>
      <c r="S159" s="31"/>
      <c r="T159" s="94"/>
      <c r="U159" s="31"/>
      <c r="V159" s="31"/>
      <c r="W159" s="94"/>
    </row>
    <row r="160" spans="1:23" s="95" customFormat="1" ht="204.65" customHeight="1">
      <c r="A160" s="201">
        <v>25</v>
      </c>
      <c r="B160" s="202" t="s">
        <v>2013</v>
      </c>
      <c r="C160" s="203" t="s">
        <v>2014</v>
      </c>
      <c r="D160" s="203" t="s">
        <v>2015</v>
      </c>
      <c r="E160" s="30"/>
      <c r="F160" s="31"/>
      <c r="G160" s="31"/>
      <c r="H160" s="31"/>
      <c r="I160" s="31"/>
      <c r="J160" s="31"/>
      <c r="K160" s="94"/>
      <c r="L160" s="31"/>
      <c r="M160" s="31"/>
      <c r="N160" s="94"/>
      <c r="O160" s="31"/>
      <c r="P160" s="31"/>
      <c r="Q160" s="94"/>
      <c r="R160" s="31"/>
      <c r="S160" s="31"/>
      <c r="T160" s="94"/>
      <c r="U160" s="31"/>
      <c r="V160" s="31"/>
      <c r="W160" s="94"/>
    </row>
    <row r="161" spans="1:23" s="95" customFormat="1" ht="75" customHeight="1">
      <c r="A161" s="201">
        <v>25</v>
      </c>
      <c r="B161" s="202" t="s">
        <v>2016</v>
      </c>
      <c r="C161" s="203" t="s">
        <v>2017</v>
      </c>
      <c r="D161" s="203" t="s">
        <v>2018</v>
      </c>
      <c r="E161" s="30"/>
      <c r="F161" s="31"/>
      <c r="G161" s="31"/>
      <c r="H161" s="31"/>
      <c r="I161" s="31"/>
      <c r="J161" s="31"/>
      <c r="K161" s="94"/>
      <c r="L161" s="31"/>
      <c r="M161" s="31"/>
      <c r="N161" s="94"/>
      <c r="O161" s="31"/>
      <c r="P161" s="31"/>
      <c r="Q161" s="94"/>
      <c r="R161" s="31"/>
      <c r="S161" s="31"/>
      <c r="T161" s="94"/>
      <c r="U161" s="31"/>
      <c r="V161" s="31"/>
      <c r="W161" s="94"/>
    </row>
    <row r="162" spans="1:23" s="200" customFormat="1" ht="43.5" customHeight="1">
      <c r="A162" s="196">
        <v>26</v>
      </c>
      <c r="B162" s="197" t="s">
        <v>2019</v>
      </c>
      <c r="C162" s="199" t="s">
        <v>2020</v>
      </c>
      <c r="D162" s="199" t="s">
        <v>2021</v>
      </c>
      <c r="E162" s="29"/>
      <c r="F162" s="29"/>
      <c r="G162" s="29"/>
      <c r="H162" s="29"/>
      <c r="I162" s="29"/>
      <c r="J162" s="29"/>
      <c r="K162" s="199"/>
      <c r="L162" s="29"/>
      <c r="M162" s="29"/>
      <c r="N162" s="199"/>
      <c r="O162" s="29"/>
      <c r="P162" s="29"/>
      <c r="Q162" s="199"/>
      <c r="R162" s="29"/>
      <c r="S162" s="29"/>
      <c r="T162" s="199"/>
      <c r="U162" s="29"/>
      <c r="V162" s="29"/>
      <c r="W162" s="199"/>
    </row>
    <row r="163" spans="1:23" s="95" customFormat="1" ht="191.15" customHeight="1">
      <c r="A163" s="201">
        <v>26</v>
      </c>
      <c r="B163" s="202" t="s">
        <v>2022</v>
      </c>
      <c r="C163" s="204" t="s">
        <v>2023</v>
      </c>
      <c r="D163" s="204" t="s">
        <v>2024</v>
      </c>
      <c r="E163" s="30"/>
      <c r="F163" s="31"/>
      <c r="G163" s="31"/>
      <c r="H163" s="31"/>
      <c r="I163" s="31"/>
      <c r="J163" s="31"/>
      <c r="K163" s="94"/>
      <c r="L163" s="31"/>
      <c r="M163" s="31"/>
      <c r="N163" s="94"/>
      <c r="O163" s="31"/>
      <c r="P163" s="31"/>
      <c r="Q163" s="94"/>
      <c r="R163" s="31"/>
      <c r="S163" s="31"/>
      <c r="T163" s="94"/>
      <c r="U163" s="31"/>
      <c r="V163" s="31"/>
      <c r="W163" s="94"/>
    </row>
    <row r="164" spans="1:23" s="95" customFormat="1" ht="194.15" customHeight="1">
      <c r="A164" s="201">
        <v>26</v>
      </c>
      <c r="B164" s="202" t="s">
        <v>2025</v>
      </c>
      <c r="C164" s="204" t="s">
        <v>2026</v>
      </c>
      <c r="D164" s="204" t="s">
        <v>2027</v>
      </c>
      <c r="E164" s="30"/>
      <c r="F164" s="31"/>
      <c r="G164" s="31"/>
      <c r="H164" s="31"/>
      <c r="I164" s="31"/>
      <c r="J164" s="31"/>
      <c r="K164" s="94"/>
      <c r="L164" s="31"/>
      <c r="M164" s="31"/>
      <c r="N164" s="94"/>
      <c r="O164" s="31"/>
      <c r="P164" s="31"/>
      <c r="Q164" s="94"/>
      <c r="R164" s="31"/>
      <c r="S164" s="31"/>
      <c r="T164" s="94"/>
      <c r="U164" s="31"/>
      <c r="V164" s="31"/>
      <c r="W164" s="94"/>
    </row>
    <row r="165" spans="1:23" s="200" customFormat="1" ht="44.5" customHeight="1">
      <c r="A165" s="196">
        <v>27</v>
      </c>
      <c r="B165" s="197" t="s">
        <v>2028</v>
      </c>
      <c r="C165" s="198" t="s">
        <v>2029</v>
      </c>
      <c r="D165" s="198" t="s">
        <v>2030</v>
      </c>
      <c r="E165" s="29"/>
      <c r="F165" s="29"/>
      <c r="G165" s="29"/>
      <c r="H165" s="29"/>
      <c r="I165" s="29"/>
      <c r="J165" s="29"/>
      <c r="K165" s="199"/>
      <c r="L165" s="29"/>
      <c r="M165" s="29"/>
      <c r="N165" s="199"/>
      <c r="O165" s="29"/>
      <c r="P165" s="29"/>
      <c r="Q165" s="199"/>
      <c r="R165" s="29"/>
      <c r="S165" s="29"/>
      <c r="T165" s="199"/>
      <c r="U165" s="29"/>
      <c r="V165" s="29"/>
      <c r="W165" s="199"/>
    </row>
    <row r="166" spans="1:23" s="95" customFormat="1" ht="52">
      <c r="A166" s="201">
        <v>27</v>
      </c>
      <c r="B166" s="202" t="s">
        <v>2031</v>
      </c>
      <c r="C166" s="203" t="s">
        <v>2032</v>
      </c>
      <c r="D166" s="203" t="s">
        <v>2033</v>
      </c>
      <c r="E166" s="30"/>
      <c r="F166" s="31"/>
      <c r="G166" s="31"/>
      <c r="H166" s="31"/>
      <c r="I166" s="31"/>
      <c r="J166" s="31"/>
      <c r="K166" s="94"/>
      <c r="L166" s="31"/>
      <c r="M166" s="31"/>
      <c r="N166" s="94"/>
      <c r="O166" s="31"/>
      <c r="P166" s="31"/>
      <c r="Q166" s="94"/>
      <c r="R166" s="31"/>
      <c r="S166" s="31"/>
      <c r="T166" s="94"/>
      <c r="U166" s="31"/>
      <c r="V166" s="31"/>
      <c r="W166" s="94"/>
    </row>
    <row r="167" spans="1:23" s="95" customFormat="1" ht="266.14999999999998" customHeight="1">
      <c r="A167" s="201">
        <v>27</v>
      </c>
      <c r="B167" s="202" t="s">
        <v>2034</v>
      </c>
      <c r="C167" s="203" t="s">
        <v>2035</v>
      </c>
      <c r="D167" s="203" t="s">
        <v>2036</v>
      </c>
      <c r="E167" s="30"/>
      <c r="F167" s="31"/>
      <c r="G167" s="31"/>
      <c r="H167" s="31"/>
      <c r="I167" s="31"/>
      <c r="J167" s="31"/>
      <c r="K167" s="94"/>
      <c r="L167" s="31"/>
      <c r="M167" s="31"/>
      <c r="N167" s="94"/>
      <c r="O167" s="31"/>
      <c r="P167" s="31"/>
      <c r="Q167" s="94"/>
      <c r="R167" s="31"/>
      <c r="S167" s="31"/>
      <c r="T167" s="94"/>
      <c r="U167" s="31"/>
      <c r="V167" s="31"/>
      <c r="W167" s="94"/>
    </row>
    <row r="168" spans="1:23" s="95" customFormat="1" ht="141.65" customHeight="1">
      <c r="A168" s="201">
        <v>27</v>
      </c>
      <c r="B168" s="202" t="s">
        <v>2037</v>
      </c>
      <c r="C168" s="203" t="s">
        <v>2038</v>
      </c>
      <c r="D168" s="203" t="s">
        <v>2039</v>
      </c>
      <c r="E168" s="30"/>
      <c r="F168" s="31"/>
      <c r="G168" s="31"/>
      <c r="H168" s="31"/>
      <c r="I168" s="31"/>
      <c r="J168" s="31"/>
      <c r="K168" s="94"/>
      <c r="L168" s="31"/>
      <c r="M168" s="31"/>
      <c r="N168" s="94"/>
      <c r="O168" s="31"/>
      <c r="P168" s="31"/>
      <c r="Q168" s="94"/>
      <c r="R168" s="31"/>
      <c r="S168" s="31"/>
      <c r="T168" s="94"/>
      <c r="U168" s="31"/>
      <c r="V168" s="31"/>
      <c r="W168" s="94"/>
    </row>
    <row r="169" spans="1:23" s="95" customFormat="1" ht="92.15" customHeight="1">
      <c r="A169" s="201">
        <v>27</v>
      </c>
      <c r="B169" s="202" t="s">
        <v>2040</v>
      </c>
      <c r="C169" s="203" t="s">
        <v>2041</v>
      </c>
      <c r="D169" s="203" t="s">
        <v>2042</v>
      </c>
      <c r="E169" s="30"/>
      <c r="F169" s="31"/>
      <c r="G169" s="31"/>
      <c r="H169" s="31"/>
      <c r="I169" s="31"/>
      <c r="J169" s="31"/>
      <c r="K169" s="94"/>
      <c r="L169" s="31"/>
      <c r="M169" s="31"/>
      <c r="N169" s="94"/>
      <c r="O169" s="31"/>
      <c r="P169" s="31"/>
      <c r="Q169" s="94"/>
      <c r="R169" s="31"/>
      <c r="S169" s="31"/>
      <c r="T169" s="94"/>
      <c r="U169" s="31"/>
      <c r="V169" s="31"/>
      <c r="W169" s="94"/>
    </row>
    <row r="170" spans="1:23" s="95" customFormat="1" ht="348" customHeight="1">
      <c r="A170" s="201">
        <v>27</v>
      </c>
      <c r="B170" s="202" t="s">
        <v>2043</v>
      </c>
      <c r="C170" s="203" t="s">
        <v>2044</v>
      </c>
      <c r="D170" s="203" t="s">
        <v>2045</v>
      </c>
      <c r="E170" s="30"/>
      <c r="F170" s="31"/>
      <c r="G170" s="31"/>
      <c r="H170" s="31"/>
      <c r="I170" s="31"/>
      <c r="J170" s="31"/>
      <c r="K170" s="94"/>
      <c r="L170" s="31"/>
      <c r="M170" s="31"/>
      <c r="N170" s="94"/>
      <c r="O170" s="31"/>
      <c r="P170" s="31"/>
      <c r="Q170" s="94"/>
      <c r="R170" s="31"/>
      <c r="S170" s="31"/>
      <c r="T170" s="94"/>
      <c r="U170" s="31"/>
      <c r="V170" s="31"/>
      <c r="W170" s="94"/>
    </row>
    <row r="171" spans="1:23" s="200" customFormat="1" ht="49.5" customHeight="1">
      <c r="A171" s="196">
        <v>28</v>
      </c>
      <c r="B171" s="197" t="s">
        <v>2046</v>
      </c>
      <c r="C171" s="198" t="s">
        <v>2047</v>
      </c>
      <c r="D171" s="198" t="s">
        <v>2048</v>
      </c>
      <c r="E171" s="29"/>
      <c r="F171" s="29"/>
      <c r="G171" s="29"/>
      <c r="H171" s="29"/>
      <c r="I171" s="29"/>
      <c r="J171" s="29"/>
      <c r="K171" s="199"/>
      <c r="L171" s="29"/>
      <c r="M171" s="29"/>
      <c r="N171" s="199"/>
      <c r="O171" s="29"/>
      <c r="P171" s="29"/>
      <c r="Q171" s="199"/>
      <c r="R171" s="29"/>
      <c r="S171" s="29"/>
      <c r="T171" s="199"/>
      <c r="U171" s="29"/>
      <c r="V171" s="29"/>
      <c r="W171" s="199"/>
    </row>
    <row r="172" spans="1:23" s="95" customFormat="1" ht="226.5" customHeight="1">
      <c r="A172" s="201">
        <v>28</v>
      </c>
      <c r="B172" s="202" t="s">
        <v>2049</v>
      </c>
      <c r="C172" s="203" t="s">
        <v>2050</v>
      </c>
      <c r="D172" s="203" t="s">
        <v>2051</v>
      </c>
      <c r="E172" s="30"/>
      <c r="F172" s="31"/>
      <c r="G172" s="31"/>
      <c r="H172" s="31"/>
      <c r="I172" s="31"/>
      <c r="J172" s="31"/>
      <c r="K172" s="94"/>
      <c r="L172" s="31"/>
      <c r="M172" s="31"/>
      <c r="N172" s="94"/>
      <c r="O172" s="31"/>
      <c r="P172" s="31"/>
      <c r="Q172" s="94"/>
      <c r="R172" s="31"/>
      <c r="S172" s="31"/>
      <c r="T172" s="94"/>
      <c r="U172" s="31"/>
      <c r="V172" s="31"/>
      <c r="W172" s="94"/>
    </row>
    <row r="173" spans="1:23" s="95" customFormat="1" ht="135" customHeight="1">
      <c r="A173" s="201">
        <v>28</v>
      </c>
      <c r="B173" s="202" t="s">
        <v>2052</v>
      </c>
      <c r="C173" s="203" t="s">
        <v>2053</v>
      </c>
      <c r="D173" s="203" t="s">
        <v>2054</v>
      </c>
      <c r="E173" s="30"/>
      <c r="F173" s="31"/>
      <c r="G173" s="31"/>
      <c r="H173" s="31"/>
      <c r="I173" s="31"/>
      <c r="J173" s="31"/>
      <c r="K173" s="94"/>
      <c r="L173" s="31"/>
      <c r="M173" s="31"/>
      <c r="N173" s="94"/>
      <c r="O173" s="31"/>
      <c r="P173" s="31"/>
      <c r="Q173" s="94"/>
      <c r="R173" s="31"/>
      <c r="S173" s="31"/>
      <c r="T173" s="94"/>
      <c r="U173" s="31"/>
      <c r="V173" s="31"/>
      <c r="W173" s="94"/>
    </row>
    <row r="174" spans="1:23" s="95" customFormat="1" ht="154.5" customHeight="1">
      <c r="A174" s="201">
        <v>28</v>
      </c>
      <c r="B174" s="202" t="s">
        <v>2055</v>
      </c>
      <c r="C174" s="203" t="s">
        <v>2056</v>
      </c>
      <c r="D174" s="203" t="s">
        <v>2057</v>
      </c>
      <c r="E174" s="30"/>
      <c r="F174" s="31"/>
      <c r="G174" s="31"/>
      <c r="H174" s="31"/>
      <c r="I174" s="31"/>
      <c r="J174" s="31"/>
      <c r="K174" s="94"/>
      <c r="L174" s="31"/>
      <c r="M174" s="31"/>
      <c r="N174" s="94"/>
      <c r="O174" s="31"/>
      <c r="P174" s="31"/>
      <c r="Q174" s="94"/>
      <c r="R174" s="31"/>
      <c r="S174" s="31"/>
      <c r="T174" s="94"/>
      <c r="U174" s="31"/>
      <c r="V174" s="31"/>
      <c r="W174" s="94"/>
    </row>
    <row r="175" spans="1:23" s="95" customFormat="1" ht="356.5" customHeight="1">
      <c r="A175" s="201">
        <v>28</v>
      </c>
      <c r="B175" s="202" t="s">
        <v>2058</v>
      </c>
      <c r="C175" s="203" t="s">
        <v>2059</v>
      </c>
      <c r="D175" s="203" t="s">
        <v>2060</v>
      </c>
      <c r="E175" s="30"/>
      <c r="F175" s="31"/>
      <c r="G175" s="31"/>
      <c r="H175" s="31"/>
      <c r="I175" s="31"/>
      <c r="J175" s="31"/>
      <c r="K175" s="94"/>
      <c r="L175" s="31"/>
      <c r="M175" s="31"/>
      <c r="N175" s="94"/>
      <c r="O175" s="31"/>
      <c r="P175" s="31"/>
      <c r="Q175" s="94"/>
      <c r="R175" s="31"/>
      <c r="S175" s="31"/>
      <c r="T175" s="94"/>
      <c r="U175" s="31"/>
      <c r="V175" s="31"/>
      <c r="W175" s="94"/>
    </row>
    <row r="176" spans="1:23" s="200" customFormat="1" ht="59.5" customHeight="1">
      <c r="A176" s="196">
        <v>29</v>
      </c>
      <c r="B176" s="197" t="s">
        <v>2061</v>
      </c>
      <c r="C176" s="198" t="s">
        <v>2062</v>
      </c>
      <c r="D176" s="198" t="s">
        <v>2063</v>
      </c>
      <c r="E176" s="29"/>
      <c r="F176" s="29"/>
      <c r="G176" s="29"/>
      <c r="H176" s="29"/>
      <c r="I176" s="29"/>
      <c r="J176" s="29"/>
      <c r="K176" s="199"/>
      <c r="L176" s="29"/>
      <c r="M176" s="29"/>
      <c r="N176" s="199"/>
      <c r="O176" s="29"/>
      <c r="P176" s="29"/>
      <c r="Q176" s="199"/>
      <c r="R176" s="29"/>
      <c r="S176" s="29"/>
      <c r="T176" s="199"/>
      <c r="U176" s="29"/>
      <c r="V176" s="29"/>
      <c r="W176" s="199"/>
    </row>
    <row r="177" spans="1:23" s="95" customFormat="1" ht="123.65" customHeight="1">
      <c r="A177" s="201">
        <v>29</v>
      </c>
      <c r="B177" s="202" t="s">
        <v>2064</v>
      </c>
      <c r="C177" s="203" t="s">
        <v>2065</v>
      </c>
      <c r="D177" s="203" t="s">
        <v>2066</v>
      </c>
      <c r="E177" s="30"/>
      <c r="F177" s="31"/>
      <c r="G177" s="31"/>
      <c r="H177" s="31"/>
      <c r="I177" s="31"/>
      <c r="J177" s="31"/>
      <c r="K177" s="94"/>
      <c r="L177" s="31"/>
      <c r="M177" s="31"/>
      <c r="N177" s="94"/>
      <c r="O177" s="31"/>
      <c r="P177" s="31"/>
      <c r="Q177" s="94"/>
      <c r="R177" s="31"/>
      <c r="S177" s="31"/>
      <c r="T177" s="94"/>
      <c r="U177" s="31"/>
      <c r="V177" s="31"/>
      <c r="W177" s="94"/>
    </row>
    <row r="178" spans="1:23" s="95" customFormat="1" ht="63.65" customHeight="1">
      <c r="A178" s="201">
        <v>29</v>
      </c>
      <c r="B178" s="202" t="s">
        <v>2067</v>
      </c>
      <c r="C178" s="203" t="s">
        <v>2068</v>
      </c>
      <c r="D178" s="203" t="s">
        <v>2069</v>
      </c>
      <c r="E178" s="30"/>
      <c r="F178" s="31"/>
      <c r="G178" s="31"/>
      <c r="H178" s="31"/>
      <c r="I178" s="31"/>
      <c r="J178" s="31"/>
      <c r="K178" s="94"/>
      <c r="L178" s="31"/>
      <c r="M178" s="31"/>
      <c r="N178" s="94"/>
      <c r="O178" s="31"/>
      <c r="P178" s="31"/>
      <c r="Q178" s="94"/>
      <c r="R178" s="31"/>
      <c r="S178" s="31"/>
      <c r="T178" s="94"/>
      <c r="U178" s="31"/>
      <c r="V178" s="31"/>
      <c r="W178" s="94"/>
    </row>
    <row r="179" spans="1:23" s="200" customFormat="1" ht="52">
      <c r="A179" s="196">
        <v>30</v>
      </c>
      <c r="B179" s="197" t="s">
        <v>2070</v>
      </c>
      <c r="C179" s="198" t="s">
        <v>2071</v>
      </c>
      <c r="D179" s="198" t="s">
        <v>2072</v>
      </c>
      <c r="E179" s="29"/>
      <c r="F179" s="29"/>
      <c r="G179" s="29"/>
      <c r="H179" s="29"/>
      <c r="I179" s="29"/>
      <c r="J179" s="29"/>
      <c r="K179" s="199"/>
      <c r="L179" s="29"/>
      <c r="M179" s="29"/>
      <c r="N179" s="199"/>
      <c r="O179" s="29"/>
      <c r="P179" s="29"/>
      <c r="Q179" s="199"/>
      <c r="R179" s="29"/>
      <c r="S179" s="29"/>
      <c r="T179" s="199"/>
      <c r="U179" s="29"/>
      <c r="V179" s="29"/>
      <c r="W179" s="199"/>
    </row>
    <row r="180" spans="1:23" s="95" customFormat="1" ht="217" customHeight="1">
      <c r="A180" s="201">
        <v>30</v>
      </c>
      <c r="B180" s="202" t="s">
        <v>2073</v>
      </c>
      <c r="C180" s="203" t="s">
        <v>2074</v>
      </c>
      <c r="D180" s="203" t="s">
        <v>2075</v>
      </c>
      <c r="E180" s="30"/>
      <c r="F180" s="31"/>
      <c r="G180" s="31"/>
      <c r="H180" s="31"/>
      <c r="I180" s="31"/>
      <c r="J180" s="31"/>
      <c r="K180" s="94"/>
      <c r="L180" s="31"/>
      <c r="M180" s="31"/>
      <c r="N180" s="94"/>
      <c r="O180" s="31"/>
      <c r="P180" s="31"/>
      <c r="Q180" s="94"/>
      <c r="R180" s="31"/>
      <c r="S180" s="31"/>
      <c r="T180" s="94"/>
      <c r="U180" s="31"/>
      <c r="V180" s="31"/>
      <c r="W180" s="94"/>
    </row>
    <row r="181" spans="1:23" s="95" customFormat="1" ht="67" customHeight="1">
      <c r="A181" s="201">
        <v>30</v>
      </c>
      <c r="B181" s="202" t="s">
        <v>2076</v>
      </c>
      <c r="C181" s="203" t="s">
        <v>2077</v>
      </c>
      <c r="D181" s="203" t="s">
        <v>2078</v>
      </c>
      <c r="E181" s="30"/>
      <c r="F181" s="31"/>
      <c r="G181" s="31"/>
      <c r="H181" s="31"/>
      <c r="I181" s="31"/>
      <c r="J181" s="31"/>
      <c r="K181" s="94"/>
      <c r="L181" s="31"/>
      <c r="M181" s="31"/>
      <c r="N181" s="94"/>
      <c r="O181" s="31"/>
      <c r="P181" s="31"/>
      <c r="Q181" s="94"/>
      <c r="R181" s="31"/>
      <c r="S181" s="31"/>
      <c r="T181" s="94"/>
      <c r="U181" s="31"/>
      <c r="V181" s="31"/>
      <c r="W181" s="94"/>
    </row>
    <row r="182" spans="1:23" s="95" customFormat="1" ht="219" customHeight="1">
      <c r="A182" s="201">
        <v>30</v>
      </c>
      <c r="B182" s="202" t="s">
        <v>2079</v>
      </c>
      <c r="C182" s="203" t="s">
        <v>2080</v>
      </c>
      <c r="D182" s="203" t="s">
        <v>2081</v>
      </c>
      <c r="E182" s="30"/>
      <c r="F182" s="31"/>
      <c r="G182" s="31"/>
      <c r="H182" s="31"/>
      <c r="I182" s="31"/>
      <c r="J182" s="31"/>
      <c r="K182" s="94"/>
      <c r="L182" s="31"/>
      <c r="M182" s="31"/>
      <c r="N182" s="94"/>
      <c r="O182" s="31"/>
      <c r="P182" s="31"/>
      <c r="Q182" s="94"/>
      <c r="R182" s="31"/>
      <c r="S182" s="31"/>
      <c r="T182" s="94"/>
      <c r="U182" s="31"/>
      <c r="V182" s="31"/>
      <c r="W182" s="94"/>
    </row>
    <row r="183" spans="1:23" s="95" customFormat="1" ht="182">
      <c r="A183" s="201">
        <v>30</v>
      </c>
      <c r="B183" s="202" t="s">
        <v>2082</v>
      </c>
      <c r="C183" s="203" t="s">
        <v>2083</v>
      </c>
      <c r="D183" s="203" t="s">
        <v>2084</v>
      </c>
      <c r="E183" s="30"/>
      <c r="F183" s="31"/>
      <c r="G183" s="31"/>
      <c r="H183" s="31"/>
      <c r="I183" s="31"/>
      <c r="J183" s="31"/>
      <c r="K183" s="94"/>
      <c r="L183" s="31"/>
      <c r="M183" s="31"/>
      <c r="N183" s="94"/>
      <c r="O183" s="31"/>
      <c r="P183" s="31"/>
      <c r="Q183" s="94"/>
      <c r="R183" s="31"/>
      <c r="S183" s="31"/>
      <c r="T183" s="94"/>
      <c r="U183" s="31"/>
      <c r="V183" s="31"/>
      <c r="W183" s="94"/>
    </row>
    <row r="184" spans="1:23" s="209" customFormat="1" ht="99" customHeight="1">
      <c r="A184" s="201">
        <v>30</v>
      </c>
      <c r="B184" s="202" t="s">
        <v>2085</v>
      </c>
      <c r="C184" s="203" t="s">
        <v>2086</v>
      </c>
      <c r="D184" s="203" t="s">
        <v>2087</v>
      </c>
      <c r="E184" s="30"/>
      <c r="F184" s="31"/>
      <c r="G184" s="31"/>
      <c r="H184" s="31"/>
      <c r="I184" s="31"/>
      <c r="J184" s="31"/>
      <c r="K184" s="94"/>
      <c r="L184" s="31"/>
      <c r="M184" s="31"/>
      <c r="N184" s="94"/>
      <c r="O184" s="31"/>
      <c r="P184" s="31"/>
      <c r="Q184" s="94"/>
      <c r="R184" s="31"/>
      <c r="S184" s="31"/>
      <c r="T184" s="94"/>
      <c r="U184" s="31"/>
      <c r="V184" s="31"/>
      <c r="W184" s="94"/>
    </row>
    <row r="185" spans="1:23" s="95" customFormat="1" ht="14">
      <c r="A185" s="210"/>
      <c r="B185" s="211"/>
      <c r="C185" s="212"/>
      <c r="D185" s="212"/>
      <c r="E185" s="188"/>
      <c r="F185" s="35"/>
      <c r="G185" s="35"/>
      <c r="H185" s="35"/>
      <c r="I185" s="35"/>
      <c r="J185" s="35"/>
      <c r="K185" s="186"/>
      <c r="L185" s="35"/>
      <c r="M185" s="35"/>
      <c r="N185" s="186"/>
      <c r="O185" s="35"/>
      <c r="P185" s="35"/>
      <c r="Q185" s="186"/>
      <c r="R185" s="35"/>
      <c r="S185" s="35"/>
      <c r="T185" s="186"/>
      <c r="U185" s="35"/>
      <c r="V185" s="35"/>
      <c r="W185" s="186"/>
    </row>
    <row r="186" spans="1:23" s="95" customFormat="1">
      <c r="A186" s="213"/>
      <c r="B186" s="212"/>
      <c r="C186" s="212"/>
      <c r="D186" s="212"/>
      <c r="E186" s="188"/>
      <c r="F186" s="35"/>
      <c r="G186" s="35"/>
      <c r="H186" s="35"/>
      <c r="I186" s="35"/>
      <c r="J186" s="35"/>
      <c r="K186" s="186"/>
      <c r="L186" s="35"/>
      <c r="M186" s="35"/>
      <c r="N186" s="186"/>
      <c r="O186" s="35"/>
      <c r="P186" s="35"/>
      <c r="Q186" s="186"/>
      <c r="R186" s="35"/>
      <c r="S186" s="35"/>
      <c r="T186" s="186"/>
      <c r="U186" s="35"/>
      <c r="V186" s="35"/>
      <c r="W186" s="186"/>
    </row>
    <row r="187" spans="1:23" s="95" customFormat="1" ht="14">
      <c r="A187" s="210"/>
      <c r="B187" s="211"/>
      <c r="C187" s="212"/>
      <c r="D187" s="211"/>
      <c r="E187" s="188"/>
      <c r="F187" s="35"/>
      <c r="G187" s="35"/>
      <c r="H187" s="35"/>
      <c r="I187" s="35"/>
      <c r="J187" s="35"/>
      <c r="K187" s="186"/>
      <c r="L187" s="35"/>
      <c r="M187" s="35"/>
      <c r="N187" s="186"/>
      <c r="O187" s="35"/>
      <c r="P187" s="35"/>
      <c r="Q187" s="186"/>
      <c r="R187" s="35"/>
      <c r="S187" s="35"/>
      <c r="T187" s="186"/>
      <c r="U187" s="35"/>
      <c r="V187" s="35"/>
      <c r="W187" s="186"/>
    </row>
    <row r="188" spans="1:23" s="95" customFormat="1">
      <c r="A188" s="213"/>
      <c r="B188" s="212"/>
      <c r="C188" s="212"/>
      <c r="D188" s="212"/>
      <c r="E188" s="188"/>
      <c r="F188" s="35"/>
      <c r="G188" s="35"/>
      <c r="H188" s="35"/>
      <c r="I188" s="35"/>
      <c r="J188" s="35"/>
      <c r="K188" s="186"/>
      <c r="L188" s="35"/>
      <c r="M188" s="35"/>
      <c r="N188" s="186"/>
      <c r="O188" s="35"/>
      <c r="P188" s="35"/>
      <c r="Q188" s="186"/>
      <c r="R188" s="35"/>
      <c r="S188" s="35"/>
      <c r="T188" s="186"/>
      <c r="U188" s="35"/>
      <c r="V188" s="35"/>
      <c r="W188" s="186"/>
    </row>
    <row r="189" spans="1:23" s="95" customFormat="1" ht="14">
      <c r="A189" s="210"/>
      <c r="B189" s="211"/>
      <c r="C189" s="214"/>
      <c r="D189" s="214"/>
      <c r="E189" s="188"/>
      <c r="F189" s="35"/>
      <c r="G189" s="35"/>
      <c r="H189" s="35"/>
      <c r="I189" s="35"/>
      <c r="J189" s="35"/>
      <c r="K189" s="186"/>
      <c r="L189" s="35"/>
      <c r="M189" s="35"/>
      <c r="N189" s="186"/>
      <c r="O189" s="35"/>
      <c r="P189" s="35"/>
      <c r="Q189" s="186"/>
      <c r="R189" s="35"/>
      <c r="S189" s="35"/>
      <c r="T189" s="186"/>
      <c r="U189" s="35"/>
      <c r="V189" s="35"/>
      <c r="W189" s="186"/>
    </row>
    <row r="190" spans="1:23" s="95" customFormat="1" ht="14">
      <c r="A190" s="210"/>
      <c r="B190" s="211"/>
      <c r="C190" s="214"/>
      <c r="D190" s="214"/>
      <c r="E190" s="188"/>
      <c r="F190" s="35"/>
      <c r="G190" s="35"/>
      <c r="H190" s="35"/>
      <c r="I190" s="35"/>
      <c r="J190" s="35"/>
      <c r="K190" s="186"/>
      <c r="L190" s="35"/>
      <c r="M190" s="35"/>
      <c r="N190" s="186"/>
      <c r="O190" s="35"/>
      <c r="P190" s="35"/>
      <c r="Q190" s="186"/>
      <c r="R190" s="35"/>
      <c r="S190" s="35"/>
      <c r="T190" s="186"/>
      <c r="U190" s="35"/>
      <c r="V190" s="35"/>
      <c r="W190" s="186"/>
    </row>
    <row r="191" spans="1:23" s="95" customFormat="1" ht="14">
      <c r="A191" s="210"/>
      <c r="B191" s="211"/>
      <c r="C191" s="214"/>
      <c r="D191" s="214"/>
      <c r="E191" s="188"/>
      <c r="F191" s="35"/>
      <c r="G191" s="35"/>
      <c r="H191" s="35"/>
      <c r="I191" s="35"/>
      <c r="J191" s="35"/>
      <c r="K191" s="186"/>
      <c r="L191" s="35"/>
      <c r="M191" s="35"/>
      <c r="N191" s="186"/>
      <c r="O191" s="35"/>
      <c r="P191" s="35"/>
      <c r="Q191" s="186"/>
      <c r="R191" s="35"/>
      <c r="S191" s="35"/>
      <c r="T191" s="186"/>
      <c r="U191" s="35"/>
      <c r="V191" s="35"/>
      <c r="W191" s="186"/>
    </row>
    <row r="192" spans="1:23" s="95" customFormat="1" ht="14">
      <c r="A192" s="210"/>
      <c r="B192" s="211"/>
      <c r="C192" s="214"/>
      <c r="D192" s="214"/>
      <c r="E192" s="188"/>
      <c r="F192" s="35"/>
      <c r="G192" s="35"/>
      <c r="H192" s="35"/>
      <c r="I192" s="35"/>
      <c r="J192" s="35"/>
      <c r="K192" s="186"/>
      <c r="L192" s="35"/>
      <c r="M192" s="35"/>
      <c r="N192" s="186"/>
      <c r="O192" s="35"/>
      <c r="P192" s="35"/>
      <c r="Q192" s="186"/>
      <c r="R192" s="35"/>
      <c r="S192" s="35"/>
      <c r="T192" s="186"/>
      <c r="U192" s="35"/>
      <c r="V192" s="35"/>
      <c r="W192" s="186"/>
    </row>
    <row r="193" spans="1:23" s="95" customFormat="1" ht="14">
      <c r="A193" s="210"/>
      <c r="B193" s="211"/>
      <c r="C193" s="214"/>
      <c r="D193" s="214"/>
      <c r="E193" s="188"/>
      <c r="F193" s="35"/>
      <c r="G193" s="35"/>
      <c r="H193" s="35"/>
      <c r="I193" s="35"/>
      <c r="J193" s="35"/>
      <c r="K193" s="186"/>
      <c r="L193" s="35"/>
      <c r="M193" s="35"/>
      <c r="N193" s="186"/>
      <c r="O193" s="35"/>
      <c r="P193" s="35"/>
      <c r="Q193" s="186"/>
      <c r="R193" s="35"/>
      <c r="S193" s="35"/>
      <c r="T193" s="186"/>
      <c r="U193" s="35"/>
      <c r="V193" s="35"/>
      <c r="W193" s="186"/>
    </row>
    <row r="194" spans="1:23" s="95" customFormat="1" ht="14">
      <c r="A194" s="210"/>
      <c r="B194" s="211"/>
      <c r="C194" s="214"/>
      <c r="D194" s="214"/>
      <c r="E194" s="188"/>
      <c r="F194" s="35"/>
      <c r="G194" s="35"/>
      <c r="H194" s="35"/>
      <c r="I194" s="35"/>
      <c r="J194" s="35"/>
      <c r="K194" s="186"/>
      <c r="L194" s="35"/>
      <c r="M194" s="35"/>
      <c r="N194" s="186"/>
      <c r="O194" s="35"/>
      <c r="P194" s="35"/>
      <c r="Q194" s="186"/>
      <c r="R194" s="35"/>
      <c r="S194" s="35"/>
      <c r="T194" s="186"/>
      <c r="U194" s="35"/>
      <c r="V194" s="35"/>
      <c r="W194" s="186"/>
    </row>
    <row r="195" spans="1:23" s="95" customFormat="1" ht="14">
      <c r="A195" s="210"/>
      <c r="B195" s="211"/>
      <c r="C195" s="214"/>
      <c r="D195" s="214"/>
      <c r="E195" s="188"/>
      <c r="F195" s="35"/>
      <c r="G195" s="35"/>
      <c r="H195" s="35"/>
      <c r="I195" s="35"/>
      <c r="J195" s="35"/>
      <c r="K195" s="186"/>
      <c r="L195" s="35"/>
      <c r="M195" s="35"/>
      <c r="N195" s="186"/>
      <c r="O195" s="35"/>
      <c r="P195" s="35"/>
      <c r="Q195" s="186"/>
      <c r="R195" s="35"/>
      <c r="S195" s="35"/>
      <c r="T195" s="186"/>
      <c r="U195" s="35"/>
      <c r="V195" s="35"/>
      <c r="W195" s="186"/>
    </row>
    <row r="196" spans="1:23" s="95" customFormat="1" ht="14">
      <c r="A196" s="210"/>
      <c r="B196" s="211"/>
      <c r="C196" s="214"/>
      <c r="D196" s="214"/>
      <c r="E196" s="188"/>
      <c r="F196" s="35"/>
      <c r="G196" s="35"/>
      <c r="H196" s="35"/>
      <c r="I196" s="35"/>
      <c r="J196" s="35"/>
      <c r="K196" s="186"/>
      <c r="L196" s="35"/>
      <c r="M196" s="35"/>
      <c r="N196" s="186"/>
      <c r="O196" s="35"/>
      <c r="P196" s="35"/>
      <c r="Q196" s="186"/>
      <c r="R196" s="35"/>
      <c r="S196" s="35"/>
      <c r="T196" s="186"/>
      <c r="U196" s="35"/>
      <c r="V196" s="35"/>
      <c r="W196" s="186"/>
    </row>
    <row r="197" spans="1:23" s="95" customFormat="1" ht="14">
      <c r="A197" s="210"/>
      <c r="B197" s="211"/>
      <c r="C197" s="214"/>
      <c r="D197" s="214"/>
      <c r="E197" s="188"/>
      <c r="F197" s="35"/>
      <c r="G197" s="35"/>
      <c r="H197" s="35"/>
      <c r="I197" s="35"/>
      <c r="J197" s="35"/>
      <c r="K197" s="186"/>
      <c r="L197" s="35"/>
      <c r="M197" s="35"/>
      <c r="N197" s="186"/>
      <c r="O197" s="35"/>
      <c r="P197" s="35"/>
      <c r="Q197" s="186"/>
      <c r="R197" s="35"/>
      <c r="S197" s="35"/>
      <c r="T197" s="186"/>
      <c r="U197" s="35"/>
      <c r="V197" s="35"/>
      <c r="W197" s="186"/>
    </row>
    <row r="198" spans="1:23" s="95" customFormat="1">
      <c r="A198" s="213"/>
      <c r="B198" s="212"/>
      <c r="C198" s="212"/>
      <c r="D198" s="212"/>
      <c r="E198" s="188"/>
      <c r="F198" s="35"/>
      <c r="G198" s="35"/>
      <c r="H198" s="35"/>
      <c r="I198" s="35"/>
      <c r="J198" s="35"/>
      <c r="K198" s="186"/>
      <c r="L198" s="35"/>
      <c r="M198" s="35"/>
      <c r="N198" s="186"/>
      <c r="O198" s="35"/>
      <c r="P198" s="35"/>
      <c r="Q198" s="186"/>
      <c r="R198" s="35"/>
      <c r="S198" s="35"/>
      <c r="T198" s="186"/>
      <c r="U198" s="35"/>
      <c r="V198" s="35"/>
      <c r="W198" s="186"/>
    </row>
    <row r="199" spans="1:23" s="95" customFormat="1" ht="14">
      <c r="A199" s="210"/>
      <c r="B199" s="211"/>
      <c r="C199" s="212"/>
      <c r="D199" s="212"/>
      <c r="E199" s="188"/>
      <c r="F199" s="35"/>
      <c r="G199" s="35"/>
      <c r="H199" s="35"/>
      <c r="I199" s="35"/>
      <c r="J199" s="35"/>
      <c r="K199" s="186"/>
      <c r="L199" s="35"/>
      <c r="M199" s="35"/>
      <c r="N199" s="186"/>
      <c r="O199" s="35"/>
      <c r="P199" s="35"/>
      <c r="Q199" s="186"/>
      <c r="R199" s="35"/>
      <c r="S199" s="35"/>
      <c r="T199" s="186"/>
      <c r="U199" s="35"/>
      <c r="V199" s="35"/>
      <c r="W199" s="186"/>
    </row>
    <row r="200" spans="1:23" s="95" customFormat="1">
      <c r="A200" s="213"/>
      <c r="B200" s="212"/>
      <c r="C200" s="212"/>
      <c r="D200" s="212"/>
      <c r="E200" s="188"/>
      <c r="F200" s="35"/>
      <c r="G200" s="35"/>
      <c r="H200" s="35"/>
      <c r="I200" s="35"/>
      <c r="J200" s="35"/>
      <c r="K200" s="186"/>
      <c r="L200" s="35"/>
      <c r="M200" s="35"/>
      <c r="N200" s="186"/>
      <c r="O200" s="35"/>
      <c r="P200" s="35"/>
      <c r="Q200" s="186"/>
      <c r="R200" s="35"/>
      <c r="S200" s="35"/>
      <c r="T200" s="186"/>
      <c r="U200" s="35"/>
      <c r="V200" s="35"/>
      <c r="W200" s="186"/>
    </row>
    <row r="201" spans="1:23" s="95" customFormat="1" ht="14">
      <c r="A201" s="210"/>
      <c r="B201" s="211"/>
      <c r="C201" s="212"/>
      <c r="D201" s="212"/>
      <c r="E201" s="188"/>
      <c r="F201" s="35"/>
      <c r="G201" s="35"/>
      <c r="H201" s="35"/>
      <c r="I201" s="35"/>
      <c r="J201" s="35"/>
      <c r="K201" s="186"/>
      <c r="L201" s="35"/>
      <c r="M201" s="35"/>
      <c r="N201" s="186"/>
      <c r="O201" s="35"/>
      <c r="P201" s="35"/>
      <c r="Q201" s="186"/>
      <c r="R201" s="35"/>
      <c r="S201" s="35"/>
      <c r="T201" s="186"/>
      <c r="U201" s="35"/>
      <c r="V201" s="35"/>
      <c r="W201" s="186"/>
    </row>
    <row r="202" spans="1:23" s="95" customFormat="1">
      <c r="A202" s="213"/>
      <c r="B202" s="212"/>
      <c r="C202" s="212"/>
      <c r="D202" s="212"/>
      <c r="E202" s="188"/>
      <c r="F202" s="35"/>
      <c r="G202" s="35"/>
      <c r="H202" s="35"/>
      <c r="I202" s="35"/>
      <c r="J202" s="35"/>
      <c r="K202" s="186"/>
      <c r="L202" s="35"/>
      <c r="M202" s="35"/>
      <c r="N202" s="186"/>
      <c r="O202" s="35"/>
      <c r="P202" s="35"/>
      <c r="Q202" s="186"/>
      <c r="R202" s="35"/>
      <c r="S202" s="35"/>
      <c r="T202" s="186"/>
      <c r="U202" s="35"/>
      <c r="V202" s="35"/>
      <c r="W202" s="186"/>
    </row>
    <row r="203" spans="1:23" s="95" customFormat="1" ht="14">
      <c r="A203" s="210"/>
      <c r="B203" s="211"/>
      <c r="C203" s="212"/>
      <c r="D203" s="212"/>
      <c r="E203" s="188"/>
      <c r="F203" s="35"/>
      <c r="G203" s="35"/>
      <c r="H203" s="35"/>
      <c r="I203" s="35"/>
      <c r="J203" s="35"/>
      <c r="K203" s="186"/>
      <c r="L203" s="35"/>
      <c r="M203" s="35"/>
      <c r="N203" s="186"/>
      <c r="O203" s="35"/>
      <c r="P203" s="35"/>
      <c r="Q203" s="186"/>
      <c r="R203" s="35"/>
      <c r="S203" s="35"/>
      <c r="T203" s="186"/>
      <c r="U203" s="35"/>
      <c r="V203" s="35"/>
      <c r="W203" s="186"/>
    </row>
    <row r="204" spans="1:23" s="95" customFormat="1">
      <c r="A204" s="213"/>
      <c r="B204" s="212"/>
      <c r="C204" s="212"/>
      <c r="D204" s="212"/>
      <c r="E204" s="188"/>
      <c r="F204" s="35"/>
      <c r="G204" s="35"/>
      <c r="H204" s="35"/>
      <c r="I204" s="35"/>
      <c r="J204" s="35"/>
      <c r="K204" s="186"/>
      <c r="L204" s="35"/>
      <c r="M204" s="35"/>
      <c r="N204" s="186"/>
      <c r="O204" s="35"/>
      <c r="P204" s="35"/>
      <c r="Q204" s="186"/>
      <c r="R204" s="35"/>
      <c r="S204" s="35"/>
      <c r="T204" s="186"/>
      <c r="U204" s="35"/>
      <c r="V204" s="35"/>
      <c r="W204" s="186"/>
    </row>
    <row r="205" spans="1:23" s="95" customFormat="1">
      <c r="A205" s="213"/>
      <c r="B205" s="212"/>
      <c r="C205" s="212"/>
      <c r="D205" s="212"/>
      <c r="E205" s="188"/>
      <c r="F205" s="35"/>
      <c r="G205" s="35"/>
      <c r="H205" s="35"/>
      <c r="I205" s="35"/>
      <c r="J205" s="35"/>
      <c r="K205" s="186"/>
      <c r="L205" s="35"/>
      <c r="M205" s="35"/>
      <c r="N205" s="186"/>
      <c r="O205" s="35"/>
      <c r="P205" s="35"/>
      <c r="Q205" s="186"/>
      <c r="R205" s="35"/>
      <c r="S205" s="35"/>
      <c r="T205" s="186"/>
      <c r="U205" s="35"/>
      <c r="V205" s="35"/>
      <c r="W205" s="186"/>
    </row>
    <row r="206" spans="1:23" s="95" customFormat="1">
      <c r="A206" s="213"/>
      <c r="B206" s="212"/>
      <c r="C206" s="212"/>
      <c r="D206" s="212"/>
      <c r="E206" s="188"/>
      <c r="F206" s="35"/>
      <c r="G206" s="35"/>
      <c r="H206" s="35"/>
      <c r="I206" s="35"/>
      <c r="J206" s="35"/>
      <c r="K206" s="186"/>
      <c r="L206" s="35"/>
      <c r="M206" s="35"/>
      <c r="N206" s="186"/>
      <c r="O206" s="35"/>
      <c r="P206" s="35"/>
      <c r="Q206" s="186"/>
      <c r="R206" s="35"/>
      <c r="S206" s="35"/>
      <c r="T206" s="186"/>
      <c r="U206" s="35"/>
      <c r="V206" s="35"/>
      <c r="W206" s="186"/>
    </row>
    <row r="207" spans="1:23" s="95" customFormat="1">
      <c r="A207" s="213"/>
      <c r="B207" s="212"/>
      <c r="C207" s="212"/>
      <c r="D207" s="212"/>
      <c r="E207" s="188"/>
      <c r="F207" s="35"/>
      <c r="G207" s="35"/>
      <c r="H207" s="35"/>
      <c r="I207" s="35"/>
      <c r="J207" s="35"/>
      <c r="K207" s="186"/>
      <c r="L207" s="35"/>
      <c r="M207" s="35"/>
      <c r="N207" s="186"/>
      <c r="O207" s="35"/>
      <c r="P207" s="35"/>
      <c r="Q207" s="186"/>
      <c r="R207" s="35"/>
      <c r="S207" s="35"/>
      <c r="T207" s="186"/>
      <c r="U207" s="35"/>
      <c r="V207" s="35"/>
      <c r="W207" s="186"/>
    </row>
    <row r="208" spans="1:23" s="95" customFormat="1">
      <c r="A208" s="213"/>
      <c r="B208" s="212"/>
      <c r="C208" s="212"/>
      <c r="D208" s="212"/>
      <c r="E208" s="188"/>
      <c r="F208" s="35"/>
      <c r="G208" s="35"/>
      <c r="H208" s="35"/>
      <c r="I208" s="35"/>
      <c r="J208" s="35"/>
      <c r="K208" s="186"/>
      <c r="L208" s="35"/>
      <c r="M208" s="35"/>
      <c r="N208" s="186"/>
      <c r="O208" s="35"/>
      <c r="P208" s="35"/>
      <c r="Q208" s="186"/>
      <c r="R208" s="35"/>
      <c r="S208" s="35"/>
      <c r="T208" s="186"/>
      <c r="U208" s="35"/>
      <c r="V208" s="35"/>
      <c r="W208" s="186"/>
    </row>
    <row r="209" spans="1:23" s="95" customFormat="1">
      <c r="A209" s="213"/>
      <c r="B209" s="212"/>
      <c r="C209" s="212"/>
      <c r="D209" s="212"/>
      <c r="E209" s="188"/>
      <c r="F209" s="35"/>
      <c r="G209" s="35"/>
      <c r="H209" s="35"/>
      <c r="I209" s="35"/>
      <c r="J209" s="35"/>
      <c r="K209" s="186"/>
      <c r="L209" s="35"/>
      <c r="M209" s="35"/>
      <c r="N209" s="186"/>
      <c r="O209" s="35"/>
      <c r="P209" s="35"/>
      <c r="Q209" s="186"/>
      <c r="R209" s="35"/>
      <c r="S209" s="35"/>
      <c r="T209" s="186"/>
      <c r="U209" s="35"/>
      <c r="V209" s="35"/>
      <c r="W209" s="186"/>
    </row>
    <row r="210" spans="1:23" s="95" customFormat="1" ht="14">
      <c r="A210" s="210"/>
      <c r="B210" s="211"/>
      <c r="C210" s="212"/>
      <c r="D210" s="212"/>
      <c r="E210" s="188"/>
      <c r="F210" s="35"/>
      <c r="G210" s="35"/>
      <c r="H210" s="35"/>
      <c r="I210" s="35"/>
      <c r="J210" s="35"/>
      <c r="K210" s="186"/>
      <c r="L210" s="35"/>
      <c r="M210" s="35"/>
      <c r="N210" s="186"/>
      <c r="O210" s="35"/>
      <c r="P210" s="35"/>
      <c r="Q210" s="186"/>
      <c r="R210" s="35"/>
      <c r="S210" s="35"/>
      <c r="T210" s="186"/>
      <c r="U210" s="35"/>
      <c r="V210" s="35"/>
      <c r="W210" s="186"/>
    </row>
    <row r="211" spans="1:23" s="95" customFormat="1">
      <c r="A211" s="213"/>
      <c r="B211" s="212"/>
      <c r="C211" s="212"/>
      <c r="D211" s="212"/>
      <c r="E211" s="188"/>
      <c r="F211" s="35"/>
      <c r="G211" s="35"/>
      <c r="H211" s="35"/>
      <c r="I211" s="35"/>
      <c r="J211" s="35"/>
      <c r="K211" s="186"/>
      <c r="L211" s="35"/>
      <c r="M211" s="35"/>
      <c r="N211" s="186"/>
      <c r="O211" s="35"/>
      <c r="P211" s="35"/>
      <c r="Q211" s="186"/>
      <c r="R211" s="35"/>
      <c r="S211" s="35"/>
      <c r="T211" s="186"/>
      <c r="U211" s="35"/>
      <c r="V211" s="35"/>
      <c r="W211" s="186"/>
    </row>
    <row r="212" spans="1:23" s="95" customFormat="1">
      <c r="A212" s="213"/>
      <c r="B212" s="212"/>
      <c r="C212" s="212"/>
      <c r="D212" s="212"/>
      <c r="E212" s="188"/>
      <c r="F212" s="35"/>
      <c r="G212" s="35"/>
      <c r="H212" s="35"/>
      <c r="I212" s="35"/>
      <c r="J212" s="35"/>
      <c r="K212" s="186"/>
      <c r="L212" s="35"/>
      <c r="M212" s="35"/>
      <c r="N212" s="186"/>
      <c r="O212" s="35"/>
      <c r="P212" s="35"/>
      <c r="Q212" s="186"/>
      <c r="R212" s="35"/>
      <c r="S212" s="35"/>
      <c r="T212" s="186"/>
      <c r="U212" s="35"/>
      <c r="V212" s="35"/>
      <c r="W212" s="186"/>
    </row>
    <row r="213" spans="1:23" s="95" customFormat="1">
      <c r="A213" s="213"/>
      <c r="B213" s="212"/>
      <c r="C213" s="212"/>
      <c r="D213" s="212"/>
      <c r="E213" s="188"/>
      <c r="F213" s="35"/>
      <c r="G213" s="35"/>
      <c r="H213" s="35"/>
      <c r="I213" s="35"/>
      <c r="J213" s="35"/>
      <c r="K213" s="186"/>
      <c r="L213" s="35"/>
      <c r="M213" s="35"/>
      <c r="N213" s="186"/>
      <c r="O213" s="35"/>
      <c r="P213" s="35"/>
      <c r="Q213" s="186"/>
      <c r="R213" s="35"/>
      <c r="S213" s="35"/>
      <c r="T213" s="186"/>
      <c r="U213" s="35"/>
      <c r="V213" s="35"/>
      <c r="W213" s="186"/>
    </row>
    <row r="214" spans="1:23" s="95" customFormat="1">
      <c r="A214" s="213"/>
      <c r="B214" s="212"/>
      <c r="C214" s="212"/>
      <c r="D214" s="212"/>
      <c r="E214" s="188"/>
      <c r="F214" s="35"/>
      <c r="G214" s="35"/>
      <c r="H214" s="35"/>
      <c r="I214" s="35"/>
      <c r="J214" s="35"/>
      <c r="K214" s="186"/>
      <c r="L214" s="35"/>
      <c r="M214" s="35"/>
      <c r="N214" s="186"/>
      <c r="O214" s="35"/>
      <c r="P214" s="35"/>
      <c r="Q214" s="186"/>
      <c r="R214" s="35"/>
      <c r="S214" s="35"/>
      <c r="T214" s="186"/>
      <c r="U214" s="35"/>
      <c r="V214" s="35"/>
      <c r="W214" s="186"/>
    </row>
    <row r="215" spans="1:23" s="95" customFormat="1">
      <c r="A215" s="213"/>
      <c r="B215" s="212"/>
      <c r="C215" s="212"/>
      <c r="D215" s="212"/>
      <c r="E215" s="188"/>
      <c r="F215" s="35"/>
      <c r="G215" s="35"/>
      <c r="H215" s="35"/>
      <c r="I215" s="35"/>
      <c r="J215" s="35"/>
      <c r="K215" s="186"/>
      <c r="L215" s="35"/>
      <c r="M215" s="35"/>
      <c r="N215" s="186"/>
      <c r="O215" s="35"/>
      <c r="P215" s="35"/>
      <c r="Q215" s="186"/>
      <c r="R215" s="35"/>
      <c r="S215" s="35"/>
      <c r="T215" s="186"/>
      <c r="U215" s="35"/>
      <c r="V215" s="35"/>
      <c r="W215" s="186"/>
    </row>
    <row r="216" spans="1:23" s="95" customFormat="1" ht="14">
      <c r="A216" s="210"/>
      <c r="B216" s="211"/>
      <c r="C216" s="212"/>
      <c r="D216" s="212"/>
      <c r="E216" s="188"/>
      <c r="F216" s="35"/>
      <c r="G216" s="35"/>
      <c r="H216" s="35"/>
      <c r="I216" s="35"/>
      <c r="J216" s="35"/>
      <c r="K216" s="186"/>
      <c r="L216" s="35"/>
      <c r="M216" s="35"/>
      <c r="N216" s="186"/>
      <c r="O216" s="35"/>
      <c r="P216" s="35"/>
      <c r="Q216" s="186"/>
      <c r="R216" s="35"/>
      <c r="S216" s="35"/>
      <c r="T216" s="186"/>
      <c r="U216" s="35"/>
      <c r="V216" s="35"/>
      <c r="W216" s="186"/>
    </row>
    <row r="217" spans="1:23" s="95" customFormat="1">
      <c r="A217" s="213"/>
      <c r="B217" s="212"/>
      <c r="C217" s="212"/>
      <c r="D217" s="212"/>
      <c r="E217" s="188"/>
      <c r="F217" s="35"/>
      <c r="G217" s="35"/>
      <c r="H217" s="35"/>
      <c r="I217" s="35"/>
      <c r="J217" s="35"/>
      <c r="K217" s="186"/>
      <c r="L217" s="35"/>
      <c r="M217" s="35"/>
      <c r="N217" s="186"/>
      <c r="O217" s="35"/>
      <c r="P217" s="35"/>
      <c r="Q217" s="186"/>
      <c r="R217" s="35"/>
      <c r="S217" s="35"/>
      <c r="T217" s="186"/>
      <c r="U217" s="35"/>
      <c r="V217" s="35"/>
      <c r="W217" s="186"/>
    </row>
    <row r="218" spans="1:23" s="95" customFormat="1">
      <c r="A218" s="213"/>
      <c r="B218" s="212"/>
      <c r="C218" s="212"/>
      <c r="D218" s="212"/>
      <c r="E218" s="188"/>
      <c r="F218" s="35"/>
      <c r="G218" s="35"/>
      <c r="H218" s="35"/>
      <c r="I218" s="35"/>
      <c r="J218" s="35"/>
      <c r="K218" s="186"/>
      <c r="L218" s="35"/>
      <c r="M218" s="35"/>
      <c r="N218" s="186"/>
      <c r="O218" s="35"/>
      <c r="P218" s="35"/>
      <c r="Q218" s="186"/>
      <c r="R218" s="35"/>
      <c r="S218" s="35"/>
      <c r="T218" s="186"/>
      <c r="U218" s="35"/>
      <c r="V218" s="35"/>
      <c r="W218" s="186"/>
    </row>
    <row r="219" spans="1:23" s="95" customFormat="1">
      <c r="A219" s="213"/>
      <c r="B219" s="212"/>
      <c r="C219" s="212"/>
      <c r="D219" s="212"/>
      <c r="E219" s="188"/>
      <c r="F219" s="35"/>
      <c r="G219" s="35"/>
      <c r="H219" s="35"/>
      <c r="I219" s="35"/>
      <c r="J219" s="35"/>
      <c r="K219" s="186"/>
      <c r="L219" s="35"/>
      <c r="M219" s="35"/>
      <c r="N219" s="186"/>
      <c r="O219" s="35"/>
      <c r="P219" s="35"/>
      <c r="Q219" s="186"/>
      <c r="R219" s="35"/>
      <c r="S219" s="35"/>
      <c r="T219" s="186"/>
      <c r="U219" s="35"/>
      <c r="V219" s="35"/>
      <c r="W219" s="186"/>
    </row>
    <row r="220" spans="1:23" s="95" customFormat="1">
      <c r="A220" s="213"/>
      <c r="B220" s="212"/>
      <c r="C220" s="212"/>
      <c r="D220" s="212"/>
      <c r="E220" s="188"/>
      <c r="F220" s="35"/>
      <c r="G220" s="35"/>
      <c r="H220" s="35"/>
      <c r="I220" s="35"/>
      <c r="J220" s="35"/>
      <c r="K220" s="186"/>
      <c r="L220" s="35"/>
      <c r="M220" s="35"/>
      <c r="N220" s="186"/>
      <c r="O220" s="35"/>
      <c r="P220" s="35"/>
      <c r="Q220" s="186"/>
      <c r="R220" s="35"/>
      <c r="S220" s="35"/>
      <c r="T220" s="186"/>
      <c r="U220" s="35"/>
      <c r="V220" s="35"/>
      <c r="W220" s="186"/>
    </row>
    <row r="221" spans="1:23" s="95" customFormat="1" ht="14">
      <c r="A221" s="210"/>
      <c r="B221" s="211"/>
      <c r="C221" s="212"/>
      <c r="D221" s="212"/>
      <c r="E221" s="188"/>
      <c r="F221" s="35"/>
      <c r="G221" s="35"/>
      <c r="H221" s="35"/>
      <c r="I221" s="35"/>
      <c r="J221" s="35"/>
      <c r="K221" s="186"/>
      <c r="L221" s="35"/>
      <c r="M221" s="35"/>
      <c r="N221" s="186"/>
      <c r="O221" s="35"/>
      <c r="P221" s="35"/>
      <c r="Q221" s="186"/>
      <c r="R221" s="35"/>
      <c r="S221" s="35"/>
      <c r="T221" s="186"/>
      <c r="U221" s="35"/>
      <c r="V221" s="35"/>
      <c r="W221" s="186"/>
    </row>
    <row r="222" spans="1:23" s="95" customFormat="1">
      <c r="A222" s="213"/>
      <c r="B222" s="212"/>
      <c r="C222" s="212"/>
      <c r="D222" s="212"/>
      <c r="E222" s="188"/>
      <c r="F222" s="35"/>
      <c r="G222" s="35"/>
      <c r="H222" s="35"/>
      <c r="I222" s="35"/>
      <c r="J222" s="35"/>
      <c r="K222" s="186"/>
      <c r="L222" s="35"/>
      <c r="M222" s="35"/>
      <c r="N222" s="186"/>
      <c r="O222" s="35"/>
      <c r="P222" s="35"/>
      <c r="Q222" s="186"/>
      <c r="R222" s="35"/>
      <c r="S222" s="35"/>
      <c r="T222" s="186"/>
      <c r="U222" s="35"/>
      <c r="V222" s="35"/>
      <c r="W222" s="186"/>
    </row>
    <row r="223" spans="1:23" s="95" customFormat="1">
      <c r="A223" s="213"/>
      <c r="B223" s="212"/>
      <c r="C223" s="212"/>
      <c r="D223" s="212"/>
      <c r="E223" s="188"/>
      <c r="F223" s="35"/>
      <c r="G223" s="35"/>
      <c r="H223" s="35"/>
      <c r="I223" s="35"/>
      <c r="J223" s="35"/>
      <c r="K223" s="186"/>
      <c r="L223" s="35"/>
      <c r="M223" s="35"/>
      <c r="N223" s="186"/>
      <c r="O223" s="35"/>
      <c r="P223" s="35"/>
      <c r="Q223" s="186"/>
      <c r="R223" s="35"/>
      <c r="S223" s="35"/>
      <c r="T223" s="186"/>
      <c r="U223" s="35"/>
      <c r="V223" s="35"/>
      <c r="W223" s="186"/>
    </row>
    <row r="224" spans="1:23" s="95" customFormat="1">
      <c r="A224" s="213"/>
      <c r="B224" s="212"/>
      <c r="C224" s="212"/>
      <c r="D224" s="212"/>
      <c r="E224" s="188"/>
      <c r="F224" s="35"/>
      <c r="G224" s="35"/>
      <c r="H224" s="35"/>
      <c r="I224" s="35"/>
      <c r="J224" s="35"/>
      <c r="K224" s="186"/>
      <c r="L224" s="35"/>
      <c r="M224" s="35"/>
      <c r="N224" s="186"/>
      <c r="O224" s="35"/>
      <c r="P224" s="35"/>
      <c r="Q224" s="186"/>
      <c r="R224" s="35"/>
      <c r="S224" s="35"/>
      <c r="T224" s="186"/>
      <c r="U224" s="35"/>
      <c r="V224" s="35"/>
      <c r="W224" s="186"/>
    </row>
    <row r="225" spans="1:23" s="95" customFormat="1">
      <c r="A225" s="213"/>
      <c r="B225" s="212"/>
      <c r="C225" s="212"/>
      <c r="D225" s="212"/>
      <c r="E225" s="188"/>
      <c r="F225" s="35"/>
      <c r="G225" s="35"/>
      <c r="H225" s="35"/>
      <c r="I225" s="35"/>
      <c r="J225" s="35"/>
      <c r="K225" s="186"/>
      <c r="L225" s="35"/>
      <c r="M225" s="35"/>
      <c r="N225" s="186"/>
      <c r="O225" s="35"/>
      <c r="P225" s="35"/>
      <c r="Q225" s="186"/>
      <c r="R225" s="35"/>
      <c r="S225" s="35"/>
      <c r="T225" s="186"/>
      <c r="U225" s="35"/>
      <c r="V225" s="35"/>
      <c r="W225" s="186"/>
    </row>
    <row r="226" spans="1:23" s="95" customFormat="1" ht="14">
      <c r="A226" s="210"/>
      <c r="B226" s="211"/>
      <c r="C226" s="214"/>
      <c r="D226" s="214"/>
      <c r="E226" s="188"/>
      <c r="F226" s="35"/>
      <c r="G226" s="35"/>
      <c r="H226" s="35"/>
      <c r="I226" s="35"/>
      <c r="J226" s="35"/>
      <c r="K226" s="186"/>
      <c r="L226" s="35"/>
      <c r="M226" s="35"/>
      <c r="N226" s="186"/>
      <c r="O226" s="35"/>
      <c r="P226" s="35"/>
      <c r="Q226" s="186"/>
      <c r="R226" s="35"/>
      <c r="S226" s="35"/>
      <c r="T226" s="186"/>
      <c r="U226" s="35"/>
      <c r="V226" s="35"/>
      <c r="W226" s="186"/>
    </row>
    <row r="227" spans="1:23" s="95" customFormat="1" ht="14">
      <c r="A227" s="210"/>
      <c r="B227" s="211"/>
      <c r="C227" s="214"/>
      <c r="D227" s="214"/>
      <c r="E227" s="188"/>
      <c r="F227" s="35"/>
      <c r="G227" s="35"/>
      <c r="H227" s="35"/>
      <c r="I227" s="35"/>
      <c r="J227" s="35"/>
      <c r="K227" s="186"/>
      <c r="L227" s="35"/>
      <c r="M227" s="35"/>
      <c r="N227" s="186"/>
      <c r="O227" s="35"/>
      <c r="P227" s="35"/>
      <c r="Q227" s="186"/>
      <c r="R227" s="35"/>
      <c r="S227" s="35"/>
      <c r="T227" s="186"/>
      <c r="U227" s="35"/>
      <c r="V227" s="35"/>
      <c r="W227" s="186"/>
    </row>
    <row r="228" spans="1:23" s="95" customFormat="1" ht="14">
      <c r="A228" s="210"/>
      <c r="B228" s="211"/>
      <c r="C228" s="214"/>
      <c r="D228" s="214"/>
      <c r="E228" s="188"/>
      <c r="F228" s="35"/>
      <c r="G228" s="35"/>
      <c r="H228" s="35"/>
      <c r="I228" s="35"/>
      <c r="J228" s="35"/>
      <c r="K228" s="186"/>
      <c r="L228" s="35"/>
      <c r="M228" s="35"/>
      <c r="N228" s="186"/>
      <c r="O228" s="35"/>
      <c r="P228" s="35"/>
      <c r="Q228" s="186"/>
      <c r="R228" s="35"/>
      <c r="S228" s="35"/>
      <c r="T228" s="186"/>
      <c r="U228" s="35"/>
      <c r="V228" s="35"/>
      <c r="W228" s="186"/>
    </row>
    <row r="229" spans="1:23" s="95" customFormat="1" ht="14">
      <c r="A229" s="210"/>
      <c r="B229" s="211"/>
      <c r="C229" s="214"/>
      <c r="D229" s="214"/>
      <c r="E229" s="188"/>
      <c r="F229" s="35"/>
      <c r="G229" s="35"/>
      <c r="H229" s="35"/>
      <c r="I229" s="35"/>
      <c r="J229" s="35"/>
      <c r="K229" s="186"/>
      <c r="L229" s="35"/>
      <c r="M229" s="35"/>
      <c r="N229" s="186"/>
      <c r="O229" s="35"/>
      <c r="P229" s="35"/>
      <c r="Q229" s="186"/>
      <c r="R229" s="35"/>
      <c r="S229" s="35"/>
      <c r="T229" s="186"/>
      <c r="U229" s="35"/>
      <c r="V229" s="35"/>
      <c r="W229" s="186"/>
    </row>
    <row r="230" spans="1:23" s="95" customFormat="1" ht="14">
      <c r="A230" s="210"/>
      <c r="B230" s="211"/>
      <c r="C230" s="214"/>
      <c r="D230" s="214"/>
      <c r="E230" s="188"/>
      <c r="F230" s="35"/>
      <c r="G230" s="35"/>
      <c r="H230" s="35"/>
      <c r="I230" s="35"/>
      <c r="J230" s="35"/>
      <c r="K230" s="186"/>
      <c r="L230" s="35"/>
      <c r="M230" s="35"/>
      <c r="N230" s="186"/>
      <c r="O230" s="35"/>
      <c r="P230" s="35"/>
      <c r="Q230" s="186"/>
      <c r="R230" s="35"/>
      <c r="S230" s="35"/>
      <c r="T230" s="186"/>
      <c r="U230" s="35"/>
      <c r="V230" s="35"/>
      <c r="W230" s="186"/>
    </row>
    <row r="231" spans="1:23" s="95" customFormat="1" ht="14">
      <c r="A231" s="210"/>
      <c r="B231" s="211"/>
      <c r="C231" s="214"/>
      <c r="D231" s="214"/>
      <c r="E231" s="188"/>
      <c r="F231" s="35"/>
      <c r="G231" s="35"/>
      <c r="H231" s="35"/>
      <c r="I231" s="35"/>
      <c r="J231" s="35"/>
      <c r="K231" s="186"/>
      <c r="L231" s="35"/>
      <c r="M231" s="35"/>
      <c r="N231" s="186"/>
      <c r="O231" s="35"/>
      <c r="P231" s="35"/>
      <c r="Q231" s="186"/>
      <c r="R231" s="35"/>
      <c r="S231" s="35"/>
      <c r="T231" s="186"/>
      <c r="U231" s="35"/>
      <c r="V231" s="35"/>
      <c r="W231" s="186"/>
    </row>
    <row r="232" spans="1:23" s="95" customFormat="1" ht="14">
      <c r="A232" s="210"/>
      <c r="B232" s="211"/>
      <c r="C232" s="214"/>
      <c r="D232" s="214"/>
      <c r="E232" s="188"/>
      <c r="F232" s="35"/>
      <c r="G232" s="35"/>
      <c r="H232" s="35"/>
      <c r="I232" s="35"/>
      <c r="J232" s="35"/>
      <c r="K232" s="186"/>
      <c r="L232" s="35"/>
      <c r="M232" s="35"/>
      <c r="N232" s="186"/>
      <c r="O232" s="35"/>
      <c r="P232" s="35"/>
      <c r="Q232" s="186"/>
      <c r="R232" s="35"/>
      <c r="S232" s="35"/>
      <c r="T232" s="186"/>
      <c r="U232" s="35"/>
      <c r="V232" s="35"/>
      <c r="W232" s="186"/>
    </row>
    <row r="233" spans="1:23" s="95" customFormat="1">
      <c r="A233" s="213"/>
      <c r="B233" s="212"/>
      <c r="C233" s="212"/>
      <c r="D233" s="212"/>
      <c r="E233" s="188"/>
      <c r="F233" s="35"/>
      <c r="G233" s="35"/>
      <c r="H233" s="35"/>
      <c r="I233" s="35"/>
      <c r="J233" s="35"/>
      <c r="K233" s="186"/>
      <c r="L233" s="35"/>
      <c r="M233" s="35"/>
      <c r="N233" s="186"/>
      <c r="O233" s="35"/>
      <c r="P233" s="35"/>
      <c r="Q233" s="186"/>
      <c r="R233" s="35"/>
      <c r="S233" s="35"/>
      <c r="T233" s="186"/>
      <c r="U233" s="35"/>
      <c r="V233" s="35"/>
      <c r="W233" s="186"/>
    </row>
    <row r="234" spans="1:23" s="95" customFormat="1">
      <c r="A234" s="213"/>
      <c r="B234" s="212"/>
      <c r="C234" s="212"/>
      <c r="D234" s="212"/>
      <c r="E234" s="188"/>
      <c r="F234" s="35"/>
      <c r="G234" s="35"/>
      <c r="H234" s="35"/>
      <c r="I234" s="35"/>
      <c r="J234" s="35"/>
      <c r="K234" s="186"/>
      <c r="L234" s="35"/>
      <c r="M234" s="35"/>
      <c r="N234" s="186"/>
      <c r="O234" s="35"/>
      <c r="P234" s="35"/>
      <c r="Q234" s="186"/>
      <c r="R234" s="35"/>
      <c r="S234" s="35"/>
      <c r="T234" s="186"/>
      <c r="U234" s="35"/>
      <c r="V234" s="35"/>
      <c r="W234" s="186"/>
    </row>
    <row r="235" spans="1:23" s="95" customFormat="1" ht="14">
      <c r="A235" s="210"/>
      <c r="B235" s="211"/>
      <c r="C235" s="212"/>
      <c r="D235" s="212"/>
      <c r="E235" s="188"/>
      <c r="F235" s="35"/>
      <c r="G235" s="35"/>
      <c r="H235" s="35"/>
      <c r="I235" s="35"/>
      <c r="J235" s="35"/>
      <c r="K235" s="186"/>
      <c r="L235" s="35"/>
      <c r="M235" s="35"/>
      <c r="N235" s="186"/>
      <c r="O235" s="35"/>
      <c r="P235" s="35"/>
      <c r="Q235" s="186"/>
      <c r="R235" s="35"/>
      <c r="S235" s="35"/>
      <c r="T235" s="186"/>
      <c r="U235" s="35"/>
      <c r="V235" s="35"/>
      <c r="W235" s="186"/>
    </row>
    <row r="236" spans="1:23" s="95" customFormat="1">
      <c r="A236" s="215"/>
      <c r="B236" s="216"/>
      <c r="C236" s="216"/>
      <c r="D236" s="216"/>
      <c r="E236" s="188"/>
      <c r="F236" s="35"/>
      <c r="G236" s="35"/>
      <c r="H236" s="35"/>
      <c r="I236" s="35"/>
      <c r="J236" s="35"/>
      <c r="K236" s="186"/>
      <c r="L236" s="35"/>
      <c r="M236" s="35"/>
      <c r="N236" s="186"/>
      <c r="O236" s="35"/>
      <c r="P236" s="35"/>
      <c r="Q236" s="186"/>
      <c r="R236" s="35"/>
      <c r="S236" s="35"/>
      <c r="T236" s="186"/>
      <c r="U236" s="35"/>
      <c r="V236" s="35"/>
      <c r="W236" s="186"/>
    </row>
    <row r="237" spans="1:23" s="95" customFormat="1">
      <c r="A237" s="213"/>
      <c r="B237" s="212"/>
      <c r="C237" s="212"/>
      <c r="D237" s="212"/>
      <c r="E237" s="188"/>
      <c r="F237" s="35"/>
      <c r="G237" s="35"/>
      <c r="H237" s="35"/>
      <c r="I237" s="35"/>
      <c r="J237" s="35"/>
      <c r="K237" s="186"/>
      <c r="L237" s="35"/>
      <c r="M237" s="35"/>
      <c r="N237" s="186"/>
      <c r="O237" s="35"/>
      <c r="P237" s="35"/>
      <c r="Q237" s="186"/>
      <c r="R237" s="35"/>
      <c r="S237" s="35"/>
      <c r="T237" s="186"/>
      <c r="U237" s="35"/>
      <c r="V237" s="35"/>
      <c r="W237" s="186"/>
    </row>
    <row r="238" spans="1:23" s="95" customFormat="1" ht="14">
      <c r="A238" s="210"/>
      <c r="B238" s="211"/>
      <c r="C238" s="212"/>
      <c r="D238" s="212"/>
      <c r="E238" s="188"/>
      <c r="F238" s="35"/>
      <c r="G238" s="35"/>
      <c r="H238" s="35"/>
      <c r="I238" s="35"/>
      <c r="J238" s="35"/>
      <c r="K238" s="186"/>
      <c r="L238" s="35"/>
      <c r="M238" s="35"/>
      <c r="N238" s="186"/>
      <c r="O238" s="35"/>
      <c r="P238" s="35"/>
      <c r="Q238" s="186"/>
      <c r="R238" s="35"/>
      <c r="S238" s="35"/>
      <c r="T238" s="186"/>
      <c r="U238" s="35"/>
      <c r="V238" s="35"/>
      <c r="W238" s="186"/>
    </row>
    <row r="239" spans="1:23" s="95" customFormat="1">
      <c r="A239" s="213"/>
      <c r="B239" s="212"/>
      <c r="C239" s="212"/>
      <c r="D239" s="212"/>
      <c r="E239" s="188"/>
      <c r="F239" s="35"/>
      <c r="G239" s="35"/>
      <c r="H239" s="35"/>
      <c r="I239" s="35"/>
      <c r="J239" s="35"/>
      <c r="K239" s="186"/>
      <c r="L239" s="35"/>
      <c r="M239" s="35"/>
      <c r="N239" s="186"/>
      <c r="O239" s="35"/>
      <c r="P239" s="35"/>
      <c r="Q239" s="186"/>
      <c r="R239" s="35"/>
      <c r="S239" s="35"/>
      <c r="T239" s="186"/>
      <c r="U239" s="35"/>
      <c r="V239" s="35"/>
      <c r="W239" s="186"/>
    </row>
    <row r="240" spans="1:23" s="95" customFormat="1" ht="14">
      <c r="A240" s="210"/>
      <c r="B240" s="211"/>
      <c r="C240" s="212"/>
      <c r="D240" s="211"/>
      <c r="E240" s="188"/>
      <c r="F240" s="35"/>
      <c r="G240" s="35"/>
      <c r="H240" s="35"/>
      <c r="I240" s="35"/>
      <c r="J240" s="35"/>
      <c r="K240" s="186"/>
      <c r="L240" s="35"/>
      <c r="M240" s="35"/>
      <c r="N240" s="186"/>
      <c r="O240" s="35"/>
      <c r="P240" s="35"/>
      <c r="Q240" s="186"/>
      <c r="R240" s="35"/>
      <c r="S240" s="35"/>
      <c r="T240" s="186"/>
      <c r="U240" s="35"/>
      <c r="V240" s="35"/>
      <c r="W240" s="186"/>
    </row>
    <row r="241" spans="1:23" s="95" customFormat="1">
      <c r="A241" s="213"/>
      <c r="B241" s="212"/>
      <c r="C241" s="212"/>
      <c r="D241" s="212"/>
      <c r="E241" s="188"/>
      <c r="F241" s="35"/>
      <c r="G241" s="35"/>
      <c r="H241" s="35"/>
      <c r="I241" s="35"/>
      <c r="J241" s="35"/>
      <c r="K241" s="186"/>
      <c r="L241" s="35"/>
      <c r="M241" s="35"/>
      <c r="N241" s="186"/>
      <c r="O241" s="35"/>
      <c r="P241" s="35"/>
      <c r="Q241" s="186"/>
      <c r="R241" s="35"/>
      <c r="S241" s="35"/>
      <c r="T241" s="186"/>
      <c r="U241" s="35"/>
      <c r="V241" s="35"/>
      <c r="W241" s="186"/>
    </row>
    <row r="242" spans="1:23" s="95" customFormat="1">
      <c r="A242" s="213"/>
      <c r="B242" s="212"/>
      <c r="C242" s="212"/>
      <c r="D242" s="212"/>
      <c r="E242" s="188"/>
      <c r="F242" s="35"/>
      <c r="G242" s="35"/>
      <c r="H242" s="35"/>
      <c r="I242" s="35"/>
      <c r="J242" s="35"/>
      <c r="K242" s="186"/>
      <c r="L242" s="35"/>
      <c r="M242" s="35"/>
      <c r="N242" s="186"/>
      <c r="O242" s="35"/>
      <c r="P242" s="35"/>
      <c r="Q242" s="186"/>
      <c r="R242" s="35"/>
      <c r="S242" s="35"/>
      <c r="T242" s="186"/>
      <c r="U242" s="35"/>
      <c r="V242" s="35"/>
      <c r="W242" s="186"/>
    </row>
    <row r="243" spans="1:23" s="95" customFormat="1">
      <c r="A243" s="213"/>
      <c r="B243" s="212"/>
      <c r="C243" s="212"/>
      <c r="D243" s="212"/>
      <c r="E243" s="188"/>
      <c r="F243" s="35"/>
      <c r="G243" s="35"/>
      <c r="H243" s="35"/>
      <c r="I243" s="35"/>
      <c r="J243" s="35"/>
      <c r="K243" s="186"/>
      <c r="L243" s="35"/>
      <c r="M243" s="35"/>
      <c r="N243" s="186"/>
      <c r="O243" s="35"/>
      <c r="P243" s="35"/>
      <c r="Q243" s="186"/>
      <c r="R243" s="35"/>
      <c r="S243" s="35"/>
      <c r="T243" s="186"/>
      <c r="U243" s="35"/>
      <c r="V243" s="35"/>
      <c r="W243" s="186"/>
    </row>
    <row r="244" spans="1:23" s="95" customFormat="1">
      <c r="A244" s="213"/>
      <c r="B244" s="212"/>
      <c r="C244" s="212"/>
      <c r="D244" s="212"/>
      <c r="E244" s="188"/>
      <c r="F244" s="35"/>
      <c r="G244" s="35"/>
      <c r="H244" s="35"/>
      <c r="I244" s="35"/>
      <c r="J244" s="35"/>
      <c r="K244" s="186"/>
      <c r="L244" s="35"/>
      <c r="M244" s="35"/>
      <c r="N244" s="186"/>
      <c r="O244" s="35"/>
      <c r="P244" s="35"/>
      <c r="Q244" s="186"/>
      <c r="R244" s="35"/>
      <c r="S244" s="35"/>
      <c r="T244" s="186"/>
      <c r="U244" s="35"/>
      <c r="V244" s="35"/>
      <c r="W244" s="186"/>
    </row>
    <row r="245" spans="1:23" s="95" customFormat="1">
      <c r="A245" s="213"/>
      <c r="B245" s="212"/>
      <c r="C245" s="212"/>
      <c r="D245" s="212"/>
      <c r="E245" s="188"/>
      <c r="F245" s="35"/>
      <c r="G245" s="35"/>
      <c r="H245" s="35"/>
      <c r="I245" s="35"/>
      <c r="J245" s="35"/>
      <c r="K245" s="186"/>
      <c r="L245" s="35"/>
      <c r="M245" s="35"/>
      <c r="N245" s="186"/>
      <c r="O245" s="35"/>
      <c r="P245" s="35"/>
      <c r="Q245" s="186"/>
      <c r="R245" s="35"/>
      <c r="S245" s="35"/>
      <c r="T245" s="186"/>
      <c r="U245" s="35"/>
      <c r="V245" s="35"/>
      <c r="W245" s="186"/>
    </row>
    <row r="246" spans="1:23" s="95" customFormat="1">
      <c r="A246" s="213"/>
      <c r="B246" s="212"/>
      <c r="C246" s="212"/>
      <c r="D246" s="212"/>
      <c r="E246" s="188"/>
      <c r="F246" s="35"/>
      <c r="G246" s="35"/>
      <c r="H246" s="35"/>
      <c r="I246" s="35"/>
      <c r="J246" s="35"/>
      <c r="K246" s="186"/>
      <c r="L246" s="35"/>
      <c r="M246" s="35"/>
      <c r="N246" s="186"/>
      <c r="O246" s="35"/>
      <c r="P246" s="35"/>
      <c r="Q246" s="186"/>
      <c r="R246" s="35"/>
      <c r="S246" s="35"/>
      <c r="T246" s="186"/>
      <c r="U246" s="35"/>
      <c r="V246" s="35"/>
      <c r="W246" s="186"/>
    </row>
    <row r="247" spans="1:23" s="95" customFormat="1">
      <c r="A247" s="213"/>
      <c r="B247" s="212"/>
      <c r="C247" s="212"/>
      <c r="D247" s="212"/>
      <c r="E247" s="188"/>
      <c r="F247" s="35"/>
      <c r="G247" s="35"/>
      <c r="H247" s="35"/>
      <c r="I247" s="35"/>
      <c r="J247" s="35"/>
      <c r="K247" s="186"/>
      <c r="L247" s="35"/>
      <c r="M247" s="35"/>
      <c r="N247" s="186"/>
      <c r="O247" s="35"/>
      <c r="P247" s="35"/>
      <c r="Q247" s="186"/>
      <c r="R247" s="35"/>
      <c r="S247" s="35"/>
      <c r="T247" s="186"/>
      <c r="U247" s="35"/>
      <c r="V247" s="35"/>
      <c r="W247" s="186"/>
    </row>
    <row r="248" spans="1:23" s="95" customFormat="1">
      <c r="A248" s="213"/>
      <c r="B248" s="212"/>
      <c r="C248" s="212"/>
      <c r="D248" s="212"/>
      <c r="E248" s="188"/>
      <c r="F248" s="35"/>
      <c r="G248" s="35"/>
      <c r="H248" s="35"/>
      <c r="I248" s="35"/>
      <c r="J248" s="35"/>
      <c r="K248" s="186"/>
      <c r="L248" s="35"/>
      <c r="M248" s="35"/>
      <c r="N248" s="186"/>
      <c r="O248" s="35"/>
      <c r="P248" s="35"/>
      <c r="Q248" s="186"/>
      <c r="R248" s="35"/>
      <c r="S248" s="35"/>
      <c r="T248" s="186"/>
      <c r="U248" s="35"/>
      <c r="V248" s="35"/>
      <c r="W248" s="186"/>
    </row>
    <row r="249" spans="1:23" s="95" customFormat="1">
      <c r="A249" s="213"/>
      <c r="B249" s="212"/>
      <c r="C249" s="212"/>
      <c r="D249" s="212"/>
      <c r="E249" s="188"/>
      <c r="F249" s="35"/>
      <c r="G249" s="35"/>
      <c r="H249" s="35"/>
      <c r="I249" s="35"/>
      <c r="J249" s="35"/>
      <c r="K249" s="186"/>
      <c r="L249" s="35"/>
      <c r="M249" s="35"/>
      <c r="N249" s="186"/>
      <c r="O249" s="35"/>
      <c r="P249" s="35"/>
      <c r="Q249" s="186"/>
      <c r="R249" s="35"/>
      <c r="S249" s="35"/>
      <c r="T249" s="186"/>
      <c r="U249" s="35"/>
      <c r="V249" s="35"/>
      <c r="W249" s="186"/>
    </row>
    <row r="250" spans="1:23" s="95" customFormat="1">
      <c r="A250" s="213"/>
      <c r="B250" s="212"/>
      <c r="C250" s="212"/>
      <c r="D250" s="212"/>
      <c r="E250" s="188"/>
      <c r="F250" s="35"/>
      <c r="G250" s="35"/>
      <c r="H250" s="35"/>
      <c r="I250" s="35"/>
      <c r="J250" s="35"/>
      <c r="K250" s="186"/>
      <c r="L250" s="35"/>
      <c r="M250" s="35"/>
      <c r="N250" s="186"/>
      <c r="O250" s="35"/>
      <c r="P250" s="35"/>
      <c r="Q250" s="186"/>
      <c r="R250" s="35"/>
      <c r="S250" s="35"/>
      <c r="T250" s="186"/>
      <c r="U250" s="35"/>
      <c r="V250" s="35"/>
      <c r="W250" s="186"/>
    </row>
    <row r="251" spans="1:23" s="95" customFormat="1">
      <c r="A251" s="213"/>
      <c r="B251" s="212"/>
      <c r="C251" s="212"/>
      <c r="D251" s="212"/>
      <c r="E251" s="188"/>
      <c r="F251" s="35"/>
      <c r="G251" s="35"/>
      <c r="H251" s="35"/>
      <c r="I251" s="35"/>
      <c r="J251" s="35"/>
      <c r="K251" s="186"/>
      <c r="L251" s="35"/>
      <c r="M251" s="35"/>
      <c r="N251" s="186"/>
      <c r="O251" s="35"/>
      <c r="P251" s="35"/>
      <c r="Q251" s="186"/>
      <c r="R251" s="35"/>
      <c r="S251" s="35"/>
      <c r="T251" s="186"/>
      <c r="U251" s="35"/>
      <c r="V251" s="35"/>
      <c r="W251" s="186"/>
    </row>
    <row r="252" spans="1:23" s="95" customFormat="1" ht="14">
      <c r="A252" s="210"/>
      <c r="B252" s="211"/>
      <c r="C252" s="212"/>
      <c r="D252" s="212"/>
      <c r="E252" s="188"/>
      <c r="F252" s="35"/>
      <c r="G252" s="35"/>
      <c r="H252" s="35"/>
      <c r="I252" s="35"/>
      <c r="J252" s="35"/>
      <c r="K252" s="186"/>
      <c r="L252" s="35"/>
      <c r="M252" s="35"/>
      <c r="N252" s="186"/>
      <c r="O252" s="35"/>
      <c r="P252" s="35"/>
      <c r="Q252" s="186"/>
      <c r="R252" s="35"/>
      <c r="S252" s="35"/>
      <c r="T252" s="186"/>
      <c r="U252" s="35"/>
      <c r="V252" s="35"/>
      <c r="W252" s="186"/>
    </row>
    <row r="253" spans="1:23" s="95" customFormat="1">
      <c r="A253" s="213"/>
      <c r="B253" s="212"/>
      <c r="C253" s="212"/>
      <c r="D253" s="212"/>
      <c r="E253" s="188"/>
      <c r="F253" s="35"/>
      <c r="G253" s="35"/>
      <c r="H253" s="35"/>
      <c r="I253" s="35"/>
      <c r="J253" s="35"/>
      <c r="K253" s="186"/>
      <c r="L253" s="35"/>
      <c r="M253" s="35"/>
      <c r="N253" s="186"/>
      <c r="O253" s="35"/>
      <c r="P253" s="35"/>
      <c r="Q253" s="186"/>
      <c r="R253" s="35"/>
      <c r="S253" s="35"/>
      <c r="T253" s="186"/>
      <c r="U253" s="35"/>
      <c r="V253" s="35"/>
      <c r="W253" s="186"/>
    </row>
    <row r="254" spans="1:23" s="95" customFormat="1">
      <c r="A254" s="213"/>
      <c r="B254" s="212"/>
      <c r="C254" s="212"/>
      <c r="D254" s="212"/>
      <c r="E254" s="188"/>
      <c r="F254" s="35"/>
      <c r="G254" s="35"/>
      <c r="H254" s="35"/>
      <c r="I254" s="35"/>
      <c r="J254" s="35"/>
      <c r="K254" s="186"/>
      <c r="L254" s="35"/>
      <c r="M254" s="35"/>
      <c r="N254" s="186"/>
      <c r="O254" s="35"/>
      <c r="P254" s="35"/>
      <c r="Q254" s="186"/>
      <c r="R254" s="35"/>
      <c r="S254" s="35"/>
      <c r="T254" s="186"/>
      <c r="U254" s="35"/>
      <c r="V254" s="35"/>
      <c r="W254" s="186"/>
    </row>
    <row r="255" spans="1:23" s="95" customFormat="1">
      <c r="A255" s="213"/>
      <c r="B255" s="212"/>
      <c r="C255" s="212"/>
      <c r="D255" s="212"/>
      <c r="E255" s="188"/>
      <c r="F255" s="35"/>
      <c r="G255" s="35"/>
      <c r="H255" s="35"/>
      <c r="I255" s="35"/>
      <c r="J255" s="35"/>
      <c r="K255" s="186"/>
      <c r="L255" s="35"/>
      <c r="M255" s="35"/>
      <c r="N255" s="186"/>
      <c r="O255" s="35"/>
      <c r="P255" s="35"/>
      <c r="Q255" s="186"/>
      <c r="R255" s="35"/>
      <c r="S255" s="35"/>
      <c r="T255" s="186"/>
      <c r="U255" s="35"/>
      <c r="V255" s="35"/>
      <c r="W255" s="186"/>
    </row>
    <row r="256" spans="1:23" s="95" customFormat="1" ht="14">
      <c r="A256" s="210"/>
      <c r="B256" s="211"/>
      <c r="C256" s="214"/>
      <c r="D256" s="214"/>
      <c r="E256" s="188"/>
      <c r="F256" s="35"/>
      <c r="G256" s="35"/>
      <c r="H256" s="35"/>
      <c r="I256" s="35"/>
      <c r="J256" s="35"/>
      <c r="K256" s="186"/>
      <c r="L256" s="35"/>
      <c r="M256" s="35"/>
      <c r="N256" s="186"/>
      <c r="O256" s="35"/>
      <c r="P256" s="35"/>
      <c r="Q256" s="186"/>
      <c r="R256" s="35"/>
      <c r="S256" s="35"/>
      <c r="T256" s="186"/>
      <c r="U256" s="35"/>
      <c r="V256" s="35"/>
      <c r="W256" s="186"/>
    </row>
    <row r="257" spans="1:23" s="95" customFormat="1" ht="14">
      <c r="A257" s="210"/>
      <c r="B257" s="211"/>
      <c r="C257" s="212"/>
      <c r="D257" s="214"/>
      <c r="E257" s="188"/>
      <c r="F257" s="35"/>
      <c r="G257" s="35"/>
      <c r="H257" s="35"/>
      <c r="I257" s="35"/>
      <c r="J257" s="35"/>
      <c r="K257" s="186"/>
      <c r="L257" s="35"/>
      <c r="M257" s="35"/>
      <c r="N257" s="186"/>
      <c r="O257" s="35"/>
      <c r="P257" s="35"/>
      <c r="Q257" s="186"/>
      <c r="R257" s="35"/>
      <c r="S257" s="35"/>
      <c r="T257" s="186"/>
      <c r="U257" s="35"/>
      <c r="V257" s="35"/>
      <c r="W257" s="186"/>
    </row>
    <row r="258" spans="1:23" s="95" customFormat="1" ht="14">
      <c r="A258" s="210"/>
      <c r="B258" s="211"/>
      <c r="C258" s="214"/>
      <c r="D258" s="214"/>
      <c r="E258" s="188"/>
      <c r="F258" s="35"/>
      <c r="G258" s="35"/>
      <c r="H258" s="35"/>
      <c r="I258" s="35"/>
      <c r="J258" s="35"/>
      <c r="K258" s="186"/>
      <c r="L258" s="35"/>
      <c r="M258" s="35"/>
      <c r="N258" s="186"/>
      <c r="O258" s="35"/>
      <c r="P258" s="35"/>
      <c r="Q258" s="186"/>
      <c r="R258" s="35"/>
      <c r="S258" s="35"/>
      <c r="T258" s="186"/>
      <c r="U258" s="35"/>
      <c r="V258" s="35"/>
      <c r="W258" s="186"/>
    </row>
    <row r="259" spans="1:23" s="95" customFormat="1" ht="14">
      <c r="A259" s="210"/>
      <c r="B259" s="211"/>
      <c r="C259" s="214"/>
      <c r="D259" s="211"/>
      <c r="E259" s="188"/>
      <c r="F259" s="35"/>
      <c r="G259" s="35"/>
      <c r="H259" s="35"/>
      <c r="I259" s="35"/>
      <c r="J259" s="35"/>
      <c r="K259" s="186"/>
      <c r="L259" s="35"/>
      <c r="M259" s="35"/>
      <c r="N259" s="186"/>
      <c r="O259" s="35"/>
      <c r="P259" s="35"/>
      <c r="Q259" s="186"/>
      <c r="R259" s="35"/>
      <c r="S259" s="35"/>
      <c r="T259" s="186"/>
      <c r="U259" s="35"/>
      <c r="V259" s="35"/>
      <c r="W259" s="186"/>
    </row>
    <row r="260" spans="1:23" s="95" customFormat="1" ht="14">
      <c r="A260" s="210"/>
      <c r="B260" s="211"/>
      <c r="C260" s="212"/>
      <c r="D260" s="211"/>
      <c r="E260" s="188"/>
      <c r="F260" s="35"/>
      <c r="G260" s="35"/>
      <c r="H260" s="35"/>
      <c r="I260" s="35"/>
      <c r="J260" s="35"/>
      <c r="K260" s="186"/>
      <c r="L260" s="35"/>
      <c r="M260" s="35"/>
      <c r="N260" s="186"/>
      <c r="O260" s="35"/>
      <c r="P260" s="35"/>
      <c r="Q260" s="186"/>
      <c r="R260" s="35"/>
      <c r="S260" s="35"/>
      <c r="T260" s="186"/>
      <c r="U260" s="35"/>
      <c r="V260" s="35"/>
      <c r="W260" s="186"/>
    </row>
    <row r="261" spans="1:23" s="95" customFormat="1">
      <c r="A261" s="213"/>
      <c r="B261" s="212"/>
      <c r="C261" s="212"/>
      <c r="D261" s="212"/>
      <c r="E261" s="188"/>
      <c r="F261" s="35"/>
      <c r="G261" s="35"/>
      <c r="H261" s="35"/>
      <c r="I261" s="35"/>
      <c r="J261" s="35"/>
      <c r="K261" s="186"/>
      <c r="L261" s="35"/>
      <c r="M261" s="35"/>
      <c r="N261" s="186"/>
      <c r="O261" s="35"/>
      <c r="P261" s="35"/>
      <c r="Q261" s="186"/>
      <c r="R261" s="35"/>
      <c r="S261" s="35"/>
      <c r="T261" s="186"/>
      <c r="U261" s="35"/>
      <c r="V261" s="35"/>
      <c r="W261" s="186"/>
    </row>
    <row r="262" spans="1:23" s="95" customFormat="1" ht="14">
      <c r="A262" s="210"/>
      <c r="B262" s="211"/>
      <c r="C262" s="212"/>
      <c r="D262" s="212"/>
      <c r="E262" s="188"/>
      <c r="F262" s="35"/>
      <c r="G262" s="35"/>
      <c r="H262" s="35"/>
      <c r="I262" s="35"/>
      <c r="J262" s="35"/>
      <c r="K262" s="186"/>
      <c r="L262" s="35"/>
      <c r="M262" s="35"/>
      <c r="N262" s="186"/>
      <c r="O262" s="35"/>
      <c r="P262" s="35"/>
      <c r="Q262" s="186"/>
      <c r="R262" s="35"/>
      <c r="S262" s="35"/>
      <c r="T262" s="186"/>
      <c r="U262" s="35"/>
      <c r="V262" s="35"/>
      <c r="W262" s="186"/>
    </row>
    <row r="263" spans="1:23" s="95" customFormat="1">
      <c r="A263" s="213"/>
      <c r="B263" s="212"/>
      <c r="C263" s="212"/>
      <c r="D263" s="212"/>
      <c r="E263" s="188"/>
      <c r="F263" s="35"/>
      <c r="G263" s="35"/>
      <c r="H263" s="35"/>
      <c r="I263" s="35"/>
      <c r="J263" s="35"/>
      <c r="K263" s="186"/>
      <c r="L263" s="35"/>
      <c r="M263" s="35"/>
      <c r="N263" s="186"/>
      <c r="O263" s="35"/>
      <c r="P263" s="35"/>
      <c r="Q263" s="186"/>
      <c r="R263" s="35"/>
      <c r="S263" s="35"/>
      <c r="T263" s="186"/>
      <c r="U263" s="35"/>
      <c r="V263" s="35"/>
      <c r="W263" s="186"/>
    </row>
    <row r="264" spans="1:23" s="95" customFormat="1" ht="14">
      <c r="A264" s="210"/>
      <c r="B264" s="211"/>
      <c r="C264" s="212"/>
      <c r="D264" s="212"/>
      <c r="E264" s="188"/>
      <c r="F264" s="35"/>
      <c r="G264" s="35"/>
      <c r="H264" s="35"/>
      <c r="I264" s="35"/>
      <c r="J264" s="35"/>
      <c r="K264" s="186"/>
      <c r="L264" s="35"/>
      <c r="M264" s="35"/>
      <c r="N264" s="186"/>
      <c r="O264" s="35"/>
      <c r="P264" s="35"/>
      <c r="Q264" s="186"/>
      <c r="R264" s="35"/>
      <c r="S264" s="35"/>
      <c r="T264" s="186"/>
      <c r="U264" s="35"/>
      <c r="V264" s="35"/>
      <c r="W264" s="186"/>
    </row>
    <row r="265" spans="1:23" s="95" customFormat="1">
      <c r="A265" s="213"/>
      <c r="B265" s="212"/>
      <c r="C265" s="212"/>
      <c r="D265" s="212"/>
      <c r="E265" s="188"/>
      <c r="F265" s="35"/>
      <c r="G265" s="35"/>
      <c r="H265" s="35"/>
      <c r="I265" s="35"/>
      <c r="J265" s="35"/>
      <c r="K265" s="186"/>
      <c r="L265" s="35"/>
      <c r="M265" s="35"/>
      <c r="N265" s="186"/>
      <c r="O265" s="35"/>
      <c r="P265" s="35"/>
      <c r="Q265" s="186"/>
      <c r="R265" s="35"/>
      <c r="S265" s="35"/>
      <c r="T265" s="186"/>
      <c r="U265" s="35"/>
      <c r="V265" s="35"/>
      <c r="W265" s="186"/>
    </row>
    <row r="266" spans="1:23" s="95" customFormat="1">
      <c r="A266" s="213"/>
      <c r="B266" s="212"/>
      <c r="C266" s="212"/>
      <c r="D266" s="212"/>
      <c r="E266" s="188"/>
      <c r="F266" s="35"/>
      <c r="G266" s="35"/>
      <c r="H266" s="35"/>
      <c r="I266" s="35"/>
      <c r="J266" s="35"/>
      <c r="K266" s="186"/>
      <c r="L266" s="35"/>
      <c r="M266" s="35"/>
      <c r="N266" s="186"/>
      <c r="O266" s="35"/>
      <c r="P266" s="35"/>
      <c r="Q266" s="186"/>
      <c r="R266" s="35"/>
      <c r="S266" s="35"/>
      <c r="T266" s="186"/>
      <c r="U266" s="35"/>
      <c r="V266" s="35"/>
      <c r="W266" s="186"/>
    </row>
    <row r="267" spans="1:23" s="95" customFormat="1" ht="14">
      <c r="A267" s="210"/>
      <c r="B267" s="211"/>
      <c r="C267" s="214"/>
      <c r="D267" s="214"/>
      <c r="E267" s="188"/>
      <c r="F267" s="35"/>
      <c r="G267" s="35"/>
      <c r="H267" s="35"/>
      <c r="I267" s="35"/>
      <c r="J267" s="35"/>
      <c r="K267" s="186"/>
      <c r="L267" s="35"/>
      <c r="M267" s="35"/>
      <c r="N267" s="186"/>
      <c r="O267" s="35"/>
      <c r="P267" s="35"/>
      <c r="Q267" s="186"/>
      <c r="R267" s="35"/>
      <c r="S267" s="35"/>
      <c r="T267" s="186"/>
      <c r="U267" s="35"/>
      <c r="V267" s="35"/>
      <c r="W267" s="186"/>
    </row>
    <row r="268" spans="1:23" s="95" customFormat="1" ht="14">
      <c r="A268" s="210"/>
      <c r="B268" s="211"/>
      <c r="C268" s="214"/>
      <c r="D268" s="214"/>
      <c r="E268" s="188"/>
      <c r="F268" s="35"/>
      <c r="G268" s="35"/>
      <c r="H268" s="35"/>
      <c r="I268" s="35"/>
      <c r="J268" s="35"/>
      <c r="K268" s="186"/>
      <c r="L268" s="35"/>
      <c r="M268" s="35"/>
      <c r="N268" s="186"/>
      <c r="O268" s="35"/>
      <c r="P268" s="35"/>
      <c r="Q268" s="186"/>
      <c r="R268" s="35"/>
      <c r="S268" s="35"/>
      <c r="T268" s="186"/>
      <c r="U268" s="35"/>
      <c r="V268" s="35"/>
      <c r="W268" s="186"/>
    </row>
    <row r="269" spans="1:23" s="95" customFormat="1" ht="14">
      <c r="A269" s="210"/>
      <c r="B269" s="211"/>
      <c r="C269" s="214"/>
      <c r="D269" s="214"/>
      <c r="E269" s="188"/>
      <c r="F269" s="35"/>
      <c r="G269" s="35"/>
      <c r="H269" s="35"/>
      <c r="I269" s="35"/>
      <c r="J269" s="35"/>
      <c r="K269" s="186"/>
      <c r="L269" s="35"/>
      <c r="M269" s="35"/>
      <c r="N269" s="186"/>
      <c r="O269" s="35"/>
      <c r="P269" s="35"/>
      <c r="Q269" s="186"/>
      <c r="R269" s="35"/>
      <c r="S269" s="35"/>
      <c r="T269" s="186"/>
      <c r="U269" s="35"/>
      <c r="V269" s="35"/>
      <c r="W269" s="186"/>
    </row>
    <row r="270" spans="1:23" s="95" customFormat="1">
      <c r="A270" s="213"/>
      <c r="B270" s="212"/>
      <c r="C270" s="212"/>
      <c r="D270" s="212"/>
      <c r="E270" s="188"/>
      <c r="F270" s="35"/>
      <c r="G270" s="35"/>
      <c r="H270" s="35"/>
      <c r="I270" s="35"/>
      <c r="J270" s="35"/>
      <c r="K270" s="186"/>
      <c r="L270" s="35"/>
      <c r="M270" s="35"/>
      <c r="N270" s="186"/>
      <c r="O270" s="35"/>
      <c r="P270" s="35"/>
      <c r="Q270" s="186"/>
      <c r="R270" s="35"/>
      <c r="S270" s="35"/>
      <c r="T270" s="186"/>
      <c r="U270" s="35"/>
      <c r="V270" s="35"/>
      <c r="W270" s="186"/>
    </row>
    <row r="271" spans="1:23" s="95" customFormat="1">
      <c r="A271" s="213"/>
      <c r="B271" s="212"/>
      <c r="C271" s="212"/>
      <c r="D271" s="212"/>
      <c r="E271" s="188"/>
      <c r="F271" s="35"/>
      <c r="G271" s="35"/>
      <c r="H271" s="35"/>
      <c r="I271" s="35"/>
      <c r="J271" s="35"/>
      <c r="K271" s="186"/>
      <c r="L271" s="35"/>
      <c r="M271" s="35"/>
      <c r="N271" s="186"/>
      <c r="O271" s="35"/>
      <c r="P271" s="35"/>
      <c r="Q271" s="186"/>
      <c r="R271" s="35"/>
      <c r="S271" s="35"/>
      <c r="T271" s="186"/>
      <c r="U271" s="35"/>
      <c r="V271" s="35"/>
      <c r="W271" s="186"/>
    </row>
    <row r="272" spans="1:23" s="95" customFormat="1">
      <c r="A272" s="213"/>
      <c r="B272" s="212"/>
      <c r="C272" s="212"/>
      <c r="D272" s="212"/>
      <c r="E272" s="188"/>
      <c r="F272" s="35"/>
      <c r="G272" s="35"/>
      <c r="H272" s="35"/>
      <c r="I272" s="35"/>
      <c r="J272" s="35"/>
      <c r="K272" s="186"/>
      <c r="L272" s="35"/>
      <c r="M272" s="35"/>
      <c r="N272" s="186"/>
      <c r="O272" s="35"/>
      <c r="P272" s="35"/>
      <c r="Q272" s="186"/>
      <c r="R272" s="35"/>
      <c r="S272" s="35"/>
      <c r="T272" s="186"/>
      <c r="U272" s="35"/>
      <c r="V272" s="35"/>
      <c r="W272" s="186"/>
    </row>
    <row r="273" spans="1:23" s="95" customFormat="1" ht="14">
      <c r="A273" s="210"/>
      <c r="B273" s="211"/>
      <c r="C273" s="212"/>
      <c r="D273" s="212"/>
      <c r="E273" s="188"/>
      <c r="F273" s="35"/>
      <c r="G273" s="35"/>
      <c r="H273" s="35"/>
      <c r="I273" s="35"/>
      <c r="J273" s="35"/>
      <c r="K273" s="186"/>
      <c r="L273" s="35"/>
      <c r="M273" s="35"/>
      <c r="N273" s="186"/>
      <c r="O273" s="35"/>
      <c r="P273" s="35"/>
      <c r="Q273" s="186"/>
      <c r="R273" s="35"/>
      <c r="S273" s="35"/>
      <c r="T273" s="186"/>
      <c r="U273" s="35"/>
      <c r="V273" s="35"/>
      <c r="W273" s="186"/>
    </row>
    <row r="274" spans="1:23" s="95" customFormat="1">
      <c r="A274" s="213"/>
      <c r="B274" s="212"/>
      <c r="C274" s="212"/>
      <c r="D274" s="212"/>
      <c r="E274" s="188"/>
      <c r="F274" s="35"/>
      <c r="G274" s="35"/>
      <c r="H274" s="35"/>
      <c r="I274" s="35"/>
      <c r="J274" s="35"/>
      <c r="K274" s="186"/>
      <c r="L274" s="35"/>
      <c r="M274" s="35"/>
      <c r="N274" s="186"/>
      <c r="O274" s="35"/>
      <c r="P274" s="35"/>
      <c r="Q274" s="186"/>
      <c r="R274" s="35"/>
      <c r="S274" s="35"/>
      <c r="T274" s="186"/>
      <c r="U274" s="35"/>
      <c r="V274" s="35"/>
      <c r="W274" s="186"/>
    </row>
    <row r="275" spans="1:23" s="95" customFormat="1">
      <c r="A275" s="213"/>
      <c r="B275" s="212"/>
      <c r="C275" s="212"/>
      <c r="D275" s="212"/>
      <c r="E275" s="188"/>
      <c r="F275" s="35"/>
      <c r="G275" s="35"/>
      <c r="H275" s="35"/>
      <c r="I275" s="35"/>
      <c r="J275" s="35"/>
      <c r="K275" s="186"/>
      <c r="L275" s="35"/>
      <c r="M275" s="35"/>
      <c r="N275" s="186"/>
      <c r="O275" s="35"/>
      <c r="P275" s="35"/>
      <c r="Q275" s="186"/>
      <c r="R275" s="35"/>
      <c r="S275" s="35"/>
      <c r="T275" s="186"/>
      <c r="U275" s="35"/>
      <c r="V275" s="35"/>
      <c r="W275" s="186"/>
    </row>
    <row r="276" spans="1:23" s="95" customFormat="1" ht="14">
      <c r="A276" s="210"/>
      <c r="B276" s="211"/>
      <c r="C276" s="214"/>
      <c r="D276" s="214"/>
      <c r="E276" s="188"/>
      <c r="F276" s="35"/>
      <c r="G276" s="35"/>
      <c r="H276" s="35"/>
      <c r="I276" s="35"/>
      <c r="J276" s="35"/>
      <c r="K276" s="186"/>
      <c r="L276" s="35"/>
      <c r="M276" s="35"/>
      <c r="N276" s="186"/>
      <c r="O276" s="35"/>
      <c r="P276" s="35"/>
      <c r="Q276" s="186"/>
      <c r="R276" s="35"/>
      <c r="S276" s="35"/>
      <c r="T276" s="186"/>
      <c r="U276" s="35"/>
      <c r="V276" s="35"/>
      <c r="W276" s="186"/>
    </row>
    <row r="277" spans="1:23" s="95" customFormat="1" ht="14">
      <c r="A277" s="210"/>
      <c r="B277" s="211"/>
      <c r="C277" s="214"/>
      <c r="D277" s="214"/>
      <c r="E277" s="188"/>
      <c r="F277" s="35"/>
      <c r="G277" s="35"/>
      <c r="H277" s="35"/>
      <c r="I277" s="35"/>
      <c r="J277" s="35"/>
      <c r="K277" s="186"/>
      <c r="L277" s="35"/>
      <c r="M277" s="35"/>
      <c r="N277" s="186"/>
      <c r="O277" s="35"/>
      <c r="P277" s="35"/>
      <c r="Q277" s="186"/>
      <c r="R277" s="35"/>
      <c r="S277" s="35"/>
      <c r="T277" s="186"/>
      <c r="U277" s="35"/>
      <c r="V277" s="35"/>
      <c r="W277" s="186"/>
    </row>
    <row r="278" spans="1:23" s="95" customFormat="1" ht="14">
      <c r="A278" s="210"/>
      <c r="B278" s="211"/>
      <c r="C278" s="214"/>
      <c r="D278" s="214"/>
      <c r="E278" s="188"/>
      <c r="F278" s="35"/>
      <c r="G278" s="35"/>
      <c r="H278" s="35"/>
      <c r="I278" s="35"/>
      <c r="J278" s="35"/>
      <c r="K278" s="186"/>
      <c r="L278" s="35"/>
      <c r="M278" s="35"/>
      <c r="N278" s="186"/>
      <c r="O278" s="35"/>
      <c r="P278" s="35"/>
      <c r="Q278" s="186"/>
      <c r="R278" s="35"/>
      <c r="S278" s="35"/>
      <c r="T278" s="186"/>
      <c r="U278" s="35"/>
      <c r="V278" s="35"/>
      <c r="W278" s="186"/>
    </row>
    <row r="279" spans="1:23" s="95" customFormat="1" ht="14">
      <c r="A279" s="210"/>
      <c r="B279" s="211"/>
      <c r="C279" s="214"/>
      <c r="D279" s="214"/>
      <c r="E279" s="188"/>
      <c r="F279" s="35"/>
      <c r="G279" s="35"/>
      <c r="H279" s="35"/>
      <c r="I279" s="35"/>
      <c r="J279" s="35"/>
      <c r="K279" s="186"/>
      <c r="L279" s="35"/>
      <c r="M279" s="35"/>
      <c r="N279" s="186"/>
      <c r="O279" s="35"/>
      <c r="P279" s="35"/>
      <c r="Q279" s="186"/>
      <c r="R279" s="35"/>
      <c r="S279" s="35"/>
      <c r="T279" s="186"/>
      <c r="U279" s="35"/>
      <c r="V279" s="35"/>
      <c r="W279" s="186"/>
    </row>
    <row r="280" spans="1:23" s="95" customFormat="1" ht="14">
      <c r="A280" s="210"/>
      <c r="B280" s="211"/>
      <c r="C280" s="214"/>
      <c r="D280" s="214"/>
      <c r="E280" s="188"/>
      <c r="F280" s="35"/>
      <c r="G280" s="35"/>
      <c r="H280" s="35"/>
      <c r="I280" s="35"/>
      <c r="J280" s="35"/>
      <c r="K280" s="186"/>
      <c r="L280" s="35"/>
      <c r="M280" s="35"/>
      <c r="N280" s="186"/>
      <c r="O280" s="35"/>
      <c r="P280" s="35"/>
      <c r="Q280" s="186"/>
      <c r="R280" s="35"/>
      <c r="S280" s="35"/>
      <c r="T280" s="186"/>
      <c r="U280" s="35"/>
      <c r="V280" s="35"/>
      <c r="W280" s="186"/>
    </row>
    <row r="281" spans="1:23" s="95" customFormat="1">
      <c r="A281" s="213"/>
      <c r="B281" s="212"/>
      <c r="C281" s="212"/>
      <c r="D281" s="212"/>
      <c r="E281" s="188"/>
      <c r="F281" s="35"/>
      <c r="G281" s="35"/>
      <c r="H281" s="35"/>
      <c r="I281" s="35"/>
      <c r="J281" s="35"/>
      <c r="K281" s="186"/>
      <c r="L281" s="35"/>
      <c r="M281" s="35"/>
      <c r="N281" s="186"/>
      <c r="O281" s="35"/>
      <c r="P281" s="35"/>
      <c r="Q281" s="186"/>
      <c r="R281" s="35"/>
      <c r="S281" s="35"/>
      <c r="T281" s="186"/>
      <c r="U281" s="35"/>
      <c r="V281" s="35"/>
      <c r="W281" s="186"/>
    </row>
    <row r="282" spans="1:23" s="95" customFormat="1">
      <c r="A282" s="213"/>
      <c r="B282" s="212"/>
      <c r="C282" s="212"/>
      <c r="D282" s="212"/>
      <c r="E282" s="188"/>
      <c r="F282" s="35"/>
      <c r="G282" s="35"/>
      <c r="H282" s="35"/>
      <c r="I282" s="35"/>
      <c r="J282" s="35"/>
      <c r="K282" s="186"/>
      <c r="L282" s="35"/>
      <c r="M282" s="35"/>
      <c r="N282" s="186"/>
      <c r="O282" s="35"/>
      <c r="P282" s="35"/>
      <c r="Q282" s="186"/>
      <c r="R282" s="35"/>
      <c r="S282" s="35"/>
      <c r="T282" s="186"/>
      <c r="U282" s="35"/>
      <c r="V282" s="35"/>
      <c r="W282" s="186"/>
    </row>
    <row r="283" spans="1:23" s="95" customFormat="1" ht="14">
      <c r="A283" s="210"/>
      <c r="B283" s="211"/>
      <c r="C283" s="212"/>
      <c r="D283" s="212"/>
      <c r="E283" s="188"/>
      <c r="F283" s="35"/>
      <c r="G283" s="35"/>
      <c r="H283" s="35"/>
      <c r="I283" s="35"/>
      <c r="J283" s="35"/>
      <c r="K283" s="186"/>
      <c r="L283" s="35"/>
      <c r="M283" s="35"/>
      <c r="N283" s="186"/>
      <c r="O283" s="35"/>
      <c r="P283" s="35"/>
      <c r="Q283" s="186"/>
      <c r="R283" s="35"/>
      <c r="S283" s="35"/>
      <c r="T283" s="186"/>
      <c r="U283" s="35"/>
      <c r="V283" s="35"/>
      <c r="W283" s="186"/>
    </row>
    <row r="284" spans="1:23" s="95" customFormat="1" ht="14">
      <c r="A284" s="210"/>
      <c r="B284" s="211"/>
      <c r="C284" s="212"/>
      <c r="D284" s="212"/>
      <c r="E284" s="188"/>
      <c r="F284" s="35"/>
      <c r="G284" s="35"/>
      <c r="H284" s="35"/>
      <c r="I284" s="35"/>
      <c r="J284" s="35"/>
      <c r="K284" s="186"/>
      <c r="L284" s="35"/>
      <c r="M284" s="35"/>
      <c r="N284" s="186"/>
      <c r="O284" s="35"/>
      <c r="P284" s="35"/>
      <c r="Q284" s="186"/>
      <c r="R284" s="35"/>
      <c r="S284" s="35"/>
      <c r="T284" s="186"/>
      <c r="U284" s="35"/>
      <c r="V284" s="35"/>
      <c r="W284" s="186"/>
    </row>
    <row r="285" spans="1:23" s="95" customFormat="1">
      <c r="A285" s="213"/>
      <c r="B285" s="212"/>
      <c r="C285" s="212"/>
      <c r="D285" s="212"/>
      <c r="E285" s="188"/>
      <c r="F285" s="35"/>
      <c r="G285" s="35"/>
      <c r="H285" s="35"/>
      <c r="I285" s="35"/>
      <c r="J285" s="35"/>
      <c r="K285" s="186"/>
      <c r="L285" s="35"/>
      <c r="M285" s="35"/>
      <c r="N285" s="186"/>
      <c r="O285" s="35"/>
      <c r="P285" s="35"/>
      <c r="Q285" s="186"/>
      <c r="R285" s="35"/>
      <c r="S285" s="35"/>
      <c r="T285" s="186"/>
      <c r="U285" s="35"/>
      <c r="V285" s="35"/>
      <c r="W285" s="186"/>
    </row>
    <row r="286" spans="1:23" s="95" customFormat="1" ht="14">
      <c r="A286" s="210"/>
      <c r="B286" s="211"/>
      <c r="C286" s="214"/>
      <c r="D286" s="214"/>
      <c r="E286" s="188"/>
      <c r="F286" s="35"/>
      <c r="G286" s="35"/>
      <c r="H286" s="35"/>
      <c r="I286" s="35"/>
      <c r="J286" s="35"/>
      <c r="K286" s="186"/>
      <c r="L286" s="35"/>
      <c r="M286" s="35"/>
      <c r="N286" s="186"/>
      <c r="O286" s="35"/>
      <c r="P286" s="35"/>
      <c r="Q286" s="186"/>
      <c r="R286" s="35"/>
      <c r="S286" s="35"/>
      <c r="T286" s="186"/>
      <c r="U286" s="35"/>
      <c r="V286" s="35"/>
      <c r="W286" s="186"/>
    </row>
    <row r="287" spans="1:23" s="95" customFormat="1" ht="14">
      <c r="A287" s="210"/>
      <c r="B287" s="211"/>
      <c r="C287" s="214"/>
      <c r="D287" s="214"/>
      <c r="E287" s="188"/>
      <c r="F287" s="35"/>
      <c r="G287" s="35"/>
      <c r="H287" s="35"/>
      <c r="I287" s="35"/>
      <c r="J287" s="35"/>
      <c r="K287" s="186"/>
      <c r="L287" s="35"/>
      <c r="M287" s="35"/>
      <c r="N287" s="186"/>
      <c r="O287" s="35"/>
      <c r="P287" s="35"/>
      <c r="Q287" s="186"/>
      <c r="R287" s="35"/>
      <c r="S287" s="35"/>
      <c r="T287" s="186"/>
      <c r="U287" s="35"/>
      <c r="V287" s="35"/>
      <c r="W287" s="186"/>
    </row>
    <row r="288" spans="1:23" s="95" customFormat="1" ht="14">
      <c r="A288" s="210"/>
      <c r="B288" s="211"/>
      <c r="C288" s="214"/>
      <c r="D288" s="214"/>
      <c r="E288" s="188"/>
      <c r="F288" s="35"/>
      <c r="G288" s="35"/>
      <c r="H288" s="35"/>
      <c r="I288" s="35"/>
      <c r="J288" s="35"/>
      <c r="K288" s="186"/>
      <c r="L288" s="35"/>
      <c r="M288" s="35"/>
      <c r="N288" s="186"/>
      <c r="O288" s="35"/>
      <c r="P288" s="35"/>
      <c r="Q288" s="186"/>
      <c r="R288" s="35"/>
      <c r="S288" s="35"/>
      <c r="T288" s="186"/>
      <c r="U288" s="35"/>
      <c r="V288" s="35"/>
      <c r="W288" s="186"/>
    </row>
    <row r="289" spans="1:23" s="95" customFormat="1" ht="14">
      <c r="A289" s="210"/>
      <c r="B289" s="211"/>
      <c r="C289" s="214"/>
      <c r="D289" s="214"/>
      <c r="E289" s="188"/>
      <c r="F289" s="35"/>
      <c r="G289" s="35"/>
      <c r="H289" s="35"/>
      <c r="I289" s="35"/>
      <c r="J289" s="35"/>
      <c r="K289" s="186"/>
      <c r="L289" s="35"/>
      <c r="M289" s="35"/>
      <c r="N289" s="186"/>
      <c r="O289" s="35"/>
      <c r="P289" s="35"/>
      <c r="Q289" s="186"/>
      <c r="R289" s="35"/>
      <c r="S289" s="35"/>
      <c r="T289" s="186"/>
      <c r="U289" s="35"/>
      <c r="V289" s="35"/>
      <c r="W289" s="186"/>
    </row>
    <row r="290" spans="1:23" s="95" customFormat="1" ht="14">
      <c r="A290" s="210"/>
      <c r="B290" s="211"/>
      <c r="C290" s="214"/>
      <c r="D290" s="214"/>
      <c r="E290" s="188"/>
      <c r="F290" s="35"/>
      <c r="G290" s="35"/>
      <c r="H290" s="35"/>
      <c r="I290" s="35"/>
      <c r="J290" s="35"/>
      <c r="K290" s="186"/>
      <c r="L290" s="35"/>
      <c r="M290" s="35"/>
      <c r="N290" s="186"/>
      <c r="O290" s="35"/>
      <c r="P290" s="35"/>
      <c r="Q290" s="186"/>
      <c r="R290" s="35"/>
      <c r="S290" s="35"/>
      <c r="T290" s="186"/>
      <c r="U290" s="35"/>
      <c r="V290" s="35"/>
      <c r="W290" s="186"/>
    </row>
    <row r="291" spans="1:23" s="95" customFormat="1" ht="14">
      <c r="A291" s="210"/>
      <c r="B291" s="211"/>
      <c r="C291" s="214"/>
      <c r="D291" s="214"/>
      <c r="E291" s="188"/>
      <c r="F291" s="35"/>
      <c r="G291" s="35"/>
      <c r="H291" s="35"/>
      <c r="I291" s="35"/>
      <c r="J291" s="35"/>
      <c r="K291" s="186"/>
      <c r="L291" s="35"/>
      <c r="M291" s="35"/>
      <c r="N291" s="186"/>
      <c r="O291" s="35"/>
      <c r="P291" s="35"/>
      <c r="Q291" s="186"/>
      <c r="R291" s="35"/>
      <c r="S291" s="35"/>
      <c r="T291" s="186"/>
      <c r="U291" s="35"/>
      <c r="V291" s="35"/>
      <c r="W291" s="186"/>
    </row>
    <row r="292" spans="1:23" s="95" customFormat="1" ht="14">
      <c r="A292" s="210"/>
      <c r="B292" s="211"/>
      <c r="C292" s="214"/>
      <c r="D292" s="214"/>
      <c r="E292" s="188"/>
      <c r="F292" s="35"/>
      <c r="G292" s="35"/>
      <c r="H292" s="35"/>
      <c r="I292" s="35"/>
      <c r="J292" s="35"/>
      <c r="K292" s="186"/>
      <c r="L292" s="35"/>
      <c r="M292" s="35"/>
      <c r="N292" s="186"/>
      <c r="O292" s="35"/>
      <c r="P292" s="35"/>
      <c r="Q292" s="186"/>
      <c r="R292" s="35"/>
      <c r="S292" s="35"/>
      <c r="T292" s="186"/>
      <c r="U292" s="35"/>
      <c r="V292" s="35"/>
      <c r="W292" s="186"/>
    </row>
    <row r="293" spans="1:23" s="95" customFormat="1">
      <c r="A293" s="213"/>
      <c r="B293" s="212"/>
      <c r="C293" s="212"/>
      <c r="D293" s="212"/>
      <c r="E293" s="188"/>
      <c r="F293" s="35"/>
      <c r="G293" s="35"/>
      <c r="H293" s="35"/>
      <c r="I293" s="35"/>
      <c r="J293" s="35"/>
      <c r="K293" s="186"/>
      <c r="L293" s="35"/>
      <c r="M293" s="35"/>
      <c r="N293" s="186"/>
      <c r="O293" s="35"/>
      <c r="P293" s="35"/>
      <c r="Q293" s="186"/>
      <c r="R293" s="35"/>
      <c r="S293" s="35"/>
      <c r="T293" s="186"/>
      <c r="U293" s="35"/>
      <c r="V293" s="35"/>
      <c r="W293" s="186"/>
    </row>
    <row r="294" spans="1:23" s="95" customFormat="1" ht="14">
      <c r="A294" s="210"/>
      <c r="B294" s="211"/>
      <c r="C294" s="212"/>
      <c r="D294" s="212"/>
      <c r="E294" s="188"/>
      <c r="F294" s="35"/>
      <c r="G294" s="35"/>
      <c r="H294" s="35"/>
      <c r="I294" s="35"/>
      <c r="J294" s="35"/>
      <c r="K294" s="186"/>
      <c r="L294" s="35"/>
      <c r="M294" s="35"/>
      <c r="N294" s="186"/>
      <c r="O294" s="35"/>
      <c r="P294" s="35"/>
      <c r="Q294" s="186"/>
      <c r="R294" s="35"/>
      <c r="S294" s="35"/>
      <c r="T294" s="186"/>
      <c r="U294" s="35"/>
      <c r="V294" s="35"/>
      <c r="W294" s="186"/>
    </row>
    <row r="295" spans="1:23" s="95" customFormat="1">
      <c r="A295" s="213"/>
      <c r="B295" s="212"/>
      <c r="C295" s="212"/>
      <c r="D295" s="212"/>
      <c r="E295" s="188"/>
      <c r="F295" s="35"/>
      <c r="G295" s="35"/>
      <c r="H295" s="35"/>
      <c r="I295" s="35"/>
      <c r="J295" s="35"/>
      <c r="K295" s="186"/>
      <c r="L295" s="35"/>
      <c r="M295" s="35"/>
      <c r="N295" s="186"/>
      <c r="O295" s="35"/>
      <c r="P295" s="35"/>
      <c r="Q295" s="186"/>
      <c r="R295" s="35"/>
      <c r="S295" s="35"/>
      <c r="T295" s="186"/>
      <c r="U295" s="35"/>
      <c r="V295" s="35"/>
      <c r="W295" s="186"/>
    </row>
    <row r="296" spans="1:23" s="95" customFormat="1">
      <c r="A296" s="213"/>
      <c r="B296" s="212"/>
      <c r="C296" s="212"/>
      <c r="D296" s="212"/>
      <c r="E296" s="188"/>
      <c r="F296" s="35"/>
      <c r="G296" s="35"/>
      <c r="H296" s="35"/>
      <c r="I296" s="35"/>
      <c r="J296" s="35"/>
      <c r="K296" s="186"/>
      <c r="L296" s="35"/>
      <c r="M296" s="35"/>
      <c r="N296" s="186"/>
      <c r="O296" s="35"/>
      <c r="P296" s="35"/>
      <c r="Q296" s="186"/>
      <c r="R296" s="35"/>
      <c r="S296" s="35"/>
      <c r="T296" s="186"/>
      <c r="U296" s="35"/>
      <c r="V296" s="35"/>
      <c r="W296" s="186"/>
    </row>
    <row r="297" spans="1:23" s="95" customFormat="1">
      <c r="A297" s="213"/>
      <c r="B297" s="212"/>
      <c r="C297" s="212"/>
      <c r="D297" s="212"/>
      <c r="E297" s="188"/>
      <c r="F297" s="35"/>
      <c r="G297" s="35"/>
      <c r="H297" s="35"/>
      <c r="I297" s="35"/>
      <c r="J297" s="35"/>
      <c r="K297" s="186"/>
      <c r="L297" s="35"/>
      <c r="M297" s="35"/>
      <c r="N297" s="186"/>
      <c r="O297" s="35"/>
      <c r="P297" s="35"/>
      <c r="Q297" s="186"/>
      <c r="R297" s="35"/>
      <c r="S297" s="35"/>
      <c r="T297" s="186"/>
      <c r="U297" s="35"/>
      <c r="V297" s="35"/>
      <c r="W297" s="186"/>
    </row>
    <row r="298" spans="1:23" s="95" customFormat="1">
      <c r="A298" s="213"/>
      <c r="B298" s="212"/>
      <c r="C298" s="212"/>
      <c r="D298" s="212"/>
      <c r="E298" s="188"/>
      <c r="F298" s="35"/>
      <c r="G298" s="35"/>
      <c r="H298" s="35"/>
      <c r="I298" s="35"/>
      <c r="J298" s="35"/>
      <c r="K298" s="186"/>
      <c r="L298" s="35"/>
      <c r="M298" s="35"/>
      <c r="N298" s="186"/>
      <c r="O298" s="35"/>
      <c r="P298" s="35"/>
      <c r="Q298" s="186"/>
      <c r="R298" s="35"/>
      <c r="S298" s="35"/>
      <c r="T298" s="186"/>
      <c r="U298" s="35"/>
      <c r="V298" s="35"/>
      <c r="W298" s="186"/>
    </row>
    <row r="299" spans="1:23" s="95" customFormat="1">
      <c r="A299" s="213"/>
      <c r="B299" s="212"/>
      <c r="C299" s="212"/>
      <c r="D299" s="212"/>
      <c r="E299" s="188"/>
      <c r="F299" s="35"/>
      <c r="G299" s="35"/>
      <c r="H299" s="35"/>
      <c r="I299" s="35"/>
      <c r="J299" s="35"/>
      <c r="K299" s="186"/>
      <c r="L299" s="35"/>
      <c r="M299" s="35"/>
      <c r="N299" s="186"/>
      <c r="O299" s="35"/>
      <c r="P299" s="35"/>
      <c r="Q299" s="186"/>
      <c r="R299" s="35"/>
      <c r="S299" s="35"/>
      <c r="T299" s="186"/>
      <c r="U299" s="35"/>
      <c r="V299" s="35"/>
      <c r="W299" s="186"/>
    </row>
    <row r="300" spans="1:23" s="95" customFormat="1" ht="14">
      <c r="A300" s="210"/>
      <c r="B300" s="211"/>
      <c r="C300" s="212"/>
      <c r="D300" s="212"/>
      <c r="E300" s="188"/>
      <c r="F300" s="35"/>
      <c r="G300" s="35"/>
      <c r="H300" s="35"/>
      <c r="I300" s="35"/>
      <c r="J300" s="35"/>
      <c r="K300" s="186"/>
      <c r="L300" s="35"/>
      <c r="M300" s="35"/>
      <c r="N300" s="186"/>
      <c r="O300" s="35"/>
      <c r="P300" s="35"/>
      <c r="Q300" s="186"/>
      <c r="R300" s="35"/>
      <c r="S300" s="35"/>
      <c r="T300" s="186"/>
      <c r="U300" s="35"/>
      <c r="V300" s="35"/>
      <c r="W300" s="186"/>
    </row>
    <row r="301" spans="1:23" s="95" customFormat="1" ht="14">
      <c r="A301" s="210"/>
      <c r="B301" s="211"/>
      <c r="C301" s="212"/>
      <c r="D301" s="212"/>
      <c r="E301" s="188"/>
      <c r="F301" s="35"/>
      <c r="G301" s="35"/>
      <c r="H301" s="35"/>
      <c r="I301" s="35"/>
      <c r="J301" s="35"/>
      <c r="K301" s="186"/>
      <c r="L301" s="35"/>
      <c r="M301" s="35"/>
      <c r="N301" s="186"/>
      <c r="O301" s="35"/>
      <c r="P301" s="35"/>
      <c r="Q301" s="186"/>
      <c r="R301" s="35"/>
      <c r="S301" s="35"/>
      <c r="T301" s="186"/>
      <c r="U301" s="35"/>
      <c r="V301" s="35"/>
      <c r="W301" s="186"/>
    </row>
    <row r="302" spans="1:23" s="95" customFormat="1" ht="14">
      <c r="A302" s="210"/>
      <c r="B302" s="211"/>
      <c r="C302" s="212"/>
      <c r="D302" s="212"/>
      <c r="E302" s="188"/>
      <c r="F302" s="35"/>
      <c r="G302" s="35"/>
      <c r="H302" s="35"/>
      <c r="I302" s="35"/>
      <c r="J302" s="35"/>
      <c r="K302" s="186"/>
      <c r="L302" s="35"/>
      <c r="M302" s="35"/>
      <c r="N302" s="186"/>
      <c r="O302" s="35"/>
      <c r="P302" s="35"/>
      <c r="Q302" s="186"/>
      <c r="R302" s="35"/>
      <c r="S302" s="35"/>
      <c r="T302" s="186"/>
      <c r="U302" s="35"/>
      <c r="V302" s="35"/>
      <c r="W302" s="186"/>
    </row>
    <row r="303" spans="1:23" s="95" customFormat="1" ht="14">
      <c r="A303" s="210"/>
      <c r="B303" s="211"/>
      <c r="C303" s="212"/>
      <c r="D303" s="212"/>
      <c r="E303" s="188"/>
      <c r="F303" s="35"/>
      <c r="G303" s="35"/>
      <c r="H303" s="35"/>
      <c r="I303" s="35"/>
      <c r="J303" s="35"/>
      <c r="K303" s="186"/>
      <c r="L303" s="35"/>
      <c r="M303" s="35"/>
      <c r="N303" s="186"/>
      <c r="O303" s="35"/>
      <c r="P303" s="35"/>
      <c r="Q303" s="186"/>
      <c r="R303" s="35"/>
      <c r="S303" s="35"/>
      <c r="T303" s="186"/>
      <c r="U303" s="35"/>
      <c r="V303" s="35"/>
      <c r="W303" s="186"/>
    </row>
    <row r="304" spans="1:23" s="95" customFormat="1" ht="14">
      <c r="A304" s="210"/>
      <c r="B304" s="211"/>
      <c r="C304" s="212"/>
      <c r="D304" s="212"/>
      <c r="E304" s="188"/>
      <c r="F304" s="35"/>
      <c r="G304" s="35"/>
      <c r="H304" s="35"/>
      <c r="I304" s="35"/>
      <c r="J304" s="35"/>
      <c r="K304" s="186"/>
      <c r="L304" s="35"/>
      <c r="M304" s="35"/>
      <c r="N304" s="186"/>
      <c r="O304" s="35"/>
      <c r="P304" s="35"/>
      <c r="Q304" s="186"/>
      <c r="R304" s="35"/>
      <c r="S304" s="35"/>
      <c r="T304" s="186"/>
      <c r="U304" s="35"/>
      <c r="V304" s="35"/>
      <c r="W304" s="186"/>
    </row>
    <row r="305" spans="1:23" s="95" customFormat="1" ht="14">
      <c r="A305" s="210"/>
      <c r="B305" s="211"/>
      <c r="C305" s="212"/>
      <c r="D305" s="212"/>
      <c r="E305" s="188"/>
      <c r="F305" s="35"/>
      <c r="G305" s="35"/>
      <c r="H305" s="35"/>
      <c r="I305" s="35"/>
      <c r="J305" s="35"/>
      <c r="K305" s="186"/>
      <c r="L305" s="35"/>
      <c r="M305" s="35"/>
      <c r="N305" s="186"/>
      <c r="O305" s="35"/>
      <c r="P305" s="35"/>
      <c r="Q305" s="186"/>
      <c r="R305" s="35"/>
      <c r="S305" s="35"/>
      <c r="T305" s="186"/>
      <c r="U305" s="35"/>
      <c r="V305" s="35"/>
      <c r="W305" s="186"/>
    </row>
    <row r="306" spans="1:23" s="95" customFormat="1" ht="14">
      <c r="A306" s="210"/>
      <c r="B306" s="211"/>
      <c r="C306" s="212"/>
      <c r="D306" s="212"/>
      <c r="E306" s="188"/>
      <c r="F306" s="35"/>
      <c r="G306" s="35"/>
      <c r="H306" s="35"/>
      <c r="I306" s="35"/>
      <c r="J306" s="35"/>
      <c r="K306" s="186"/>
      <c r="L306" s="35"/>
      <c r="M306" s="35"/>
      <c r="N306" s="186"/>
      <c r="O306" s="35"/>
      <c r="P306" s="35"/>
      <c r="Q306" s="186"/>
      <c r="R306" s="35"/>
      <c r="S306" s="35"/>
      <c r="T306" s="186"/>
      <c r="U306" s="35"/>
      <c r="V306" s="35"/>
      <c r="W306" s="186"/>
    </row>
    <row r="307" spans="1:23" s="95" customFormat="1" ht="14">
      <c r="A307" s="210"/>
      <c r="B307" s="211"/>
      <c r="C307" s="212"/>
      <c r="D307" s="212"/>
      <c r="E307" s="188"/>
      <c r="F307" s="35"/>
      <c r="G307" s="35"/>
      <c r="H307" s="35"/>
      <c r="I307" s="35"/>
      <c r="J307" s="35"/>
      <c r="K307" s="186"/>
      <c r="L307" s="35"/>
      <c r="M307" s="35"/>
      <c r="N307" s="186"/>
      <c r="O307" s="35"/>
      <c r="P307" s="35"/>
      <c r="Q307" s="186"/>
      <c r="R307" s="35"/>
      <c r="S307" s="35"/>
      <c r="T307" s="186"/>
      <c r="U307" s="35"/>
      <c r="V307" s="35"/>
      <c r="W307" s="186"/>
    </row>
    <row r="308" spans="1:23" s="95" customFormat="1">
      <c r="A308" s="213"/>
      <c r="B308" s="212"/>
      <c r="C308" s="212"/>
      <c r="D308" s="212"/>
      <c r="E308" s="188"/>
      <c r="F308" s="35"/>
      <c r="G308" s="35"/>
      <c r="H308" s="35"/>
      <c r="I308" s="35"/>
      <c r="J308" s="35"/>
      <c r="K308" s="186"/>
      <c r="L308" s="35"/>
      <c r="M308" s="35"/>
      <c r="N308" s="186"/>
      <c r="O308" s="35"/>
      <c r="P308" s="35"/>
      <c r="Q308" s="186"/>
      <c r="R308" s="35"/>
      <c r="S308" s="35"/>
      <c r="T308" s="186"/>
      <c r="U308" s="35"/>
      <c r="V308" s="35"/>
      <c r="W308" s="186"/>
    </row>
    <row r="309" spans="1:23" s="95" customFormat="1">
      <c r="A309" s="213"/>
      <c r="B309" s="212"/>
      <c r="C309" s="212"/>
      <c r="D309" s="212"/>
      <c r="E309" s="188"/>
      <c r="F309" s="35"/>
      <c r="G309" s="35"/>
      <c r="H309" s="35"/>
      <c r="I309" s="35"/>
      <c r="J309" s="35"/>
      <c r="K309" s="186"/>
      <c r="L309" s="35"/>
      <c r="M309" s="35"/>
      <c r="N309" s="186"/>
      <c r="O309" s="35"/>
      <c r="P309" s="35"/>
      <c r="Q309" s="186"/>
      <c r="R309" s="35"/>
      <c r="S309" s="35"/>
      <c r="T309" s="186"/>
      <c r="U309" s="35"/>
      <c r="V309" s="35"/>
      <c r="W309" s="186"/>
    </row>
    <row r="310" spans="1:23" s="95" customFormat="1" ht="14">
      <c r="A310" s="210"/>
      <c r="B310" s="211"/>
      <c r="C310" s="212"/>
      <c r="D310" s="212"/>
      <c r="E310" s="188"/>
      <c r="F310" s="35"/>
      <c r="G310" s="35"/>
      <c r="H310" s="35"/>
      <c r="I310" s="35"/>
      <c r="J310" s="35"/>
      <c r="K310" s="186"/>
      <c r="L310" s="35"/>
      <c r="M310" s="35"/>
      <c r="N310" s="186"/>
      <c r="O310" s="35"/>
      <c r="P310" s="35"/>
      <c r="Q310" s="186"/>
      <c r="R310" s="35"/>
      <c r="S310" s="35"/>
      <c r="T310" s="186"/>
      <c r="U310" s="35"/>
      <c r="V310" s="35"/>
      <c r="W310" s="186"/>
    </row>
    <row r="311" spans="1:23" s="95" customFormat="1">
      <c r="A311" s="213"/>
      <c r="B311" s="212"/>
      <c r="C311" s="212"/>
      <c r="D311" s="212"/>
      <c r="E311" s="188"/>
      <c r="F311" s="35"/>
      <c r="G311" s="35"/>
      <c r="H311" s="35"/>
      <c r="I311" s="35"/>
      <c r="J311" s="35"/>
      <c r="K311" s="186"/>
      <c r="L311" s="35"/>
      <c r="M311" s="35"/>
      <c r="N311" s="186"/>
      <c r="O311" s="35"/>
      <c r="P311" s="35"/>
      <c r="Q311" s="186"/>
      <c r="R311" s="35"/>
      <c r="S311" s="35"/>
      <c r="T311" s="186"/>
      <c r="U311" s="35"/>
      <c r="V311" s="35"/>
      <c r="W311" s="186"/>
    </row>
    <row r="312" spans="1:23" s="95" customFormat="1">
      <c r="A312" s="213"/>
      <c r="B312" s="212"/>
      <c r="C312" s="212"/>
      <c r="D312" s="212"/>
      <c r="E312" s="188"/>
      <c r="F312" s="35"/>
      <c r="G312" s="35"/>
      <c r="H312" s="35"/>
      <c r="I312" s="35"/>
      <c r="J312" s="35"/>
      <c r="K312" s="186"/>
      <c r="L312" s="35"/>
      <c r="M312" s="35"/>
      <c r="N312" s="186"/>
      <c r="O312" s="35"/>
      <c r="P312" s="35"/>
      <c r="Q312" s="186"/>
      <c r="R312" s="35"/>
      <c r="S312" s="35"/>
      <c r="T312" s="186"/>
      <c r="U312" s="35"/>
      <c r="V312" s="35"/>
      <c r="W312" s="186"/>
    </row>
    <row r="313" spans="1:23" s="95" customFormat="1">
      <c r="A313" s="213"/>
      <c r="B313" s="212"/>
      <c r="C313" s="212"/>
      <c r="D313" s="212"/>
      <c r="E313" s="188"/>
      <c r="F313" s="35"/>
      <c r="G313" s="35"/>
      <c r="H313" s="35"/>
      <c r="I313" s="35"/>
      <c r="J313" s="35"/>
      <c r="K313" s="186"/>
      <c r="L313" s="35"/>
      <c r="M313" s="35"/>
      <c r="N313" s="186"/>
      <c r="O313" s="35"/>
      <c r="P313" s="35"/>
      <c r="Q313" s="186"/>
      <c r="R313" s="35"/>
      <c r="S313" s="35"/>
      <c r="T313" s="186"/>
      <c r="U313" s="35"/>
      <c r="V313" s="35"/>
      <c r="W313" s="186"/>
    </row>
    <row r="314" spans="1:23" s="95" customFormat="1">
      <c r="A314" s="213"/>
      <c r="B314" s="212"/>
      <c r="C314" s="212"/>
      <c r="D314" s="212"/>
      <c r="E314" s="188"/>
      <c r="F314" s="35"/>
      <c r="G314" s="35"/>
      <c r="H314" s="35"/>
      <c r="I314" s="35"/>
      <c r="J314" s="35"/>
      <c r="K314" s="186"/>
      <c r="L314" s="35"/>
      <c r="M314" s="35"/>
      <c r="N314" s="186"/>
      <c r="O314" s="35"/>
      <c r="P314" s="35"/>
      <c r="Q314" s="186"/>
      <c r="R314" s="35"/>
      <c r="S314" s="35"/>
      <c r="T314" s="186"/>
      <c r="U314" s="35"/>
      <c r="V314" s="35"/>
      <c r="W314" s="186"/>
    </row>
    <row r="315" spans="1:23" s="95" customFormat="1" ht="14">
      <c r="A315" s="210"/>
      <c r="B315" s="211"/>
      <c r="C315" s="212"/>
      <c r="D315" s="212"/>
      <c r="E315" s="188"/>
      <c r="F315" s="35"/>
      <c r="G315" s="35"/>
      <c r="H315" s="35"/>
      <c r="I315" s="35"/>
      <c r="J315" s="35"/>
      <c r="K315" s="186"/>
      <c r="L315" s="35"/>
      <c r="M315" s="35"/>
      <c r="N315" s="186"/>
      <c r="O315" s="35"/>
      <c r="P315" s="35"/>
      <c r="Q315" s="186"/>
      <c r="R315" s="35"/>
      <c r="S315" s="35"/>
      <c r="T315" s="186"/>
      <c r="U315" s="35"/>
      <c r="V315" s="35"/>
      <c r="W315" s="186"/>
    </row>
    <row r="316" spans="1:23" s="95" customFormat="1">
      <c r="A316" s="213"/>
      <c r="B316" s="212"/>
      <c r="C316" s="212"/>
      <c r="D316" s="212"/>
      <c r="E316" s="188"/>
      <c r="F316" s="35"/>
      <c r="G316" s="35"/>
      <c r="H316" s="35"/>
      <c r="I316" s="35"/>
      <c r="J316" s="35"/>
      <c r="K316" s="186"/>
      <c r="L316" s="35"/>
      <c r="M316" s="35"/>
      <c r="N316" s="186"/>
      <c r="O316" s="35"/>
      <c r="P316" s="35"/>
      <c r="Q316" s="186"/>
      <c r="R316" s="35"/>
      <c r="S316" s="35"/>
      <c r="T316" s="186"/>
      <c r="U316" s="35"/>
      <c r="V316" s="35"/>
      <c r="W316" s="186"/>
    </row>
    <row r="317" spans="1:23" s="95" customFormat="1">
      <c r="A317" s="213"/>
      <c r="B317" s="212"/>
      <c r="C317" s="212"/>
      <c r="D317" s="212"/>
      <c r="E317" s="188"/>
      <c r="F317" s="35"/>
      <c r="G317" s="35"/>
      <c r="H317" s="35"/>
      <c r="I317" s="35"/>
      <c r="J317" s="35"/>
      <c r="K317" s="186"/>
      <c r="L317" s="35"/>
      <c r="M317" s="35"/>
      <c r="N317" s="186"/>
      <c r="O317" s="35"/>
      <c r="P317" s="35"/>
      <c r="Q317" s="186"/>
      <c r="R317" s="35"/>
      <c r="S317" s="35"/>
      <c r="T317" s="186"/>
      <c r="U317" s="35"/>
      <c r="V317" s="35"/>
      <c r="W317" s="186"/>
    </row>
    <row r="318" spans="1:23" s="95" customFormat="1">
      <c r="A318" s="213"/>
      <c r="B318" s="212"/>
      <c r="C318" s="212"/>
      <c r="D318" s="212"/>
      <c r="E318" s="188"/>
      <c r="F318" s="35"/>
      <c r="G318" s="35"/>
      <c r="H318" s="35"/>
      <c r="I318" s="35"/>
      <c r="J318" s="35"/>
      <c r="K318" s="186"/>
      <c r="L318" s="35"/>
      <c r="M318" s="35"/>
      <c r="N318" s="186"/>
      <c r="O318" s="35"/>
      <c r="P318" s="35"/>
      <c r="Q318" s="186"/>
      <c r="R318" s="35"/>
      <c r="S318" s="35"/>
      <c r="T318" s="186"/>
      <c r="U318" s="35"/>
      <c r="V318" s="35"/>
      <c r="W318" s="186"/>
    </row>
    <row r="319" spans="1:23" s="95" customFormat="1">
      <c r="A319" s="213"/>
      <c r="B319" s="212"/>
      <c r="C319" s="212"/>
      <c r="D319" s="212"/>
      <c r="E319" s="188"/>
      <c r="F319" s="35"/>
      <c r="G319" s="35"/>
      <c r="H319" s="35"/>
      <c r="I319" s="35"/>
      <c r="J319" s="35"/>
      <c r="K319" s="186"/>
      <c r="L319" s="35"/>
      <c r="M319" s="35"/>
      <c r="N319" s="186"/>
      <c r="O319" s="35"/>
      <c r="P319" s="35"/>
      <c r="Q319" s="186"/>
      <c r="R319" s="35"/>
      <c r="S319" s="35"/>
      <c r="T319" s="186"/>
      <c r="U319" s="35"/>
      <c r="V319" s="35"/>
      <c r="W319" s="186"/>
    </row>
    <row r="320" spans="1:23" s="95" customFormat="1">
      <c r="A320" s="213"/>
      <c r="B320" s="212"/>
      <c r="C320" s="212"/>
      <c r="D320" s="212"/>
      <c r="E320" s="188"/>
      <c r="F320" s="35"/>
      <c r="G320" s="35"/>
      <c r="H320" s="35"/>
      <c r="I320" s="35"/>
      <c r="J320" s="35"/>
      <c r="K320" s="186"/>
      <c r="L320" s="35"/>
      <c r="M320" s="35"/>
      <c r="N320" s="186"/>
      <c r="O320" s="35"/>
      <c r="P320" s="35"/>
      <c r="Q320" s="186"/>
      <c r="R320" s="35"/>
      <c r="S320" s="35"/>
      <c r="T320" s="186"/>
      <c r="U320" s="35"/>
      <c r="V320" s="35"/>
      <c r="W320" s="186"/>
    </row>
    <row r="321" spans="1:23" s="95" customFormat="1">
      <c r="A321" s="217"/>
      <c r="B321" s="185"/>
      <c r="C321" s="35"/>
      <c r="D321" s="35"/>
      <c r="E321" s="188"/>
      <c r="F321" s="35"/>
      <c r="G321" s="35"/>
      <c r="H321" s="35"/>
      <c r="I321" s="35"/>
      <c r="J321" s="35"/>
      <c r="K321" s="186"/>
      <c r="L321" s="35"/>
      <c r="M321" s="35"/>
      <c r="N321" s="186"/>
      <c r="O321" s="35"/>
      <c r="P321" s="35"/>
      <c r="Q321" s="186"/>
      <c r="R321" s="35"/>
      <c r="S321" s="35"/>
      <c r="T321" s="186"/>
      <c r="U321" s="35"/>
      <c r="V321" s="35"/>
      <c r="W321" s="186"/>
    </row>
    <row r="322" spans="1:23" s="95" customFormat="1">
      <c r="A322" s="217"/>
      <c r="B322" s="185"/>
      <c r="C322" s="35"/>
      <c r="D322" s="35"/>
      <c r="E322" s="188"/>
      <c r="F322" s="35"/>
      <c r="G322" s="35"/>
      <c r="H322" s="35"/>
      <c r="I322" s="35"/>
      <c r="J322" s="35"/>
      <c r="K322" s="186"/>
      <c r="L322" s="35"/>
      <c r="M322" s="35"/>
      <c r="N322" s="186"/>
      <c r="O322" s="35"/>
      <c r="P322" s="35"/>
      <c r="Q322" s="186"/>
      <c r="R322" s="35"/>
      <c r="S322" s="35"/>
      <c r="T322" s="186"/>
      <c r="U322" s="35"/>
      <c r="V322" s="35"/>
      <c r="W322" s="186"/>
    </row>
    <row r="323" spans="1:23" s="95" customFormat="1">
      <c r="A323" s="217"/>
      <c r="B323" s="185"/>
      <c r="C323" s="35"/>
      <c r="D323" s="35"/>
      <c r="E323" s="188"/>
      <c r="F323" s="35"/>
      <c r="G323" s="35"/>
      <c r="H323" s="35"/>
      <c r="I323" s="35"/>
      <c r="J323" s="35"/>
      <c r="K323" s="186"/>
      <c r="L323" s="35"/>
      <c r="M323" s="35"/>
      <c r="N323" s="186"/>
      <c r="O323" s="35"/>
      <c r="P323" s="35"/>
      <c r="Q323" s="186"/>
      <c r="R323" s="35"/>
      <c r="S323" s="35"/>
      <c r="T323" s="186"/>
      <c r="U323" s="35"/>
      <c r="V323" s="35"/>
      <c r="W323" s="186"/>
    </row>
    <row r="324" spans="1:23" s="95" customFormat="1">
      <c r="A324" s="217"/>
      <c r="B324" s="185"/>
      <c r="C324" s="35"/>
      <c r="D324" s="35"/>
      <c r="E324" s="188"/>
      <c r="F324" s="35"/>
      <c r="G324" s="35"/>
      <c r="H324" s="35"/>
      <c r="I324" s="35"/>
      <c r="J324" s="35"/>
      <c r="K324" s="186"/>
      <c r="L324" s="35"/>
      <c r="M324" s="35"/>
      <c r="N324" s="186"/>
      <c r="O324" s="35"/>
      <c r="P324" s="35"/>
      <c r="Q324" s="186"/>
      <c r="R324" s="35"/>
      <c r="S324" s="35"/>
      <c r="T324" s="186"/>
      <c r="U324" s="35"/>
      <c r="V324" s="35"/>
      <c r="W324" s="186"/>
    </row>
    <row r="325" spans="1:23" s="95" customFormat="1">
      <c r="A325" s="217"/>
      <c r="B325" s="185"/>
      <c r="C325" s="35"/>
      <c r="D325" s="35"/>
      <c r="E325" s="188"/>
      <c r="F325" s="35"/>
      <c r="G325" s="35"/>
      <c r="H325" s="35"/>
      <c r="I325" s="35"/>
      <c r="J325" s="35"/>
      <c r="K325" s="186"/>
      <c r="L325" s="35"/>
      <c r="M325" s="35"/>
      <c r="N325" s="186"/>
      <c r="O325" s="35"/>
      <c r="P325" s="35"/>
      <c r="Q325" s="186"/>
      <c r="R325" s="35"/>
      <c r="S325" s="35"/>
      <c r="T325" s="186"/>
      <c r="U325" s="35"/>
      <c r="V325" s="35"/>
      <c r="W325" s="186"/>
    </row>
    <row r="326" spans="1:23" s="95" customFormat="1">
      <c r="A326" s="217"/>
      <c r="B326" s="185"/>
      <c r="C326" s="35"/>
      <c r="D326" s="35"/>
      <c r="E326" s="188"/>
      <c r="F326" s="35"/>
      <c r="G326" s="35"/>
      <c r="H326" s="35"/>
      <c r="I326" s="35"/>
      <c r="J326" s="35"/>
      <c r="K326" s="186"/>
      <c r="L326" s="35"/>
      <c r="M326" s="35"/>
      <c r="N326" s="186"/>
      <c r="O326" s="35"/>
      <c r="P326" s="35"/>
      <c r="Q326" s="186"/>
      <c r="R326" s="35"/>
      <c r="S326" s="35"/>
      <c r="T326" s="186"/>
      <c r="U326" s="35"/>
      <c r="V326" s="35"/>
      <c r="W326" s="186"/>
    </row>
    <row r="327" spans="1:23" s="95" customFormat="1">
      <c r="A327" s="217"/>
      <c r="B327" s="185"/>
      <c r="C327" s="35"/>
      <c r="D327" s="35"/>
      <c r="E327" s="188"/>
      <c r="F327" s="35"/>
      <c r="G327" s="35"/>
      <c r="H327" s="35"/>
      <c r="I327" s="35"/>
      <c r="J327" s="35"/>
      <c r="K327" s="186"/>
      <c r="L327" s="35"/>
      <c r="M327" s="35"/>
      <c r="N327" s="186"/>
      <c r="O327" s="35"/>
      <c r="P327" s="35"/>
      <c r="Q327" s="186"/>
      <c r="R327" s="35"/>
      <c r="S327" s="35"/>
      <c r="T327" s="186"/>
      <c r="U327" s="35"/>
      <c r="V327" s="35"/>
      <c r="W327" s="186"/>
    </row>
    <row r="328" spans="1:23" s="95" customFormat="1">
      <c r="A328" s="217"/>
      <c r="B328" s="185"/>
      <c r="C328" s="35"/>
      <c r="D328" s="35"/>
      <c r="E328" s="188"/>
      <c r="F328" s="35"/>
      <c r="G328" s="35"/>
      <c r="H328" s="35"/>
      <c r="I328" s="35"/>
      <c r="J328" s="35"/>
      <c r="K328" s="186"/>
      <c r="L328" s="35"/>
      <c r="M328" s="35"/>
      <c r="N328" s="186"/>
      <c r="O328" s="35"/>
      <c r="P328" s="35"/>
      <c r="Q328" s="186"/>
      <c r="R328" s="35"/>
      <c r="S328" s="35"/>
      <c r="T328" s="186"/>
      <c r="U328" s="35"/>
      <c r="V328" s="35"/>
      <c r="W328" s="186"/>
    </row>
    <row r="329" spans="1:23" s="95" customFormat="1">
      <c r="A329" s="217"/>
      <c r="B329" s="185"/>
      <c r="C329" s="35"/>
      <c r="D329" s="35"/>
      <c r="E329" s="188"/>
      <c r="F329" s="35"/>
      <c r="G329" s="35"/>
      <c r="H329" s="35"/>
      <c r="I329" s="35"/>
      <c r="J329" s="35"/>
      <c r="K329" s="186"/>
      <c r="L329" s="35"/>
      <c r="M329" s="35"/>
      <c r="N329" s="186"/>
      <c r="O329" s="35"/>
      <c r="P329" s="35"/>
      <c r="Q329" s="186"/>
      <c r="R329" s="35"/>
      <c r="S329" s="35"/>
      <c r="T329" s="186"/>
      <c r="U329" s="35"/>
      <c r="V329" s="35"/>
      <c r="W329" s="186"/>
    </row>
    <row r="330" spans="1:23" s="95" customFormat="1">
      <c r="A330" s="217"/>
      <c r="B330" s="185"/>
      <c r="C330" s="35"/>
      <c r="D330" s="35"/>
      <c r="E330" s="188"/>
      <c r="F330" s="35"/>
      <c r="G330" s="35"/>
      <c r="H330" s="35"/>
      <c r="I330" s="35"/>
      <c r="J330" s="35"/>
      <c r="K330" s="186"/>
      <c r="L330" s="35"/>
      <c r="M330" s="35"/>
      <c r="N330" s="186"/>
      <c r="O330" s="35"/>
      <c r="P330" s="35"/>
      <c r="Q330" s="186"/>
      <c r="R330" s="35"/>
      <c r="S330" s="35"/>
      <c r="T330" s="186"/>
      <c r="U330" s="35"/>
      <c r="V330" s="35"/>
      <c r="W330" s="186"/>
    </row>
    <row r="331" spans="1:23" s="95" customFormat="1">
      <c r="A331" s="217"/>
      <c r="B331" s="185"/>
      <c r="C331" s="35"/>
      <c r="D331" s="35"/>
      <c r="E331" s="188"/>
      <c r="F331" s="35"/>
      <c r="G331" s="35"/>
      <c r="H331" s="35"/>
      <c r="I331" s="35"/>
      <c r="J331" s="35"/>
      <c r="K331" s="186"/>
      <c r="L331" s="35"/>
      <c r="M331" s="35"/>
      <c r="N331" s="186"/>
      <c r="O331" s="35"/>
      <c r="P331" s="35"/>
      <c r="Q331" s="186"/>
      <c r="R331" s="35"/>
      <c r="S331" s="35"/>
      <c r="T331" s="186"/>
      <c r="U331" s="35"/>
      <c r="V331" s="35"/>
      <c r="W331" s="186"/>
    </row>
    <row r="332" spans="1:23" s="95" customFormat="1">
      <c r="A332" s="217"/>
      <c r="B332" s="185"/>
      <c r="C332" s="35"/>
      <c r="D332" s="35"/>
      <c r="E332" s="188"/>
      <c r="F332" s="35"/>
      <c r="G332" s="35"/>
      <c r="H332" s="35"/>
      <c r="I332" s="35"/>
      <c r="J332" s="35"/>
      <c r="K332" s="186"/>
      <c r="L332" s="35"/>
      <c r="M332" s="35"/>
      <c r="N332" s="186"/>
      <c r="O332" s="35"/>
      <c r="P332" s="35"/>
      <c r="Q332" s="186"/>
      <c r="R332" s="35"/>
      <c r="S332" s="35"/>
      <c r="T332" s="186"/>
      <c r="U332" s="35"/>
      <c r="V332" s="35"/>
      <c r="W332" s="186"/>
    </row>
    <row r="333" spans="1:23" s="95" customFormat="1">
      <c r="A333" s="217"/>
      <c r="B333" s="185"/>
      <c r="C333" s="35"/>
      <c r="D333" s="35"/>
      <c r="E333" s="188"/>
      <c r="F333" s="35"/>
      <c r="G333" s="35"/>
      <c r="H333" s="35"/>
      <c r="I333" s="35"/>
      <c r="J333" s="35"/>
      <c r="K333" s="186"/>
      <c r="L333" s="35"/>
      <c r="M333" s="35"/>
      <c r="N333" s="186"/>
      <c r="O333" s="35"/>
      <c r="P333" s="35"/>
      <c r="Q333" s="186"/>
      <c r="R333" s="35"/>
      <c r="S333" s="35"/>
      <c r="T333" s="186"/>
      <c r="U333" s="35"/>
      <c r="V333" s="35"/>
      <c r="W333" s="186"/>
    </row>
    <row r="334" spans="1:23" s="95" customFormat="1">
      <c r="A334" s="217"/>
      <c r="B334" s="185"/>
      <c r="C334" s="35"/>
      <c r="D334" s="35"/>
      <c r="E334" s="188"/>
      <c r="F334" s="35"/>
      <c r="G334" s="35"/>
      <c r="H334" s="35"/>
      <c r="I334" s="35"/>
      <c r="J334" s="35"/>
      <c r="K334" s="186"/>
      <c r="L334" s="35"/>
      <c r="M334" s="35"/>
      <c r="N334" s="186"/>
      <c r="O334" s="35"/>
      <c r="P334" s="35"/>
      <c r="Q334" s="186"/>
      <c r="R334" s="35"/>
      <c r="S334" s="35"/>
      <c r="T334" s="186"/>
      <c r="U334" s="35"/>
      <c r="V334" s="35"/>
      <c r="W334" s="186"/>
    </row>
    <row r="335" spans="1:23" s="95" customFormat="1">
      <c r="A335" s="217"/>
      <c r="B335" s="185"/>
      <c r="C335" s="35"/>
      <c r="D335" s="35"/>
      <c r="E335" s="188"/>
      <c r="F335" s="35"/>
      <c r="G335" s="35"/>
      <c r="H335" s="35"/>
      <c r="I335" s="35"/>
      <c r="J335" s="35"/>
      <c r="K335" s="186"/>
      <c r="L335" s="35"/>
      <c r="M335" s="35"/>
      <c r="N335" s="186"/>
      <c r="O335" s="35"/>
      <c r="P335" s="35"/>
      <c r="Q335" s="186"/>
      <c r="R335" s="35"/>
      <c r="S335" s="35"/>
      <c r="T335" s="186"/>
      <c r="U335" s="35"/>
      <c r="V335" s="35"/>
      <c r="W335" s="186"/>
    </row>
    <row r="336" spans="1:23" s="95" customFormat="1">
      <c r="A336" s="217"/>
      <c r="B336" s="185"/>
      <c r="C336" s="35"/>
      <c r="D336" s="35"/>
      <c r="E336" s="188"/>
      <c r="F336" s="35"/>
      <c r="G336" s="35"/>
      <c r="H336" s="35"/>
      <c r="I336" s="35"/>
      <c r="J336" s="35"/>
      <c r="K336" s="186"/>
      <c r="L336" s="35"/>
      <c r="M336" s="35"/>
      <c r="N336" s="186"/>
      <c r="O336" s="35"/>
      <c r="P336" s="35"/>
      <c r="Q336" s="186"/>
      <c r="R336" s="35"/>
      <c r="S336" s="35"/>
      <c r="T336" s="186"/>
      <c r="U336" s="35"/>
      <c r="V336" s="35"/>
      <c r="W336" s="186"/>
    </row>
    <row r="337" spans="1:23" s="95" customFormat="1">
      <c r="A337" s="217"/>
      <c r="B337" s="185"/>
      <c r="C337" s="35"/>
      <c r="D337" s="35"/>
      <c r="E337" s="188"/>
      <c r="F337" s="35"/>
      <c r="G337" s="35"/>
      <c r="H337" s="35"/>
      <c r="I337" s="35"/>
      <c r="J337" s="35"/>
      <c r="K337" s="186"/>
      <c r="L337" s="35"/>
      <c r="M337" s="35"/>
      <c r="N337" s="186"/>
      <c r="O337" s="35"/>
      <c r="P337" s="35"/>
      <c r="Q337" s="186"/>
      <c r="R337" s="35"/>
      <c r="S337" s="35"/>
      <c r="T337" s="186"/>
      <c r="U337" s="35"/>
      <c r="V337" s="35"/>
      <c r="W337" s="186"/>
    </row>
    <row r="338" spans="1:23" s="95" customFormat="1">
      <c r="A338" s="217"/>
      <c r="B338" s="185"/>
      <c r="C338" s="35"/>
      <c r="D338" s="35"/>
      <c r="E338" s="188"/>
      <c r="F338" s="35"/>
      <c r="G338" s="35"/>
      <c r="H338" s="35"/>
      <c r="I338" s="35"/>
      <c r="J338" s="35"/>
      <c r="K338" s="186"/>
      <c r="L338" s="35"/>
      <c r="M338" s="35"/>
      <c r="N338" s="186"/>
      <c r="O338" s="35"/>
      <c r="P338" s="35"/>
      <c r="Q338" s="186"/>
      <c r="R338" s="35"/>
      <c r="S338" s="35"/>
      <c r="T338" s="186"/>
      <c r="U338" s="35"/>
      <c r="V338" s="35"/>
      <c r="W338" s="186"/>
    </row>
    <row r="339" spans="1:23" s="95" customFormat="1">
      <c r="A339" s="217"/>
      <c r="B339" s="185"/>
      <c r="C339" s="35"/>
      <c r="D339" s="35"/>
      <c r="E339" s="188"/>
      <c r="F339" s="35"/>
      <c r="G339" s="35"/>
      <c r="H339" s="35"/>
      <c r="I339" s="35"/>
      <c r="J339" s="35"/>
      <c r="K339" s="186"/>
      <c r="L339" s="35"/>
      <c r="M339" s="35"/>
      <c r="N339" s="186"/>
      <c r="O339" s="35"/>
      <c r="P339" s="35"/>
      <c r="Q339" s="186"/>
      <c r="R339" s="35"/>
      <c r="S339" s="35"/>
      <c r="T339" s="186"/>
      <c r="U339" s="35"/>
      <c r="V339" s="35"/>
      <c r="W339" s="186"/>
    </row>
    <row r="340" spans="1:23" s="95" customFormat="1">
      <c r="A340" s="217"/>
      <c r="B340" s="185"/>
      <c r="C340" s="35"/>
      <c r="D340" s="35"/>
      <c r="E340" s="188"/>
      <c r="F340" s="35"/>
      <c r="G340" s="35"/>
      <c r="H340" s="35"/>
      <c r="I340" s="35"/>
      <c r="J340" s="35"/>
      <c r="K340" s="186"/>
      <c r="L340" s="35"/>
      <c r="M340" s="35"/>
      <c r="N340" s="186"/>
      <c r="O340" s="35"/>
      <c r="P340" s="35"/>
      <c r="Q340" s="186"/>
      <c r="R340" s="35"/>
      <c r="S340" s="35"/>
      <c r="T340" s="186"/>
      <c r="U340" s="35"/>
      <c r="V340" s="35"/>
      <c r="W340" s="186"/>
    </row>
    <row r="341" spans="1:23" s="95" customFormat="1">
      <c r="A341" s="217"/>
      <c r="B341" s="185"/>
      <c r="C341" s="35"/>
      <c r="D341" s="35"/>
      <c r="E341" s="188"/>
      <c r="F341" s="35"/>
      <c r="G341" s="35"/>
      <c r="H341" s="35"/>
      <c r="I341" s="35"/>
      <c r="J341" s="35"/>
      <c r="K341" s="186"/>
      <c r="L341" s="35"/>
      <c r="M341" s="35"/>
      <c r="N341" s="186"/>
      <c r="O341" s="35"/>
      <c r="P341" s="35"/>
      <c r="Q341" s="186"/>
      <c r="R341" s="35"/>
      <c r="S341" s="35"/>
      <c r="T341" s="186"/>
      <c r="U341" s="35"/>
      <c r="V341" s="35"/>
      <c r="W341" s="186"/>
    </row>
    <row r="342" spans="1:23" s="95" customFormat="1">
      <c r="A342" s="217"/>
      <c r="B342" s="185"/>
      <c r="C342" s="35"/>
      <c r="D342" s="35"/>
      <c r="E342" s="188"/>
      <c r="F342" s="35"/>
      <c r="G342" s="35"/>
      <c r="H342" s="35"/>
      <c r="I342" s="35"/>
      <c r="J342" s="35"/>
      <c r="K342" s="186"/>
      <c r="L342" s="35"/>
      <c r="M342" s="35"/>
      <c r="N342" s="186"/>
      <c r="O342" s="35"/>
      <c r="P342" s="35"/>
      <c r="Q342" s="186"/>
      <c r="R342" s="35"/>
      <c r="S342" s="35"/>
      <c r="T342" s="186"/>
      <c r="U342" s="35"/>
      <c r="V342" s="35"/>
      <c r="W342" s="186"/>
    </row>
    <row r="343" spans="1:23" s="95" customFormat="1">
      <c r="A343" s="217"/>
      <c r="B343" s="185"/>
      <c r="C343" s="35"/>
      <c r="D343" s="35"/>
      <c r="E343" s="188"/>
      <c r="F343" s="35"/>
      <c r="G343" s="35"/>
      <c r="H343" s="35"/>
      <c r="I343" s="35"/>
      <c r="J343" s="35"/>
      <c r="K343" s="186"/>
      <c r="L343" s="35"/>
      <c r="M343" s="35"/>
      <c r="N343" s="186"/>
      <c r="O343" s="35"/>
      <c r="P343" s="35"/>
      <c r="Q343" s="186"/>
      <c r="R343" s="35"/>
      <c r="S343" s="35"/>
      <c r="T343" s="186"/>
      <c r="U343" s="35"/>
      <c r="V343" s="35"/>
      <c r="W343" s="186"/>
    </row>
    <row r="344" spans="1:23" s="95" customFormat="1">
      <c r="A344" s="217"/>
      <c r="B344" s="185"/>
      <c r="C344" s="35"/>
      <c r="D344" s="35"/>
      <c r="E344" s="188"/>
      <c r="F344" s="35"/>
      <c r="G344" s="35"/>
      <c r="H344" s="35"/>
      <c r="I344" s="35"/>
      <c r="J344" s="35"/>
      <c r="K344" s="186"/>
      <c r="L344" s="35"/>
      <c r="M344" s="35"/>
      <c r="N344" s="186"/>
      <c r="O344" s="35"/>
      <c r="P344" s="35"/>
      <c r="Q344" s="186"/>
      <c r="R344" s="35"/>
      <c r="S344" s="35"/>
      <c r="T344" s="186"/>
      <c r="U344" s="35"/>
      <c r="V344" s="35"/>
      <c r="W344" s="186"/>
    </row>
    <row r="345" spans="1:23" s="95" customFormat="1">
      <c r="A345" s="217"/>
      <c r="B345" s="185"/>
      <c r="C345" s="35"/>
      <c r="D345" s="35"/>
      <c r="E345" s="188"/>
      <c r="F345" s="35"/>
      <c r="G345" s="35"/>
      <c r="H345" s="35"/>
      <c r="I345" s="35"/>
      <c r="J345" s="35"/>
      <c r="K345" s="186"/>
      <c r="L345" s="35"/>
      <c r="M345" s="35"/>
      <c r="N345" s="186"/>
      <c r="O345" s="35"/>
      <c r="P345" s="35"/>
      <c r="Q345" s="186"/>
      <c r="R345" s="35"/>
      <c r="S345" s="35"/>
      <c r="T345" s="186"/>
      <c r="U345" s="35"/>
      <c r="V345" s="35"/>
      <c r="W345" s="186"/>
    </row>
    <row r="346" spans="1:23" s="95" customFormat="1">
      <c r="A346" s="217"/>
      <c r="B346" s="185"/>
      <c r="C346" s="35"/>
      <c r="D346" s="35"/>
      <c r="E346" s="188"/>
      <c r="F346" s="35"/>
      <c r="G346" s="35"/>
      <c r="H346" s="35"/>
      <c r="I346" s="35"/>
      <c r="J346" s="35"/>
      <c r="K346" s="186"/>
      <c r="L346" s="35"/>
      <c r="M346" s="35"/>
      <c r="N346" s="186"/>
      <c r="O346" s="35"/>
      <c r="P346" s="35"/>
      <c r="Q346" s="186"/>
      <c r="R346" s="35"/>
      <c r="S346" s="35"/>
      <c r="T346" s="186"/>
      <c r="U346" s="35"/>
      <c r="V346" s="35"/>
      <c r="W346" s="186"/>
    </row>
    <row r="347" spans="1:23" s="95" customFormat="1">
      <c r="A347" s="217"/>
      <c r="B347" s="185"/>
      <c r="C347" s="35"/>
      <c r="D347" s="35"/>
      <c r="E347" s="188"/>
      <c r="F347" s="35"/>
      <c r="G347" s="35"/>
      <c r="H347" s="35"/>
      <c r="I347" s="35"/>
      <c r="J347" s="35"/>
      <c r="K347" s="186"/>
      <c r="L347" s="35"/>
      <c r="M347" s="35"/>
      <c r="N347" s="186"/>
      <c r="O347" s="35"/>
      <c r="P347" s="35"/>
      <c r="Q347" s="186"/>
      <c r="R347" s="35"/>
      <c r="S347" s="35"/>
      <c r="T347" s="186"/>
      <c r="U347" s="35"/>
      <c r="V347" s="35"/>
      <c r="W347" s="186"/>
    </row>
    <row r="348" spans="1:23" s="95" customFormat="1">
      <c r="A348" s="217"/>
      <c r="B348" s="185"/>
      <c r="C348" s="35"/>
      <c r="D348" s="35"/>
      <c r="E348" s="188"/>
      <c r="F348" s="35"/>
      <c r="G348" s="35"/>
      <c r="H348" s="35"/>
      <c r="I348" s="35"/>
      <c r="J348" s="35"/>
      <c r="K348" s="186"/>
      <c r="L348" s="35"/>
      <c r="M348" s="35"/>
      <c r="N348" s="186"/>
      <c r="O348" s="35"/>
      <c r="P348" s="35"/>
      <c r="Q348" s="186"/>
      <c r="R348" s="35"/>
      <c r="S348" s="35"/>
      <c r="T348" s="186"/>
      <c r="U348" s="35"/>
      <c r="V348" s="35"/>
      <c r="W348" s="186"/>
    </row>
    <row r="349" spans="1:23" s="95" customFormat="1">
      <c r="A349" s="217"/>
      <c r="B349" s="185"/>
      <c r="C349" s="35"/>
      <c r="D349" s="35"/>
      <c r="E349" s="188"/>
      <c r="F349" s="35"/>
      <c r="G349" s="35"/>
      <c r="H349" s="35"/>
      <c r="I349" s="35"/>
      <c r="J349" s="35"/>
      <c r="K349" s="186"/>
      <c r="L349" s="35"/>
      <c r="M349" s="35"/>
      <c r="N349" s="186"/>
      <c r="O349" s="35"/>
      <c r="P349" s="35"/>
      <c r="Q349" s="186"/>
      <c r="R349" s="35"/>
      <c r="S349" s="35"/>
      <c r="T349" s="186"/>
      <c r="U349" s="35"/>
      <c r="V349" s="35"/>
      <c r="W349" s="186"/>
    </row>
    <row r="350" spans="1:23" s="95" customFormat="1">
      <c r="A350" s="217"/>
      <c r="B350" s="185"/>
      <c r="C350" s="35"/>
      <c r="D350" s="35"/>
      <c r="E350" s="188"/>
      <c r="F350" s="35"/>
      <c r="G350" s="35"/>
      <c r="H350" s="35"/>
      <c r="I350" s="35"/>
      <c r="J350" s="35"/>
      <c r="K350" s="186"/>
      <c r="L350" s="35"/>
      <c r="M350" s="35"/>
      <c r="N350" s="186"/>
      <c r="O350" s="35"/>
      <c r="P350" s="35"/>
      <c r="Q350" s="186"/>
      <c r="R350" s="35"/>
      <c r="S350" s="35"/>
      <c r="T350" s="186"/>
      <c r="U350" s="35"/>
      <c r="V350" s="35"/>
      <c r="W350" s="186"/>
    </row>
    <row r="351" spans="1:23" s="95" customFormat="1">
      <c r="A351" s="217"/>
      <c r="B351" s="185"/>
      <c r="C351" s="35"/>
      <c r="D351" s="35"/>
      <c r="E351" s="188"/>
      <c r="F351" s="35"/>
      <c r="G351" s="35"/>
      <c r="H351" s="35"/>
      <c r="I351" s="35"/>
      <c r="J351" s="35"/>
      <c r="K351" s="186"/>
      <c r="L351" s="35"/>
      <c r="M351" s="35"/>
      <c r="N351" s="186"/>
      <c r="O351" s="35"/>
      <c r="P351" s="35"/>
      <c r="Q351" s="186"/>
      <c r="R351" s="35"/>
      <c r="S351" s="35"/>
      <c r="T351" s="186"/>
      <c r="U351" s="35"/>
      <c r="V351" s="35"/>
      <c r="W351" s="186"/>
    </row>
    <row r="352" spans="1:23" s="95" customFormat="1">
      <c r="A352" s="217"/>
      <c r="B352" s="185"/>
      <c r="C352" s="35"/>
      <c r="D352" s="35"/>
      <c r="E352" s="188"/>
      <c r="F352" s="35"/>
      <c r="G352" s="35"/>
      <c r="H352" s="35"/>
      <c r="I352" s="35"/>
      <c r="J352" s="35"/>
      <c r="K352" s="186"/>
      <c r="L352" s="35"/>
      <c r="M352" s="35"/>
      <c r="N352" s="186"/>
      <c r="O352" s="35"/>
      <c r="P352" s="35"/>
      <c r="Q352" s="186"/>
      <c r="R352" s="35"/>
      <c r="S352" s="35"/>
      <c r="T352" s="186"/>
      <c r="U352" s="35"/>
      <c r="V352" s="35"/>
      <c r="W352" s="186"/>
    </row>
    <row r="353" spans="1:23" s="95" customFormat="1">
      <c r="A353" s="217"/>
      <c r="B353" s="185"/>
      <c r="C353" s="35"/>
      <c r="D353" s="35"/>
      <c r="E353" s="188"/>
      <c r="F353" s="35"/>
      <c r="G353" s="35"/>
      <c r="H353" s="35"/>
      <c r="I353" s="35"/>
      <c r="J353" s="35"/>
      <c r="K353" s="186"/>
      <c r="L353" s="35"/>
      <c r="M353" s="35"/>
      <c r="N353" s="186"/>
      <c r="O353" s="35"/>
      <c r="P353" s="35"/>
      <c r="Q353" s="186"/>
      <c r="R353" s="35"/>
      <c r="S353" s="35"/>
      <c r="T353" s="186"/>
      <c r="U353" s="35"/>
      <c r="V353" s="35"/>
      <c r="W353" s="186"/>
    </row>
    <row r="354" spans="1:23" s="95" customFormat="1">
      <c r="A354" s="217"/>
      <c r="B354" s="185"/>
      <c r="C354" s="35"/>
      <c r="D354" s="35"/>
      <c r="E354" s="188"/>
      <c r="F354" s="35"/>
      <c r="G354" s="35"/>
      <c r="H354" s="35"/>
      <c r="I354" s="35"/>
      <c r="J354" s="35"/>
      <c r="K354" s="186"/>
      <c r="L354" s="35"/>
      <c r="M354" s="35"/>
      <c r="N354" s="186"/>
      <c r="O354" s="35"/>
      <c r="P354" s="35"/>
      <c r="Q354" s="186"/>
      <c r="R354" s="35"/>
      <c r="S354" s="35"/>
      <c r="T354" s="186"/>
      <c r="U354" s="35"/>
      <c r="V354" s="35"/>
      <c r="W354" s="186"/>
    </row>
    <row r="355" spans="1:23" s="95" customFormat="1">
      <c r="A355" s="217"/>
      <c r="B355" s="185"/>
      <c r="C355" s="35"/>
      <c r="D355" s="35"/>
      <c r="E355" s="188"/>
      <c r="F355" s="35"/>
      <c r="G355" s="35"/>
      <c r="H355" s="35"/>
      <c r="I355" s="35"/>
      <c r="J355" s="35"/>
      <c r="K355" s="186"/>
      <c r="L355" s="35"/>
      <c r="M355" s="35"/>
      <c r="N355" s="186"/>
      <c r="O355" s="35"/>
      <c r="P355" s="35"/>
      <c r="Q355" s="186"/>
      <c r="R355" s="35"/>
      <c r="S355" s="35"/>
      <c r="T355" s="186"/>
      <c r="U355" s="35"/>
      <c r="V355" s="35"/>
      <c r="W355" s="186"/>
    </row>
    <row r="356" spans="1:23" s="95" customFormat="1">
      <c r="A356" s="217"/>
      <c r="B356" s="185"/>
      <c r="C356" s="35"/>
      <c r="D356" s="35"/>
      <c r="E356" s="188"/>
      <c r="F356" s="35"/>
      <c r="G356" s="35"/>
      <c r="H356" s="35"/>
      <c r="I356" s="35"/>
      <c r="J356" s="35"/>
      <c r="K356" s="186"/>
      <c r="L356" s="35"/>
      <c r="M356" s="35"/>
      <c r="N356" s="186"/>
      <c r="O356" s="35"/>
      <c r="P356" s="35"/>
      <c r="Q356" s="186"/>
      <c r="R356" s="35"/>
      <c r="S356" s="35"/>
      <c r="T356" s="186"/>
      <c r="U356" s="35"/>
      <c r="V356" s="35"/>
      <c r="W356" s="186"/>
    </row>
    <row r="357" spans="1:23" s="95" customFormat="1">
      <c r="A357" s="217"/>
      <c r="B357" s="185"/>
      <c r="C357" s="35"/>
      <c r="D357" s="35"/>
      <c r="E357" s="188"/>
      <c r="F357" s="35"/>
      <c r="G357" s="35"/>
      <c r="H357" s="35"/>
      <c r="I357" s="35"/>
      <c r="J357" s="35"/>
      <c r="K357" s="186"/>
      <c r="L357" s="35"/>
      <c r="M357" s="35"/>
      <c r="N357" s="186"/>
      <c r="O357" s="35"/>
      <c r="P357" s="35"/>
      <c r="Q357" s="186"/>
      <c r="R357" s="35"/>
      <c r="S357" s="35"/>
      <c r="T357" s="186"/>
      <c r="U357" s="35"/>
      <c r="V357" s="35"/>
      <c r="W357" s="186"/>
    </row>
    <row r="358" spans="1:23" s="95" customFormat="1">
      <c r="A358" s="217"/>
      <c r="B358" s="185"/>
      <c r="C358" s="35"/>
      <c r="D358" s="35"/>
      <c r="E358" s="188"/>
      <c r="F358" s="35"/>
      <c r="G358" s="35"/>
      <c r="H358" s="35"/>
      <c r="I358" s="35"/>
      <c r="J358" s="35"/>
      <c r="K358" s="186"/>
      <c r="L358" s="35"/>
      <c r="M358" s="35"/>
      <c r="N358" s="186"/>
      <c r="O358" s="35"/>
      <c r="P358" s="35"/>
      <c r="Q358" s="186"/>
      <c r="R358" s="35"/>
      <c r="S358" s="35"/>
      <c r="T358" s="186"/>
      <c r="U358" s="35"/>
      <c r="V358" s="35"/>
      <c r="W358" s="186"/>
    </row>
    <row r="359" spans="1:23" s="95" customFormat="1">
      <c r="A359" s="217"/>
      <c r="B359" s="185"/>
      <c r="C359" s="35"/>
      <c r="D359" s="35"/>
      <c r="E359" s="188"/>
      <c r="F359" s="35"/>
      <c r="G359" s="35"/>
      <c r="H359" s="35"/>
      <c r="I359" s="35"/>
      <c r="J359" s="35"/>
      <c r="K359" s="186"/>
      <c r="L359" s="35"/>
      <c r="M359" s="35"/>
      <c r="N359" s="186"/>
      <c r="O359" s="35"/>
      <c r="P359" s="35"/>
      <c r="Q359" s="186"/>
      <c r="R359" s="35"/>
      <c r="S359" s="35"/>
      <c r="T359" s="186"/>
      <c r="U359" s="35"/>
      <c r="V359" s="35"/>
      <c r="W359" s="186"/>
    </row>
    <row r="360" spans="1:23" s="95" customFormat="1">
      <c r="A360" s="217"/>
      <c r="B360" s="185"/>
      <c r="C360" s="35"/>
      <c r="D360" s="35"/>
      <c r="E360" s="188"/>
      <c r="F360" s="35"/>
      <c r="G360" s="35"/>
      <c r="H360" s="35"/>
      <c r="I360" s="35"/>
      <c r="J360" s="35"/>
      <c r="K360" s="186"/>
      <c r="L360" s="35"/>
      <c r="M360" s="35"/>
      <c r="N360" s="186"/>
      <c r="O360" s="35"/>
      <c r="P360" s="35"/>
      <c r="Q360" s="186"/>
      <c r="R360" s="35"/>
      <c r="S360" s="35"/>
      <c r="T360" s="186"/>
      <c r="U360" s="35"/>
      <c r="V360" s="35"/>
      <c r="W360" s="186"/>
    </row>
    <row r="361" spans="1:23" s="95" customFormat="1">
      <c r="A361" s="217"/>
      <c r="B361" s="185"/>
      <c r="C361" s="35"/>
      <c r="D361" s="35"/>
      <c r="E361" s="188"/>
      <c r="F361" s="35"/>
      <c r="G361" s="35"/>
      <c r="H361" s="35"/>
      <c r="I361" s="35"/>
      <c r="J361" s="35"/>
      <c r="K361" s="186"/>
      <c r="L361" s="35"/>
      <c r="M361" s="35"/>
      <c r="N361" s="186"/>
      <c r="O361" s="35"/>
      <c r="P361" s="35"/>
      <c r="Q361" s="186"/>
      <c r="R361" s="35"/>
      <c r="S361" s="35"/>
      <c r="T361" s="186"/>
      <c r="U361" s="35"/>
      <c r="V361" s="35"/>
      <c r="W361" s="186"/>
    </row>
    <row r="362" spans="1:23" s="95" customFormat="1">
      <c r="A362" s="217"/>
      <c r="B362" s="185"/>
      <c r="C362" s="35"/>
      <c r="D362" s="35"/>
      <c r="E362" s="188"/>
      <c r="F362" s="35"/>
      <c r="G362" s="35"/>
      <c r="H362" s="35"/>
      <c r="I362" s="35"/>
      <c r="J362" s="35"/>
      <c r="K362" s="186"/>
      <c r="L362" s="35"/>
      <c r="M362" s="35"/>
      <c r="N362" s="186"/>
      <c r="O362" s="35"/>
      <c r="P362" s="35"/>
      <c r="Q362" s="186"/>
      <c r="R362" s="35"/>
      <c r="S362" s="35"/>
      <c r="T362" s="186"/>
      <c r="U362" s="35"/>
      <c r="V362" s="35"/>
      <c r="W362" s="186"/>
    </row>
    <row r="363" spans="1:23" s="95" customFormat="1">
      <c r="A363" s="217"/>
      <c r="B363" s="185"/>
      <c r="C363" s="35"/>
      <c r="D363" s="35"/>
      <c r="E363" s="188"/>
      <c r="F363" s="35"/>
      <c r="G363" s="35"/>
      <c r="H363" s="35"/>
      <c r="I363" s="35"/>
      <c r="J363" s="35"/>
      <c r="K363" s="186"/>
      <c r="L363" s="35"/>
      <c r="M363" s="35"/>
      <c r="N363" s="186"/>
      <c r="O363" s="35"/>
      <c r="P363" s="35"/>
      <c r="Q363" s="186"/>
      <c r="R363" s="35"/>
      <c r="S363" s="35"/>
      <c r="T363" s="186"/>
      <c r="U363" s="35"/>
      <c r="V363" s="35"/>
      <c r="W363" s="186"/>
    </row>
    <row r="364" spans="1:23" s="95" customFormat="1">
      <c r="A364" s="217"/>
      <c r="B364" s="185"/>
      <c r="C364" s="35"/>
      <c r="D364" s="35"/>
      <c r="E364" s="188"/>
      <c r="F364" s="35"/>
      <c r="G364" s="35"/>
      <c r="H364" s="35"/>
      <c r="I364" s="35"/>
      <c r="J364" s="35"/>
      <c r="K364" s="186"/>
      <c r="L364" s="35"/>
      <c r="M364" s="35"/>
      <c r="N364" s="186"/>
      <c r="O364" s="35"/>
      <c r="P364" s="35"/>
      <c r="Q364" s="186"/>
      <c r="R364" s="35"/>
      <c r="S364" s="35"/>
      <c r="T364" s="186"/>
      <c r="U364" s="35"/>
      <c r="V364" s="35"/>
      <c r="W364" s="186"/>
    </row>
    <row r="365" spans="1:23" s="95" customFormat="1">
      <c r="A365" s="217"/>
      <c r="B365" s="185"/>
      <c r="C365" s="35"/>
      <c r="D365" s="35"/>
      <c r="E365" s="188"/>
      <c r="F365" s="35"/>
      <c r="G365" s="35"/>
      <c r="H365" s="35"/>
      <c r="I365" s="35"/>
      <c r="J365" s="35"/>
      <c r="K365" s="186"/>
      <c r="L365" s="35"/>
      <c r="M365" s="35"/>
      <c r="N365" s="186"/>
      <c r="O365" s="35"/>
      <c r="P365" s="35"/>
      <c r="Q365" s="186"/>
      <c r="R365" s="35"/>
      <c r="S365" s="35"/>
      <c r="T365" s="186"/>
      <c r="U365" s="35"/>
      <c r="V365" s="35"/>
      <c r="W365" s="186"/>
    </row>
    <row r="366" spans="1:23" s="95" customFormat="1">
      <c r="A366" s="217"/>
      <c r="B366" s="185"/>
      <c r="C366" s="35"/>
      <c r="D366" s="35"/>
      <c r="E366" s="188"/>
      <c r="F366" s="35"/>
      <c r="G366" s="35"/>
      <c r="H366" s="35"/>
      <c r="I366" s="35"/>
      <c r="J366" s="35"/>
      <c r="K366" s="186"/>
      <c r="L366" s="35"/>
      <c r="M366" s="35"/>
      <c r="N366" s="186"/>
      <c r="O366" s="35"/>
      <c r="P366" s="35"/>
      <c r="Q366" s="186"/>
      <c r="R366" s="35"/>
      <c r="S366" s="35"/>
      <c r="T366" s="186"/>
      <c r="U366" s="35"/>
      <c r="V366" s="35"/>
      <c r="W366" s="186"/>
    </row>
    <row r="367" spans="1:23" s="95" customFormat="1">
      <c r="A367" s="217"/>
      <c r="B367" s="185"/>
      <c r="C367" s="35"/>
      <c r="D367" s="35"/>
      <c r="E367" s="188"/>
      <c r="F367" s="35"/>
      <c r="G367" s="35"/>
      <c r="H367" s="35"/>
      <c r="I367" s="35"/>
      <c r="J367" s="35"/>
      <c r="K367" s="186"/>
      <c r="L367" s="35"/>
      <c r="M367" s="35"/>
      <c r="N367" s="186"/>
      <c r="O367" s="35"/>
      <c r="P367" s="35"/>
      <c r="Q367" s="186"/>
      <c r="R367" s="35"/>
      <c r="S367" s="35"/>
      <c r="T367" s="186"/>
      <c r="U367" s="35"/>
      <c r="V367" s="35"/>
      <c r="W367" s="186"/>
    </row>
    <row r="368" spans="1:23" s="95" customFormat="1">
      <c r="A368" s="217"/>
      <c r="B368" s="185"/>
      <c r="C368" s="35"/>
      <c r="D368" s="35"/>
      <c r="E368" s="188"/>
      <c r="F368" s="35"/>
      <c r="G368" s="35"/>
      <c r="H368" s="35"/>
      <c r="I368" s="35"/>
      <c r="J368" s="35"/>
      <c r="K368" s="186"/>
      <c r="L368" s="35"/>
      <c r="M368" s="35"/>
      <c r="N368" s="186"/>
      <c r="O368" s="35"/>
      <c r="P368" s="35"/>
      <c r="Q368" s="186"/>
      <c r="R368" s="35"/>
      <c r="S368" s="35"/>
      <c r="T368" s="186"/>
      <c r="U368" s="35"/>
      <c r="V368" s="35"/>
      <c r="W368" s="186"/>
    </row>
    <row r="369" spans="1:23" s="95" customFormat="1">
      <c r="A369" s="217"/>
      <c r="B369" s="185"/>
      <c r="C369" s="35"/>
      <c r="D369" s="35"/>
      <c r="E369" s="188"/>
      <c r="F369" s="35"/>
      <c r="G369" s="35"/>
      <c r="H369" s="35"/>
      <c r="I369" s="35"/>
      <c r="J369" s="35"/>
      <c r="K369" s="186"/>
      <c r="L369" s="35"/>
      <c r="M369" s="35"/>
      <c r="N369" s="186"/>
      <c r="O369" s="35"/>
      <c r="P369" s="35"/>
      <c r="Q369" s="186"/>
      <c r="R369" s="35"/>
      <c r="S369" s="35"/>
      <c r="T369" s="186"/>
      <c r="U369" s="35"/>
      <c r="V369" s="35"/>
      <c r="W369" s="186"/>
    </row>
    <row r="370" spans="1:23" s="95" customFormat="1">
      <c r="A370" s="217"/>
      <c r="B370" s="185"/>
      <c r="C370" s="35"/>
      <c r="D370" s="35"/>
      <c r="E370" s="188"/>
      <c r="F370" s="35"/>
      <c r="G370" s="35"/>
      <c r="H370" s="35"/>
      <c r="I370" s="35"/>
      <c r="J370" s="35"/>
      <c r="K370" s="186"/>
      <c r="L370" s="35"/>
      <c r="M370" s="35"/>
      <c r="N370" s="186"/>
      <c r="O370" s="35"/>
      <c r="P370" s="35"/>
      <c r="Q370" s="186"/>
      <c r="R370" s="35"/>
      <c r="S370" s="35"/>
      <c r="T370" s="186"/>
      <c r="U370" s="35"/>
      <c r="V370" s="35"/>
      <c r="W370" s="186"/>
    </row>
    <row r="371" spans="1:23" s="95" customFormat="1">
      <c r="A371" s="217"/>
      <c r="B371" s="185"/>
      <c r="C371" s="35"/>
      <c r="D371" s="35"/>
      <c r="E371" s="188"/>
      <c r="F371" s="35"/>
      <c r="G371" s="35"/>
      <c r="H371" s="35"/>
      <c r="I371" s="35"/>
      <c r="J371" s="35"/>
      <c r="K371" s="186"/>
      <c r="L371" s="35"/>
      <c r="M371" s="35"/>
      <c r="N371" s="186"/>
      <c r="O371" s="35"/>
      <c r="P371" s="35"/>
      <c r="Q371" s="186"/>
      <c r="R371" s="35"/>
      <c r="S371" s="35"/>
      <c r="T371" s="186"/>
      <c r="U371" s="35"/>
      <c r="V371" s="35"/>
      <c r="W371" s="186"/>
    </row>
    <row r="372" spans="1:23" s="95" customFormat="1">
      <c r="A372" s="217"/>
      <c r="B372" s="185"/>
      <c r="C372" s="35"/>
      <c r="D372" s="35"/>
      <c r="E372" s="188"/>
      <c r="F372" s="35"/>
      <c r="G372" s="35"/>
      <c r="H372" s="35"/>
      <c r="I372" s="35"/>
      <c r="J372" s="35"/>
      <c r="K372" s="186"/>
      <c r="L372" s="35"/>
      <c r="M372" s="35"/>
      <c r="N372" s="186"/>
      <c r="O372" s="35"/>
      <c r="P372" s="35"/>
      <c r="Q372" s="186"/>
      <c r="R372" s="35"/>
      <c r="S372" s="35"/>
      <c r="T372" s="186"/>
      <c r="U372" s="35"/>
      <c r="V372" s="35"/>
      <c r="W372" s="186"/>
    </row>
    <row r="373" spans="1:23" s="95" customFormat="1">
      <c r="A373" s="217"/>
      <c r="B373" s="185"/>
      <c r="C373" s="35"/>
      <c r="D373" s="35"/>
      <c r="E373" s="188"/>
      <c r="F373" s="35"/>
      <c r="G373" s="35"/>
      <c r="H373" s="35"/>
      <c r="I373" s="35"/>
      <c r="J373" s="35"/>
      <c r="K373" s="186"/>
      <c r="L373" s="35"/>
      <c r="M373" s="35"/>
      <c r="N373" s="186"/>
      <c r="O373" s="35"/>
      <c r="P373" s="35"/>
      <c r="Q373" s="186"/>
      <c r="R373" s="35"/>
      <c r="S373" s="35"/>
      <c r="T373" s="186"/>
      <c r="U373" s="35"/>
      <c r="V373" s="35"/>
      <c r="W373" s="186"/>
    </row>
    <row r="374" spans="1:23" s="95" customFormat="1">
      <c r="A374" s="217"/>
      <c r="B374" s="185"/>
      <c r="C374" s="35"/>
      <c r="D374" s="35"/>
      <c r="E374" s="188"/>
      <c r="F374" s="35"/>
      <c r="G374" s="35"/>
      <c r="H374" s="35"/>
      <c r="I374" s="35"/>
      <c r="J374" s="35"/>
      <c r="K374" s="186"/>
      <c r="L374" s="35"/>
      <c r="M374" s="35"/>
      <c r="N374" s="186"/>
      <c r="O374" s="35"/>
      <c r="P374" s="35"/>
      <c r="Q374" s="186"/>
      <c r="R374" s="35"/>
      <c r="S374" s="35"/>
      <c r="T374" s="186"/>
      <c r="U374" s="35"/>
      <c r="V374" s="35"/>
      <c r="W374" s="186"/>
    </row>
    <row r="375" spans="1:23" s="95" customFormat="1">
      <c r="A375" s="217"/>
      <c r="B375" s="185"/>
      <c r="C375" s="35"/>
      <c r="D375" s="35"/>
      <c r="E375" s="188"/>
      <c r="F375" s="35"/>
      <c r="G375" s="35"/>
      <c r="H375" s="35"/>
      <c r="I375" s="35"/>
      <c r="J375" s="35"/>
      <c r="K375" s="186"/>
      <c r="L375" s="35"/>
      <c r="M375" s="35"/>
      <c r="N375" s="186"/>
      <c r="O375" s="35"/>
      <c r="P375" s="35"/>
      <c r="Q375" s="186"/>
      <c r="R375" s="35"/>
      <c r="S375" s="35"/>
      <c r="T375" s="186"/>
      <c r="U375" s="35"/>
      <c r="V375" s="35"/>
      <c r="W375" s="186"/>
    </row>
    <row r="376" spans="1:23" s="95" customFormat="1">
      <c r="A376" s="217"/>
      <c r="B376" s="185"/>
      <c r="C376" s="35"/>
      <c r="D376" s="35"/>
      <c r="E376" s="188"/>
      <c r="F376" s="35"/>
      <c r="G376" s="35"/>
      <c r="H376" s="35"/>
      <c r="I376" s="35"/>
      <c r="J376" s="35"/>
      <c r="K376" s="186"/>
      <c r="L376" s="35"/>
      <c r="M376" s="35"/>
      <c r="N376" s="186"/>
      <c r="O376" s="35"/>
      <c r="P376" s="35"/>
      <c r="Q376" s="186"/>
      <c r="R376" s="35"/>
      <c r="S376" s="35"/>
      <c r="T376" s="186"/>
      <c r="U376" s="35"/>
      <c r="V376" s="35"/>
      <c r="W376" s="186"/>
    </row>
    <row r="377" spans="1:23" s="95" customFormat="1">
      <c r="A377" s="217"/>
      <c r="B377" s="185"/>
      <c r="C377" s="35"/>
      <c r="D377" s="35"/>
      <c r="E377" s="188"/>
      <c r="F377" s="35"/>
      <c r="G377" s="35"/>
      <c r="H377" s="35"/>
      <c r="I377" s="35"/>
      <c r="J377" s="35"/>
      <c r="K377" s="186"/>
      <c r="L377" s="35"/>
      <c r="M377" s="35"/>
      <c r="N377" s="186"/>
      <c r="O377" s="35"/>
      <c r="P377" s="35"/>
      <c r="Q377" s="186"/>
      <c r="R377" s="35"/>
      <c r="S377" s="35"/>
      <c r="T377" s="186"/>
      <c r="U377" s="35"/>
      <c r="V377" s="35"/>
      <c r="W377" s="186"/>
    </row>
    <row r="378" spans="1:23" s="95" customFormat="1">
      <c r="A378" s="217"/>
      <c r="B378" s="185"/>
      <c r="C378" s="35"/>
      <c r="D378" s="35"/>
      <c r="E378" s="188"/>
      <c r="F378" s="35"/>
      <c r="G378" s="35"/>
      <c r="H378" s="35"/>
      <c r="I378" s="35"/>
      <c r="J378" s="35"/>
      <c r="K378" s="186"/>
      <c r="L378" s="35"/>
      <c r="M378" s="35"/>
      <c r="N378" s="186"/>
      <c r="O378" s="35"/>
      <c r="P378" s="35"/>
      <c r="Q378" s="186"/>
      <c r="R378" s="35"/>
      <c r="S378" s="35"/>
      <c r="T378" s="186"/>
      <c r="U378" s="35"/>
      <c r="V378" s="35"/>
      <c r="W378" s="186"/>
    </row>
    <row r="379" spans="1:23" s="95" customFormat="1">
      <c r="A379" s="217"/>
      <c r="B379" s="185"/>
      <c r="C379" s="35"/>
      <c r="D379" s="35"/>
      <c r="E379" s="188"/>
      <c r="F379" s="35"/>
      <c r="G379" s="35"/>
      <c r="H379" s="35"/>
      <c r="I379" s="35"/>
      <c r="J379" s="35"/>
      <c r="K379" s="186"/>
      <c r="L379" s="35"/>
      <c r="M379" s="35"/>
      <c r="N379" s="186"/>
      <c r="O379" s="35"/>
      <c r="P379" s="35"/>
      <c r="Q379" s="186"/>
      <c r="R379" s="35"/>
      <c r="S379" s="35"/>
      <c r="T379" s="186"/>
      <c r="U379" s="35"/>
      <c r="V379" s="35"/>
      <c r="W379" s="186"/>
    </row>
    <row r="380" spans="1:23" s="95" customFormat="1">
      <c r="A380" s="217"/>
      <c r="B380" s="185"/>
      <c r="C380" s="35"/>
      <c r="D380" s="35"/>
      <c r="E380" s="188"/>
      <c r="F380" s="35"/>
      <c r="G380" s="35"/>
      <c r="H380" s="35"/>
      <c r="I380" s="35"/>
      <c r="J380" s="35"/>
      <c r="K380" s="186"/>
      <c r="L380" s="35"/>
      <c r="M380" s="35"/>
      <c r="N380" s="186"/>
      <c r="O380" s="35"/>
      <c r="P380" s="35"/>
      <c r="Q380" s="186"/>
      <c r="R380" s="35"/>
      <c r="S380" s="35"/>
      <c r="T380" s="186"/>
      <c r="U380" s="35"/>
      <c r="V380" s="35"/>
      <c r="W380" s="186"/>
    </row>
    <row r="381" spans="1:23" s="95" customFormat="1">
      <c r="A381" s="217"/>
      <c r="B381" s="185"/>
      <c r="C381" s="35"/>
      <c r="D381" s="35"/>
      <c r="E381" s="188"/>
      <c r="F381" s="35"/>
      <c r="G381" s="35"/>
      <c r="H381" s="35"/>
      <c r="I381" s="35"/>
      <c r="J381" s="35"/>
      <c r="K381" s="186"/>
      <c r="L381" s="35"/>
      <c r="M381" s="35"/>
      <c r="N381" s="186"/>
      <c r="O381" s="35"/>
      <c r="P381" s="35"/>
      <c r="Q381" s="186"/>
      <c r="R381" s="35"/>
      <c r="S381" s="35"/>
      <c r="T381" s="186"/>
      <c r="U381" s="35"/>
      <c r="V381" s="35"/>
      <c r="W381" s="186"/>
    </row>
    <row r="382" spans="1:23" s="95" customFormat="1">
      <c r="A382" s="217"/>
      <c r="B382" s="185"/>
      <c r="C382" s="35"/>
      <c r="D382" s="35"/>
      <c r="E382" s="188"/>
      <c r="F382" s="35"/>
      <c r="G382" s="35"/>
      <c r="H382" s="35"/>
      <c r="I382" s="35"/>
      <c r="J382" s="35"/>
      <c r="K382" s="186"/>
      <c r="L382" s="35"/>
      <c r="M382" s="35"/>
      <c r="N382" s="186"/>
      <c r="O382" s="35"/>
      <c r="P382" s="35"/>
      <c r="Q382" s="186"/>
      <c r="R382" s="35"/>
      <c r="S382" s="35"/>
      <c r="T382" s="186"/>
      <c r="U382" s="35"/>
      <c r="V382" s="35"/>
      <c r="W382" s="186"/>
    </row>
    <row r="383" spans="1:23" s="95" customFormat="1">
      <c r="A383" s="217"/>
      <c r="B383" s="185"/>
      <c r="C383" s="35"/>
      <c r="D383" s="35"/>
      <c r="E383" s="188"/>
      <c r="F383" s="35"/>
      <c r="G383" s="35"/>
      <c r="H383" s="35"/>
      <c r="I383" s="35"/>
      <c r="J383" s="35"/>
      <c r="K383" s="186"/>
      <c r="L383" s="35"/>
      <c r="M383" s="35"/>
      <c r="N383" s="186"/>
      <c r="O383" s="35"/>
      <c r="P383" s="35"/>
      <c r="Q383" s="186"/>
      <c r="R383" s="35"/>
      <c r="S383" s="35"/>
      <c r="T383" s="186"/>
      <c r="U383" s="35"/>
      <c r="V383" s="35"/>
      <c r="W383" s="186"/>
    </row>
    <row r="384" spans="1:23" s="95" customFormat="1">
      <c r="A384" s="217"/>
      <c r="B384" s="185"/>
      <c r="C384" s="35"/>
      <c r="D384" s="35"/>
      <c r="E384" s="188"/>
      <c r="F384" s="35"/>
      <c r="G384" s="35"/>
      <c r="H384" s="35"/>
      <c r="I384" s="35"/>
      <c r="J384" s="35"/>
      <c r="K384" s="186"/>
      <c r="L384" s="35"/>
      <c r="M384" s="35"/>
      <c r="N384" s="186"/>
      <c r="O384" s="35"/>
      <c r="P384" s="35"/>
      <c r="Q384" s="186"/>
      <c r="R384" s="35"/>
      <c r="S384" s="35"/>
      <c r="T384" s="186"/>
      <c r="U384" s="35"/>
      <c r="V384" s="35"/>
      <c r="W384" s="186"/>
    </row>
    <row r="385" spans="1:23" s="95" customFormat="1">
      <c r="A385" s="217"/>
      <c r="B385" s="185"/>
      <c r="C385" s="35"/>
      <c r="D385" s="35"/>
      <c r="E385" s="188"/>
      <c r="F385" s="35"/>
      <c r="G385" s="35"/>
      <c r="H385" s="35"/>
      <c r="I385" s="35"/>
      <c r="J385" s="35"/>
      <c r="K385" s="186"/>
      <c r="L385" s="35"/>
      <c r="M385" s="35"/>
      <c r="N385" s="186"/>
      <c r="O385" s="35"/>
      <c r="P385" s="35"/>
      <c r="Q385" s="186"/>
      <c r="R385" s="35"/>
      <c r="S385" s="35"/>
      <c r="T385" s="186"/>
      <c r="U385" s="35"/>
      <c r="V385" s="35"/>
      <c r="W385" s="186"/>
    </row>
    <row r="386" spans="1:23" s="95" customFormat="1">
      <c r="A386" s="217"/>
      <c r="B386" s="185"/>
      <c r="C386" s="35"/>
      <c r="D386" s="35"/>
      <c r="E386" s="188"/>
      <c r="F386" s="35"/>
      <c r="G386" s="35"/>
      <c r="H386" s="35"/>
      <c r="I386" s="35"/>
      <c r="J386" s="35"/>
      <c r="K386" s="186"/>
      <c r="L386" s="35"/>
      <c r="M386" s="35"/>
      <c r="N386" s="186"/>
      <c r="O386" s="35"/>
      <c r="P386" s="35"/>
      <c r="Q386" s="186"/>
      <c r="R386" s="35"/>
      <c r="S386" s="35"/>
      <c r="T386" s="186"/>
      <c r="U386" s="35"/>
      <c r="V386" s="35"/>
      <c r="W386" s="186"/>
    </row>
    <row r="387" spans="1:23" s="95" customFormat="1">
      <c r="A387" s="217"/>
      <c r="B387" s="185"/>
      <c r="C387" s="35"/>
      <c r="D387" s="35"/>
      <c r="E387" s="188"/>
      <c r="F387" s="35"/>
      <c r="G387" s="35"/>
      <c r="H387" s="35"/>
      <c r="I387" s="35"/>
      <c r="J387" s="35"/>
      <c r="K387" s="186"/>
      <c r="L387" s="35"/>
      <c r="M387" s="35"/>
      <c r="N387" s="186"/>
      <c r="O387" s="35"/>
      <c r="P387" s="35"/>
      <c r="Q387" s="186"/>
      <c r="R387" s="35"/>
      <c r="S387" s="35"/>
      <c r="T387" s="186"/>
      <c r="U387" s="35"/>
      <c r="V387" s="35"/>
      <c r="W387" s="186"/>
    </row>
    <row r="388" spans="1:23" s="95" customFormat="1">
      <c r="A388" s="217"/>
      <c r="B388" s="185"/>
      <c r="C388" s="35"/>
      <c r="D388" s="35"/>
      <c r="E388" s="188"/>
      <c r="F388" s="35"/>
      <c r="G388" s="35"/>
      <c r="H388" s="35"/>
      <c r="I388" s="35"/>
      <c r="J388" s="35"/>
      <c r="K388" s="186"/>
      <c r="L388" s="35"/>
      <c r="M388" s="35"/>
      <c r="N388" s="186"/>
      <c r="O388" s="35"/>
      <c r="P388" s="35"/>
      <c r="Q388" s="186"/>
      <c r="R388" s="35"/>
      <c r="S388" s="35"/>
      <c r="T388" s="186"/>
      <c r="U388" s="35"/>
      <c r="V388" s="35"/>
      <c r="W388" s="186"/>
    </row>
    <row r="389" spans="1:23" s="95" customFormat="1">
      <c r="A389" s="217"/>
      <c r="B389" s="185"/>
      <c r="C389" s="35"/>
      <c r="D389" s="35"/>
      <c r="E389" s="188"/>
      <c r="F389" s="35"/>
      <c r="G389" s="35"/>
      <c r="H389" s="35"/>
      <c r="I389" s="35"/>
      <c r="J389" s="35"/>
      <c r="K389" s="186"/>
      <c r="L389" s="35"/>
      <c r="M389" s="35"/>
      <c r="N389" s="186"/>
      <c r="O389" s="35"/>
      <c r="P389" s="35"/>
      <c r="Q389" s="186"/>
      <c r="R389" s="35"/>
      <c r="S389" s="35"/>
      <c r="T389" s="186"/>
      <c r="U389" s="35"/>
      <c r="V389" s="35"/>
      <c r="W389" s="186"/>
    </row>
    <row r="390" spans="1:23" s="95" customFormat="1">
      <c r="A390" s="217"/>
      <c r="B390" s="185"/>
      <c r="C390" s="35"/>
      <c r="D390" s="35"/>
      <c r="E390" s="188"/>
      <c r="F390" s="35"/>
      <c r="G390" s="35"/>
      <c r="H390" s="35"/>
      <c r="I390" s="35"/>
      <c r="J390" s="35"/>
      <c r="K390" s="186"/>
      <c r="L390" s="35"/>
      <c r="M390" s="35"/>
      <c r="N390" s="186"/>
      <c r="O390" s="35"/>
      <c r="P390" s="35"/>
      <c r="Q390" s="186"/>
      <c r="R390" s="35"/>
      <c r="S390" s="35"/>
      <c r="T390" s="186"/>
      <c r="U390" s="35"/>
      <c r="V390" s="35"/>
      <c r="W390" s="186"/>
    </row>
    <row r="391" spans="1:23" s="95" customFormat="1">
      <c r="A391" s="217"/>
      <c r="B391" s="185"/>
      <c r="C391" s="35"/>
      <c r="D391" s="35"/>
      <c r="E391" s="188"/>
      <c r="F391" s="35"/>
      <c r="G391" s="35"/>
      <c r="H391" s="35"/>
      <c r="I391" s="35"/>
      <c r="J391" s="35"/>
      <c r="K391" s="186"/>
      <c r="L391" s="35"/>
      <c r="M391" s="35"/>
      <c r="N391" s="186"/>
      <c r="O391" s="35"/>
      <c r="P391" s="35"/>
      <c r="Q391" s="186"/>
      <c r="R391" s="35"/>
      <c r="S391" s="35"/>
      <c r="T391" s="186"/>
      <c r="U391" s="35"/>
      <c r="V391" s="35"/>
      <c r="W391" s="186"/>
    </row>
    <row r="392" spans="1:23" s="95" customFormat="1">
      <c r="A392" s="217"/>
      <c r="B392" s="185"/>
      <c r="C392" s="35"/>
      <c r="D392" s="35"/>
      <c r="E392" s="188"/>
      <c r="F392" s="35"/>
      <c r="G392" s="35"/>
      <c r="H392" s="35"/>
      <c r="I392" s="35"/>
      <c r="J392" s="35"/>
      <c r="K392" s="186"/>
      <c r="L392" s="35"/>
      <c r="M392" s="35"/>
      <c r="N392" s="186"/>
      <c r="O392" s="35"/>
      <c r="P392" s="35"/>
      <c r="Q392" s="186"/>
      <c r="R392" s="35"/>
      <c r="S392" s="35"/>
      <c r="T392" s="186"/>
      <c r="U392" s="35"/>
      <c r="V392" s="35"/>
      <c r="W392" s="186"/>
    </row>
    <row r="393" spans="1:23" s="95" customFormat="1">
      <c r="A393" s="217"/>
      <c r="B393" s="185"/>
      <c r="C393" s="35"/>
      <c r="D393" s="35"/>
      <c r="E393" s="188"/>
      <c r="F393" s="35"/>
      <c r="G393" s="35"/>
      <c r="H393" s="35"/>
      <c r="I393" s="35"/>
      <c r="J393" s="35"/>
      <c r="K393" s="186"/>
      <c r="L393" s="35"/>
      <c r="M393" s="35"/>
      <c r="N393" s="186"/>
      <c r="O393" s="35"/>
      <c r="P393" s="35"/>
      <c r="Q393" s="186"/>
      <c r="R393" s="35"/>
      <c r="S393" s="35"/>
      <c r="T393" s="186"/>
      <c r="U393" s="35"/>
      <c r="V393" s="35"/>
      <c r="W393" s="186"/>
    </row>
    <row r="394" spans="1:23" s="95" customFormat="1">
      <c r="A394" s="217"/>
      <c r="B394" s="185"/>
      <c r="C394" s="35"/>
      <c r="D394" s="35"/>
      <c r="E394" s="188"/>
      <c r="F394" s="35"/>
      <c r="G394" s="35"/>
      <c r="H394" s="35"/>
      <c r="I394" s="35"/>
      <c r="J394" s="35"/>
      <c r="K394" s="186"/>
      <c r="L394" s="35"/>
      <c r="M394" s="35"/>
      <c r="N394" s="186"/>
      <c r="O394" s="35"/>
      <c r="P394" s="35"/>
      <c r="Q394" s="186"/>
      <c r="R394" s="35"/>
      <c r="S394" s="35"/>
      <c r="T394" s="186"/>
      <c r="U394" s="35"/>
      <c r="V394" s="35"/>
      <c r="W394" s="186"/>
    </row>
    <row r="395" spans="1:23" s="95" customFormat="1">
      <c r="A395" s="217"/>
      <c r="B395" s="185"/>
      <c r="C395" s="35"/>
      <c r="D395" s="35"/>
      <c r="E395" s="188"/>
      <c r="F395" s="35"/>
      <c r="G395" s="35"/>
      <c r="H395" s="35"/>
      <c r="I395" s="35"/>
      <c r="J395" s="35"/>
      <c r="K395" s="186"/>
      <c r="L395" s="35"/>
      <c r="M395" s="35"/>
      <c r="N395" s="186"/>
      <c r="O395" s="35"/>
      <c r="P395" s="35"/>
      <c r="Q395" s="186"/>
      <c r="R395" s="35"/>
      <c r="S395" s="35"/>
      <c r="T395" s="186"/>
      <c r="U395" s="35"/>
      <c r="V395" s="35"/>
      <c r="W395" s="186"/>
    </row>
    <row r="396" spans="1:23" s="95" customFormat="1">
      <c r="A396" s="217"/>
      <c r="B396" s="185"/>
      <c r="C396" s="35"/>
      <c r="D396" s="35"/>
      <c r="E396" s="188"/>
      <c r="F396" s="35"/>
      <c r="G396" s="35"/>
      <c r="H396" s="35"/>
      <c r="I396" s="35"/>
      <c r="J396" s="35"/>
      <c r="K396" s="186"/>
      <c r="L396" s="35"/>
      <c r="M396" s="35"/>
      <c r="N396" s="186"/>
      <c r="O396" s="35"/>
      <c r="P396" s="35"/>
      <c r="Q396" s="186"/>
      <c r="R396" s="35"/>
      <c r="S396" s="35"/>
      <c r="T396" s="186"/>
      <c r="U396" s="35"/>
      <c r="V396" s="35"/>
      <c r="W396" s="186"/>
    </row>
    <row r="397" spans="1:23" s="95" customFormat="1">
      <c r="A397" s="217"/>
      <c r="B397" s="185"/>
      <c r="C397" s="35"/>
      <c r="D397" s="35"/>
      <c r="E397" s="188"/>
      <c r="F397" s="35"/>
      <c r="G397" s="35"/>
      <c r="H397" s="35"/>
      <c r="I397" s="35"/>
      <c r="J397" s="35"/>
      <c r="K397" s="186"/>
      <c r="L397" s="35"/>
      <c r="M397" s="35"/>
      <c r="N397" s="186"/>
      <c r="O397" s="35"/>
      <c r="P397" s="35"/>
      <c r="Q397" s="186"/>
      <c r="R397" s="35"/>
      <c r="S397" s="35"/>
      <c r="T397" s="186"/>
      <c r="U397" s="35"/>
      <c r="V397" s="35"/>
      <c r="W397" s="186"/>
    </row>
    <row r="398" spans="1:23" s="95" customFormat="1">
      <c r="A398" s="217"/>
      <c r="B398" s="185"/>
      <c r="C398" s="35"/>
      <c r="D398" s="35"/>
      <c r="E398" s="188"/>
      <c r="F398" s="35"/>
      <c r="G398" s="35"/>
      <c r="H398" s="35"/>
      <c r="I398" s="35"/>
      <c r="J398" s="35"/>
      <c r="K398" s="186"/>
      <c r="L398" s="35"/>
      <c r="M398" s="35"/>
      <c r="N398" s="186"/>
      <c r="O398" s="35"/>
      <c r="P398" s="35"/>
      <c r="Q398" s="186"/>
      <c r="R398" s="35"/>
      <c r="S398" s="35"/>
      <c r="T398" s="186"/>
      <c r="U398" s="35"/>
      <c r="V398" s="35"/>
      <c r="W398" s="186"/>
    </row>
    <row r="399" spans="1:23" s="95" customFormat="1">
      <c r="A399" s="217"/>
      <c r="B399" s="185"/>
      <c r="C399" s="35"/>
      <c r="D399" s="35"/>
      <c r="E399" s="188"/>
      <c r="F399" s="35"/>
      <c r="G399" s="35"/>
      <c r="H399" s="35"/>
      <c r="I399" s="35"/>
      <c r="J399" s="35"/>
      <c r="K399" s="186"/>
      <c r="L399" s="35"/>
      <c r="M399" s="35"/>
      <c r="N399" s="186"/>
      <c r="O399" s="35"/>
      <c r="P399" s="35"/>
      <c r="Q399" s="186"/>
      <c r="R399" s="35"/>
      <c r="S399" s="35"/>
      <c r="T399" s="186"/>
      <c r="U399" s="35"/>
      <c r="V399" s="35"/>
      <c r="W399" s="186"/>
    </row>
    <row r="400" spans="1:23" s="95" customFormat="1">
      <c r="A400" s="217"/>
      <c r="B400" s="185"/>
      <c r="C400" s="35"/>
      <c r="D400" s="35"/>
      <c r="E400" s="188"/>
      <c r="F400" s="35"/>
      <c r="G400" s="35"/>
      <c r="H400" s="35"/>
      <c r="I400" s="35"/>
      <c r="J400" s="35"/>
      <c r="K400" s="186"/>
      <c r="L400" s="35"/>
      <c r="M400" s="35"/>
      <c r="N400" s="186"/>
      <c r="O400" s="35"/>
      <c r="P400" s="35"/>
      <c r="Q400" s="186"/>
      <c r="R400" s="35"/>
      <c r="S400" s="35"/>
      <c r="T400" s="186"/>
      <c r="U400" s="35"/>
      <c r="V400" s="35"/>
      <c r="W400" s="186"/>
    </row>
    <row r="401" spans="1:23" s="95" customFormat="1">
      <c r="A401" s="217"/>
      <c r="B401" s="185"/>
      <c r="C401" s="35"/>
      <c r="D401" s="35"/>
      <c r="E401" s="188"/>
      <c r="F401" s="35"/>
      <c r="G401" s="35"/>
      <c r="H401" s="35"/>
      <c r="I401" s="35"/>
      <c r="J401" s="35"/>
      <c r="K401" s="186"/>
      <c r="L401" s="35"/>
      <c r="M401" s="35"/>
      <c r="N401" s="186"/>
      <c r="O401" s="35"/>
      <c r="P401" s="35"/>
      <c r="Q401" s="186"/>
      <c r="R401" s="35"/>
      <c r="S401" s="35"/>
      <c r="T401" s="186"/>
      <c r="U401" s="35"/>
      <c r="V401" s="35"/>
      <c r="W401" s="186"/>
    </row>
    <row r="402" spans="1:23" s="95" customFormat="1">
      <c r="A402" s="217"/>
      <c r="B402" s="185"/>
      <c r="C402" s="35"/>
      <c r="D402" s="35"/>
      <c r="E402" s="188"/>
      <c r="F402" s="35"/>
      <c r="G402" s="35"/>
      <c r="H402" s="35"/>
      <c r="I402" s="35"/>
      <c r="J402" s="35"/>
      <c r="K402" s="186"/>
      <c r="L402" s="35"/>
      <c r="M402" s="35"/>
      <c r="N402" s="186"/>
      <c r="O402" s="35"/>
      <c r="P402" s="35"/>
      <c r="Q402" s="186"/>
      <c r="R402" s="35"/>
      <c r="S402" s="35"/>
      <c r="T402" s="186"/>
      <c r="U402" s="35"/>
      <c r="V402" s="35"/>
      <c r="W402" s="186"/>
    </row>
    <row r="403" spans="1:23" s="95" customFormat="1">
      <c r="A403" s="217"/>
      <c r="B403" s="185"/>
      <c r="C403" s="35"/>
      <c r="D403" s="35"/>
      <c r="E403" s="188"/>
      <c r="F403" s="35"/>
      <c r="G403" s="35"/>
      <c r="H403" s="35"/>
      <c r="I403" s="35"/>
      <c r="J403" s="35"/>
      <c r="K403" s="186"/>
      <c r="L403" s="35"/>
      <c r="M403" s="35"/>
      <c r="N403" s="186"/>
      <c r="O403" s="35"/>
      <c r="P403" s="35"/>
      <c r="Q403" s="186"/>
      <c r="R403" s="35"/>
      <c r="S403" s="35"/>
      <c r="T403" s="186"/>
      <c r="U403" s="35"/>
      <c r="V403" s="35"/>
      <c r="W403" s="186"/>
    </row>
    <row r="404" spans="1:23" s="95" customFormat="1">
      <c r="A404" s="217"/>
      <c r="B404" s="185"/>
      <c r="C404" s="35"/>
      <c r="D404" s="35"/>
      <c r="E404" s="188"/>
      <c r="F404" s="35"/>
      <c r="G404" s="35"/>
      <c r="H404" s="35"/>
      <c r="I404" s="35"/>
      <c r="J404" s="35"/>
      <c r="K404" s="186"/>
      <c r="L404" s="35"/>
      <c r="M404" s="35"/>
      <c r="N404" s="186"/>
      <c r="O404" s="35"/>
      <c r="P404" s="35"/>
      <c r="Q404" s="186"/>
      <c r="R404" s="35"/>
      <c r="S404" s="35"/>
      <c r="T404" s="186"/>
      <c r="U404" s="35"/>
      <c r="V404" s="35"/>
      <c r="W404" s="186"/>
    </row>
    <row r="405" spans="1:23" s="95" customFormat="1">
      <c r="A405" s="217"/>
      <c r="B405" s="185"/>
      <c r="C405" s="35"/>
      <c r="D405" s="35"/>
      <c r="E405" s="188"/>
      <c r="F405" s="35"/>
      <c r="G405" s="35"/>
      <c r="H405" s="35"/>
      <c r="I405" s="35"/>
      <c r="J405" s="35"/>
      <c r="K405" s="186"/>
      <c r="L405" s="35"/>
      <c r="M405" s="35"/>
      <c r="N405" s="186"/>
      <c r="O405" s="35"/>
      <c r="P405" s="35"/>
      <c r="Q405" s="186"/>
      <c r="R405" s="35"/>
      <c r="S405" s="35"/>
      <c r="T405" s="186"/>
      <c r="U405" s="35"/>
      <c r="V405" s="35"/>
      <c r="W405" s="186"/>
    </row>
    <row r="406" spans="1:23" s="95" customFormat="1">
      <c r="A406" s="217"/>
      <c r="B406" s="185"/>
      <c r="C406" s="35"/>
      <c r="D406" s="35"/>
      <c r="E406" s="188"/>
      <c r="F406" s="35"/>
      <c r="G406" s="35"/>
      <c r="H406" s="35"/>
      <c r="I406" s="35"/>
      <c r="J406" s="35"/>
      <c r="K406" s="186"/>
      <c r="L406" s="35"/>
      <c r="M406" s="35"/>
      <c r="N406" s="186"/>
      <c r="O406" s="35"/>
      <c r="P406" s="35"/>
      <c r="Q406" s="186"/>
      <c r="R406" s="35"/>
      <c r="S406" s="35"/>
      <c r="T406" s="186"/>
      <c r="U406" s="35"/>
      <c r="V406" s="35"/>
      <c r="W406" s="186"/>
    </row>
    <row r="407" spans="1:23" s="95" customFormat="1">
      <c r="A407" s="217"/>
      <c r="B407" s="185"/>
      <c r="C407" s="35"/>
      <c r="D407" s="35"/>
      <c r="E407" s="188"/>
      <c r="F407" s="35"/>
      <c r="G407" s="35"/>
      <c r="H407" s="35"/>
      <c r="I407" s="35"/>
      <c r="J407" s="35"/>
      <c r="K407" s="186"/>
      <c r="L407" s="35"/>
      <c r="M407" s="35"/>
      <c r="N407" s="186"/>
      <c r="O407" s="35"/>
      <c r="P407" s="35"/>
      <c r="Q407" s="186"/>
      <c r="R407" s="35"/>
      <c r="S407" s="35"/>
      <c r="T407" s="186"/>
      <c r="U407" s="35"/>
      <c r="V407" s="35"/>
      <c r="W407" s="186"/>
    </row>
    <row r="408" spans="1:23" s="95" customFormat="1">
      <c r="A408" s="217"/>
      <c r="B408" s="185"/>
      <c r="C408" s="35"/>
      <c r="D408" s="35"/>
      <c r="E408" s="188"/>
      <c r="F408" s="35"/>
      <c r="G408" s="35"/>
      <c r="H408" s="35"/>
      <c r="I408" s="35"/>
      <c r="J408" s="35"/>
      <c r="K408" s="186"/>
      <c r="L408" s="35"/>
      <c r="M408" s="35"/>
      <c r="N408" s="186"/>
      <c r="O408" s="35"/>
      <c r="P408" s="35"/>
      <c r="Q408" s="186"/>
      <c r="R408" s="35"/>
      <c r="S408" s="35"/>
      <c r="T408" s="186"/>
      <c r="U408" s="35"/>
      <c r="V408" s="35"/>
      <c r="W408" s="186"/>
    </row>
    <row r="409" spans="1:23" s="95" customFormat="1">
      <c r="A409" s="217"/>
      <c r="B409" s="185"/>
      <c r="C409" s="35"/>
      <c r="D409" s="35"/>
      <c r="E409" s="188"/>
      <c r="F409" s="35"/>
      <c r="G409" s="35"/>
      <c r="H409" s="35"/>
      <c r="I409" s="35"/>
      <c r="J409" s="35"/>
      <c r="K409" s="186"/>
      <c r="L409" s="35"/>
      <c r="M409" s="35"/>
      <c r="N409" s="186"/>
      <c r="O409" s="35"/>
      <c r="P409" s="35"/>
      <c r="Q409" s="186"/>
      <c r="R409" s="35"/>
      <c r="S409" s="35"/>
      <c r="T409" s="186"/>
      <c r="U409" s="35"/>
      <c r="V409" s="35"/>
      <c r="W409" s="186"/>
    </row>
    <row r="410" spans="1:23" s="95" customFormat="1">
      <c r="A410" s="217"/>
      <c r="B410" s="185"/>
      <c r="C410" s="35"/>
      <c r="D410" s="35"/>
      <c r="E410" s="188"/>
      <c r="F410" s="35"/>
      <c r="G410" s="35"/>
      <c r="H410" s="35"/>
      <c r="I410" s="35"/>
      <c r="J410" s="35"/>
      <c r="K410" s="186"/>
      <c r="L410" s="35"/>
      <c r="M410" s="35"/>
      <c r="N410" s="186"/>
      <c r="O410" s="35"/>
      <c r="P410" s="35"/>
      <c r="Q410" s="186"/>
      <c r="R410" s="35"/>
      <c r="S410" s="35"/>
      <c r="T410" s="186"/>
      <c r="U410" s="35"/>
      <c r="V410" s="35"/>
      <c r="W410" s="186"/>
    </row>
    <row r="411" spans="1:23" s="95" customFormat="1">
      <c r="A411" s="217"/>
      <c r="B411" s="185"/>
      <c r="C411" s="35"/>
      <c r="D411" s="35"/>
      <c r="E411" s="188"/>
      <c r="F411" s="35"/>
      <c r="G411" s="35"/>
      <c r="H411" s="35"/>
      <c r="I411" s="35"/>
      <c r="J411" s="35"/>
      <c r="K411" s="186"/>
      <c r="L411" s="35"/>
      <c r="M411" s="35"/>
      <c r="N411" s="186"/>
      <c r="O411" s="35"/>
      <c r="P411" s="35"/>
      <c r="Q411" s="186"/>
      <c r="R411" s="35"/>
      <c r="S411" s="35"/>
      <c r="T411" s="186"/>
      <c r="U411" s="35"/>
      <c r="V411" s="35"/>
      <c r="W411" s="186"/>
    </row>
    <row r="412" spans="1:23" s="95" customFormat="1">
      <c r="A412" s="217"/>
      <c r="B412" s="185"/>
      <c r="C412" s="35"/>
      <c r="D412" s="35"/>
      <c r="E412" s="188"/>
      <c r="F412" s="35"/>
      <c r="G412" s="35"/>
      <c r="H412" s="35"/>
      <c r="I412" s="35"/>
      <c r="J412" s="35"/>
      <c r="K412" s="186"/>
      <c r="L412" s="35"/>
      <c r="M412" s="35"/>
      <c r="N412" s="186"/>
      <c r="O412" s="35"/>
      <c r="P412" s="35"/>
      <c r="Q412" s="186"/>
      <c r="R412" s="35"/>
      <c r="S412" s="35"/>
      <c r="T412" s="186"/>
      <c r="U412" s="35"/>
      <c r="V412" s="35"/>
      <c r="W412" s="186"/>
    </row>
    <row r="413" spans="1:23" s="95" customFormat="1">
      <c r="A413" s="217"/>
      <c r="B413" s="185"/>
      <c r="C413" s="35"/>
      <c r="D413" s="35"/>
      <c r="E413" s="188"/>
      <c r="F413" s="35"/>
      <c r="G413" s="35"/>
      <c r="H413" s="35"/>
      <c r="I413" s="35"/>
      <c r="J413" s="35"/>
      <c r="K413" s="186"/>
      <c r="L413" s="35"/>
      <c r="M413" s="35"/>
      <c r="N413" s="186"/>
      <c r="O413" s="35"/>
      <c r="P413" s="35"/>
      <c r="Q413" s="186"/>
      <c r="R413" s="35"/>
      <c r="S413" s="35"/>
      <c r="T413" s="186"/>
      <c r="U413" s="35"/>
      <c r="V413" s="35"/>
      <c r="W413" s="186"/>
    </row>
    <row r="414" spans="1:23" s="95" customFormat="1">
      <c r="A414" s="217"/>
      <c r="B414" s="185"/>
      <c r="C414" s="35"/>
      <c r="D414" s="35"/>
      <c r="E414" s="188"/>
      <c r="F414" s="35"/>
      <c r="G414" s="35"/>
      <c r="H414" s="35"/>
      <c r="I414" s="35"/>
      <c r="J414" s="35"/>
      <c r="K414" s="186"/>
      <c r="L414" s="35"/>
      <c r="M414" s="35"/>
      <c r="N414" s="186"/>
      <c r="O414" s="35"/>
      <c r="P414" s="35"/>
      <c r="Q414" s="186"/>
      <c r="R414" s="35"/>
      <c r="S414" s="35"/>
      <c r="T414" s="186"/>
      <c r="U414" s="35"/>
      <c r="V414" s="35"/>
      <c r="W414" s="186"/>
    </row>
    <row r="415" spans="1:23" s="95" customFormat="1">
      <c r="A415" s="217"/>
      <c r="B415" s="185"/>
      <c r="C415" s="35"/>
      <c r="D415" s="35"/>
      <c r="E415" s="188"/>
      <c r="F415" s="35"/>
      <c r="G415" s="35"/>
      <c r="H415" s="35"/>
      <c r="I415" s="35"/>
      <c r="J415" s="35"/>
      <c r="K415" s="186"/>
      <c r="L415" s="35"/>
      <c r="M415" s="35"/>
      <c r="N415" s="186"/>
      <c r="O415" s="35"/>
      <c r="P415" s="35"/>
      <c r="Q415" s="186"/>
      <c r="R415" s="35"/>
      <c r="S415" s="35"/>
      <c r="T415" s="186"/>
      <c r="U415" s="35"/>
      <c r="V415" s="35"/>
      <c r="W415" s="186"/>
    </row>
    <row r="416" spans="1:23" s="95" customFormat="1">
      <c r="A416" s="217"/>
      <c r="B416" s="185"/>
      <c r="C416" s="35"/>
      <c r="D416" s="35"/>
      <c r="E416" s="188"/>
      <c r="F416" s="35"/>
      <c r="G416" s="35"/>
      <c r="H416" s="35"/>
      <c r="I416" s="35"/>
      <c r="J416" s="35"/>
      <c r="K416" s="186"/>
      <c r="L416" s="35"/>
      <c r="M416" s="35"/>
      <c r="N416" s="186"/>
      <c r="O416" s="35"/>
      <c r="P416" s="35"/>
      <c r="Q416" s="186"/>
      <c r="R416" s="35"/>
      <c r="S416" s="35"/>
      <c r="T416" s="186"/>
      <c r="U416" s="35"/>
      <c r="V416" s="35"/>
      <c r="W416" s="186"/>
    </row>
    <row r="417" spans="1:23" s="95" customFormat="1">
      <c r="A417" s="217"/>
      <c r="B417" s="185"/>
      <c r="C417" s="35"/>
      <c r="D417" s="35"/>
      <c r="E417" s="188"/>
      <c r="F417" s="35"/>
      <c r="G417" s="35"/>
      <c r="H417" s="35"/>
      <c r="I417" s="35"/>
      <c r="J417" s="35"/>
      <c r="K417" s="186"/>
      <c r="L417" s="35"/>
      <c r="M417" s="35"/>
      <c r="N417" s="186"/>
      <c r="O417" s="35"/>
      <c r="P417" s="35"/>
      <c r="Q417" s="186"/>
      <c r="R417" s="35"/>
      <c r="S417" s="35"/>
      <c r="T417" s="186"/>
      <c r="U417" s="35"/>
      <c r="V417" s="35"/>
      <c r="W417" s="186"/>
    </row>
    <row r="418" spans="1:23" s="95" customFormat="1">
      <c r="A418" s="217"/>
      <c r="B418" s="185"/>
      <c r="C418" s="35"/>
      <c r="D418" s="35"/>
      <c r="E418" s="188"/>
      <c r="F418" s="35"/>
      <c r="G418" s="35"/>
      <c r="H418" s="35"/>
      <c r="I418" s="35"/>
      <c r="J418" s="35"/>
      <c r="K418" s="186"/>
      <c r="L418" s="35"/>
      <c r="M418" s="35"/>
      <c r="N418" s="186"/>
      <c r="O418" s="35"/>
      <c r="P418" s="35"/>
      <c r="Q418" s="186"/>
      <c r="R418" s="35"/>
      <c r="S418" s="35"/>
      <c r="T418" s="186"/>
      <c r="U418" s="35"/>
      <c r="V418" s="35"/>
      <c r="W418" s="186"/>
    </row>
    <row r="419" spans="1:23" s="95" customFormat="1">
      <c r="A419" s="217"/>
      <c r="B419" s="185"/>
      <c r="C419" s="35"/>
      <c r="D419" s="35"/>
      <c r="E419" s="188"/>
      <c r="F419" s="35"/>
      <c r="G419" s="35"/>
      <c r="H419" s="35"/>
      <c r="I419" s="35"/>
      <c r="J419" s="35"/>
      <c r="K419" s="186"/>
      <c r="L419" s="35"/>
      <c r="M419" s="35"/>
      <c r="N419" s="186"/>
      <c r="O419" s="35"/>
      <c r="P419" s="35"/>
      <c r="Q419" s="186"/>
      <c r="R419" s="35"/>
      <c r="S419" s="35"/>
      <c r="T419" s="186"/>
      <c r="U419" s="35"/>
      <c r="V419" s="35"/>
      <c r="W419" s="186"/>
    </row>
    <row r="420" spans="1:23" s="95" customFormat="1">
      <c r="A420" s="217"/>
      <c r="B420" s="185"/>
      <c r="C420" s="35"/>
      <c r="D420" s="35"/>
      <c r="E420" s="188"/>
      <c r="F420" s="35"/>
      <c r="G420" s="35"/>
      <c r="H420" s="35"/>
      <c r="I420" s="35"/>
      <c r="J420" s="35"/>
      <c r="K420" s="186"/>
      <c r="L420" s="35"/>
      <c r="M420" s="35"/>
      <c r="N420" s="186"/>
      <c r="O420" s="35"/>
      <c r="P420" s="35"/>
      <c r="Q420" s="186"/>
      <c r="R420" s="35"/>
      <c r="S420" s="35"/>
      <c r="T420" s="186"/>
      <c r="U420" s="35"/>
      <c r="V420" s="35"/>
      <c r="W420" s="186"/>
    </row>
    <row r="421" spans="1:23" s="95" customFormat="1">
      <c r="A421" s="217"/>
      <c r="B421" s="185"/>
      <c r="C421" s="35"/>
      <c r="D421" s="35"/>
      <c r="E421" s="188"/>
      <c r="F421" s="35"/>
      <c r="G421" s="35"/>
      <c r="H421" s="35"/>
      <c r="I421" s="35"/>
      <c r="J421" s="35"/>
      <c r="K421" s="186"/>
      <c r="L421" s="35"/>
      <c r="M421" s="35"/>
      <c r="N421" s="186"/>
      <c r="O421" s="35"/>
      <c r="P421" s="35"/>
      <c r="Q421" s="186"/>
      <c r="R421" s="35"/>
      <c r="S421" s="35"/>
      <c r="T421" s="186"/>
      <c r="U421" s="35"/>
      <c r="V421" s="35"/>
      <c r="W421" s="186"/>
    </row>
    <row r="422" spans="1:23" s="95" customFormat="1">
      <c r="A422" s="217"/>
      <c r="B422" s="185"/>
      <c r="C422" s="35"/>
      <c r="D422" s="35"/>
      <c r="E422" s="188"/>
      <c r="F422" s="35"/>
      <c r="G422" s="35"/>
      <c r="H422" s="35"/>
      <c r="I422" s="35"/>
      <c r="J422" s="35"/>
      <c r="K422" s="186"/>
      <c r="L422" s="35"/>
      <c r="M422" s="35"/>
      <c r="N422" s="186"/>
      <c r="O422" s="35"/>
      <c r="P422" s="35"/>
      <c r="Q422" s="186"/>
      <c r="R422" s="35"/>
      <c r="S422" s="35"/>
      <c r="T422" s="186"/>
      <c r="U422" s="35"/>
      <c r="V422" s="35"/>
      <c r="W422" s="186"/>
    </row>
    <row r="423" spans="1:23" s="95" customFormat="1">
      <c r="A423" s="217"/>
      <c r="B423" s="185"/>
      <c r="C423" s="35"/>
      <c r="D423" s="35"/>
      <c r="E423" s="188"/>
      <c r="F423" s="35"/>
      <c r="G423" s="35"/>
      <c r="H423" s="35"/>
      <c r="I423" s="35"/>
      <c r="J423" s="35"/>
      <c r="K423" s="186"/>
      <c r="L423" s="35"/>
      <c r="M423" s="35"/>
      <c r="N423" s="186"/>
      <c r="O423" s="35"/>
      <c r="P423" s="35"/>
      <c r="Q423" s="186"/>
      <c r="R423" s="35"/>
      <c r="S423" s="35"/>
      <c r="T423" s="186"/>
      <c r="U423" s="35"/>
      <c r="V423" s="35"/>
      <c r="W423" s="186"/>
    </row>
    <row r="424" spans="1:23" s="95" customFormat="1">
      <c r="A424" s="217"/>
      <c r="B424" s="185"/>
      <c r="C424" s="35"/>
      <c r="D424" s="35"/>
      <c r="E424" s="188"/>
      <c r="F424" s="35"/>
      <c r="G424" s="35"/>
      <c r="H424" s="35"/>
      <c r="I424" s="35"/>
      <c r="J424" s="35"/>
      <c r="K424" s="186"/>
      <c r="L424" s="35"/>
      <c r="M424" s="35"/>
      <c r="N424" s="186"/>
      <c r="O424" s="35"/>
      <c r="P424" s="35"/>
      <c r="Q424" s="186"/>
      <c r="R424" s="35"/>
      <c r="S424" s="35"/>
      <c r="T424" s="186"/>
      <c r="U424" s="35"/>
      <c r="V424" s="35"/>
      <c r="W424" s="186"/>
    </row>
    <row r="425" spans="1:23" s="95" customFormat="1">
      <c r="A425" s="217"/>
      <c r="B425" s="185"/>
      <c r="C425" s="35"/>
      <c r="D425" s="35"/>
      <c r="E425" s="188"/>
      <c r="F425" s="35"/>
      <c r="G425" s="35"/>
      <c r="H425" s="35"/>
      <c r="I425" s="35"/>
      <c r="J425" s="35"/>
      <c r="K425" s="186"/>
      <c r="L425" s="35"/>
      <c r="M425" s="35"/>
      <c r="N425" s="186"/>
      <c r="O425" s="35"/>
      <c r="P425" s="35"/>
      <c r="Q425" s="186"/>
      <c r="R425" s="35"/>
      <c r="S425" s="35"/>
      <c r="T425" s="186"/>
      <c r="U425" s="35"/>
      <c r="V425" s="35"/>
      <c r="W425" s="186"/>
    </row>
    <row r="426" spans="1:23" s="95" customFormat="1">
      <c r="A426" s="217"/>
      <c r="B426" s="185"/>
      <c r="C426" s="35"/>
      <c r="D426" s="35"/>
      <c r="E426" s="188"/>
      <c r="F426" s="35"/>
      <c r="G426" s="35"/>
      <c r="H426" s="35"/>
      <c r="I426" s="35"/>
      <c r="J426" s="35"/>
      <c r="K426" s="186"/>
      <c r="L426" s="35"/>
      <c r="M426" s="35"/>
      <c r="N426" s="186"/>
      <c r="O426" s="35"/>
      <c r="P426" s="35"/>
      <c r="Q426" s="186"/>
      <c r="R426" s="35"/>
      <c r="S426" s="35"/>
      <c r="T426" s="186"/>
      <c r="U426" s="35"/>
      <c r="V426" s="35"/>
      <c r="W426" s="186"/>
    </row>
    <row r="427" spans="1:23" s="95" customFormat="1">
      <c r="A427" s="217"/>
      <c r="B427" s="185"/>
      <c r="C427" s="35"/>
      <c r="D427" s="35"/>
      <c r="E427" s="188"/>
      <c r="F427" s="35"/>
      <c r="G427" s="35"/>
      <c r="H427" s="35"/>
      <c r="I427" s="35"/>
      <c r="J427" s="35"/>
      <c r="K427" s="186"/>
      <c r="L427" s="35"/>
      <c r="M427" s="35"/>
      <c r="N427" s="186"/>
      <c r="O427" s="35"/>
      <c r="P427" s="35"/>
      <c r="Q427" s="186"/>
      <c r="R427" s="35"/>
      <c r="S427" s="35"/>
      <c r="T427" s="186"/>
      <c r="U427" s="35"/>
      <c r="V427" s="35"/>
      <c r="W427" s="186"/>
    </row>
    <row r="428" spans="1:23" s="95" customFormat="1">
      <c r="A428" s="217"/>
      <c r="B428" s="185"/>
      <c r="C428" s="35"/>
      <c r="D428" s="35"/>
      <c r="E428" s="188"/>
      <c r="F428" s="35"/>
      <c r="G428" s="35"/>
      <c r="H428" s="35"/>
      <c r="I428" s="35"/>
      <c r="J428" s="35"/>
      <c r="K428" s="186"/>
      <c r="L428" s="35"/>
      <c r="M428" s="35"/>
      <c r="N428" s="186"/>
      <c r="O428" s="35"/>
      <c r="P428" s="35"/>
      <c r="Q428" s="186"/>
      <c r="R428" s="35"/>
      <c r="S428" s="35"/>
      <c r="T428" s="186"/>
      <c r="U428" s="35"/>
      <c r="V428" s="35"/>
      <c r="W428" s="186"/>
    </row>
    <row r="429" spans="1:23" s="95" customFormat="1">
      <c r="A429" s="217"/>
      <c r="B429" s="185"/>
      <c r="C429" s="35"/>
      <c r="D429" s="35"/>
      <c r="E429" s="188"/>
      <c r="F429" s="35"/>
      <c r="G429" s="35"/>
      <c r="H429" s="35"/>
      <c r="I429" s="35"/>
      <c r="J429" s="35"/>
      <c r="K429" s="186"/>
      <c r="L429" s="35"/>
      <c r="M429" s="35"/>
      <c r="N429" s="186"/>
      <c r="O429" s="35"/>
      <c r="P429" s="35"/>
      <c r="Q429" s="186"/>
      <c r="R429" s="35"/>
      <c r="S429" s="35"/>
      <c r="T429" s="186"/>
      <c r="U429" s="35"/>
      <c r="V429" s="35"/>
      <c r="W429" s="186"/>
    </row>
    <row r="430" spans="1:23" s="95" customFormat="1">
      <c r="A430" s="217"/>
      <c r="B430" s="185"/>
      <c r="C430" s="35"/>
      <c r="D430" s="35"/>
      <c r="E430" s="188"/>
      <c r="F430" s="35"/>
      <c r="G430" s="35"/>
      <c r="H430" s="35"/>
      <c r="I430" s="35"/>
      <c r="J430" s="35"/>
      <c r="K430" s="186"/>
      <c r="L430" s="35"/>
      <c r="M430" s="35"/>
      <c r="N430" s="186"/>
      <c r="O430" s="35"/>
      <c r="P430" s="35"/>
      <c r="Q430" s="186"/>
      <c r="R430" s="35"/>
      <c r="S430" s="35"/>
      <c r="T430" s="186"/>
      <c r="U430" s="35"/>
      <c r="V430" s="35"/>
      <c r="W430" s="186"/>
    </row>
    <row r="431" spans="1:23" s="95" customFormat="1">
      <c r="A431" s="217"/>
      <c r="B431" s="185"/>
      <c r="C431" s="35"/>
      <c r="D431" s="35"/>
      <c r="E431" s="188"/>
      <c r="F431" s="35"/>
      <c r="G431" s="35"/>
      <c r="H431" s="35"/>
      <c r="I431" s="35"/>
      <c r="J431" s="35"/>
      <c r="K431" s="186"/>
      <c r="L431" s="35"/>
      <c r="M431" s="35"/>
      <c r="N431" s="186"/>
      <c r="O431" s="35"/>
      <c r="P431" s="35"/>
      <c r="Q431" s="186"/>
      <c r="R431" s="35"/>
      <c r="S431" s="35"/>
      <c r="T431" s="186"/>
      <c r="U431" s="35"/>
      <c r="V431" s="35"/>
      <c r="W431" s="186"/>
    </row>
    <row r="432" spans="1:23" s="95" customFormat="1">
      <c r="A432" s="217"/>
      <c r="B432" s="185"/>
      <c r="C432" s="35"/>
      <c r="D432" s="35"/>
      <c r="E432" s="188"/>
      <c r="F432" s="35"/>
      <c r="G432" s="35"/>
      <c r="H432" s="35"/>
      <c r="I432" s="35"/>
      <c r="J432" s="35"/>
      <c r="K432" s="186"/>
      <c r="L432" s="35"/>
      <c r="M432" s="35"/>
      <c r="N432" s="186"/>
      <c r="O432" s="35"/>
      <c r="P432" s="35"/>
      <c r="Q432" s="186"/>
      <c r="R432" s="35"/>
      <c r="S432" s="35"/>
      <c r="T432" s="186"/>
      <c r="U432" s="35"/>
      <c r="V432" s="35"/>
      <c r="W432" s="186"/>
    </row>
    <row r="433" spans="1:23" s="95" customFormat="1">
      <c r="A433" s="217"/>
      <c r="B433" s="185"/>
      <c r="C433" s="35"/>
      <c r="D433" s="35"/>
      <c r="E433" s="188"/>
      <c r="F433" s="35"/>
      <c r="G433" s="35"/>
      <c r="H433" s="35"/>
      <c r="I433" s="35"/>
      <c r="J433" s="35"/>
      <c r="K433" s="186"/>
      <c r="L433" s="35"/>
      <c r="M433" s="35"/>
      <c r="N433" s="186"/>
      <c r="O433" s="35"/>
      <c r="P433" s="35"/>
      <c r="Q433" s="186"/>
      <c r="R433" s="35"/>
      <c r="S433" s="35"/>
      <c r="T433" s="186"/>
      <c r="U433" s="35"/>
      <c r="V433" s="35"/>
      <c r="W433" s="186"/>
    </row>
    <row r="434" spans="1:23" s="95" customFormat="1">
      <c r="A434" s="217"/>
      <c r="B434" s="185"/>
      <c r="C434" s="35"/>
      <c r="D434" s="35"/>
      <c r="E434" s="188"/>
      <c r="F434" s="35"/>
      <c r="G434" s="35"/>
      <c r="H434" s="35"/>
      <c r="I434" s="35"/>
      <c r="J434" s="35"/>
      <c r="K434" s="186"/>
      <c r="L434" s="35"/>
      <c r="M434" s="35"/>
      <c r="N434" s="186"/>
      <c r="O434" s="35"/>
      <c r="P434" s="35"/>
      <c r="Q434" s="186"/>
      <c r="R434" s="35"/>
      <c r="S434" s="35"/>
      <c r="T434" s="186"/>
      <c r="U434" s="35"/>
      <c r="V434" s="35"/>
      <c r="W434" s="186"/>
    </row>
    <row r="435" spans="1:23" s="95" customFormat="1">
      <c r="A435" s="217"/>
      <c r="B435" s="185"/>
      <c r="C435" s="35"/>
      <c r="D435" s="35"/>
      <c r="E435" s="188"/>
      <c r="F435" s="35"/>
      <c r="G435" s="35"/>
      <c r="H435" s="35"/>
      <c r="I435" s="35"/>
      <c r="J435" s="35"/>
      <c r="K435" s="186"/>
      <c r="L435" s="35"/>
      <c r="M435" s="35"/>
      <c r="N435" s="186"/>
      <c r="O435" s="35"/>
      <c r="P435" s="35"/>
      <c r="Q435" s="186"/>
      <c r="R435" s="35"/>
      <c r="S435" s="35"/>
      <c r="T435" s="186"/>
      <c r="U435" s="35"/>
      <c r="V435" s="35"/>
      <c r="W435" s="186"/>
    </row>
    <row r="436" spans="1:23" s="95" customFormat="1">
      <c r="A436" s="217"/>
      <c r="B436" s="185"/>
      <c r="C436" s="35"/>
      <c r="D436" s="35"/>
      <c r="E436" s="188"/>
      <c r="F436" s="35"/>
      <c r="G436" s="35"/>
      <c r="H436" s="35"/>
      <c r="I436" s="35"/>
      <c r="J436" s="35"/>
      <c r="K436" s="186"/>
      <c r="L436" s="35"/>
      <c r="M436" s="35"/>
      <c r="N436" s="186"/>
      <c r="O436" s="35"/>
      <c r="P436" s="35"/>
      <c r="Q436" s="186"/>
      <c r="R436" s="35"/>
      <c r="S436" s="35"/>
      <c r="T436" s="186"/>
      <c r="U436" s="35"/>
      <c r="V436" s="35"/>
      <c r="W436" s="186"/>
    </row>
    <row r="437" spans="1:23" s="95" customFormat="1">
      <c r="A437" s="217"/>
      <c r="B437" s="185"/>
      <c r="C437" s="35"/>
      <c r="D437" s="35"/>
      <c r="E437" s="188"/>
      <c r="F437" s="35"/>
      <c r="G437" s="35"/>
      <c r="H437" s="35"/>
      <c r="I437" s="35"/>
      <c r="J437" s="35"/>
      <c r="K437" s="186"/>
      <c r="L437" s="35"/>
      <c r="M437" s="35"/>
      <c r="N437" s="186"/>
      <c r="O437" s="35"/>
      <c r="P437" s="35"/>
      <c r="Q437" s="186"/>
      <c r="R437" s="35"/>
      <c r="S437" s="35"/>
      <c r="T437" s="186"/>
      <c r="U437" s="35"/>
      <c r="V437" s="35"/>
      <c r="W437" s="186"/>
    </row>
    <row r="438" spans="1:23" s="95" customFormat="1">
      <c r="A438" s="217"/>
      <c r="B438" s="185"/>
      <c r="C438" s="35"/>
      <c r="D438" s="35"/>
      <c r="E438" s="188"/>
      <c r="F438" s="35"/>
      <c r="G438" s="35"/>
      <c r="H438" s="35"/>
      <c r="I438" s="35"/>
      <c r="J438" s="35"/>
      <c r="K438" s="186"/>
      <c r="L438" s="35"/>
      <c r="M438" s="35"/>
      <c r="N438" s="186"/>
      <c r="O438" s="35"/>
      <c r="P438" s="35"/>
      <c r="Q438" s="186"/>
      <c r="R438" s="35"/>
      <c r="S438" s="35"/>
      <c r="T438" s="186"/>
      <c r="U438" s="35"/>
      <c r="V438" s="35"/>
      <c r="W438" s="186"/>
    </row>
    <row r="439" spans="1:23" s="95" customFormat="1">
      <c r="A439" s="217"/>
      <c r="B439" s="185"/>
      <c r="C439" s="35"/>
      <c r="D439" s="35"/>
      <c r="E439" s="188"/>
      <c r="F439" s="35"/>
      <c r="G439" s="35"/>
      <c r="H439" s="35"/>
      <c r="I439" s="35"/>
      <c r="J439" s="35"/>
      <c r="K439" s="186"/>
      <c r="L439" s="35"/>
      <c r="M439" s="35"/>
      <c r="N439" s="186"/>
      <c r="O439" s="35"/>
      <c r="P439" s="35"/>
      <c r="Q439" s="186"/>
      <c r="R439" s="35"/>
      <c r="S439" s="35"/>
      <c r="T439" s="186"/>
      <c r="U439" s="35"/>
      <c r="V439" s="35"/>
      <c r="W439" s="186"/>
    </row>
    <row r="440" spans="1:23" s="95" customFormat="1">
      <c r="A440" s="217"/>
      <c r="B440" s="185"/>
      <c r="C440" s="35"/>
      <c r="D440" s="35"/>
      <c r="E440" s="188"/>
      <c r="F440" s="35"/>
      <c r="G440" s="35"/>
      <c r="H440" s="35"/>
      <c r="I440" s="35"/>
      <c r="J440" s="35"/>
      <c r="K440" s="186"/>
      <c r="L440" s="35"/>
      <c r="M440" s="35"/>
      <c r="N440" s="186"/>
      <c r="O440" s="35"/>
      <c r="P440" s="35"/>
      <c r="Q440" s="186"/>
      <c r="R440" s="35"/>
      <c r="S440" s="35"/>
      <c r="T440" s="186"/>
      <c r="U440" s="35"/>
      <c r="V440" s="35"/>
      <c r="W440" s="186"/>
    </row>
    <row r="441" spans="1:23" s="95" customFormat="1">
      <c r="A441" s="217"/>
      <c r="B441" s="185"/>
      <c r="C441" s="35"/>
      <c r="D441" s="35"/>
      <c r="E441" s="188"/>
      <c r="F441" s="35"/>
      <c r="G441" s="35"/>
      <c r="H441" s="35"/>
      <c r="I441" s="35"/>
      <c r="J441" s="35"/>
      <c r="K441" s="186"/>
      <c r="L441" s="35"/>
      <c r="M441" s="35"/>
      <c r="N441" s="186"/>
      <c r="O441" s="35"/>
      <c r="P441" s="35"/>
      <c r="Q441" s="186"/>
      <c r="R441" s="35"/>
      <c r="S441" s="35"/>
      <c r="T441" s="186"/>
      <c r="U441" s="35"/>
      <c r="V441" s="35"/>
      <c r="W441" s="186"/>
    </row>
    <row r="442" spans="1:23" s="95" customFormat="1">
      <c r="A442" s="217"/>
      <c r="B442" s="185"/>
      <c r="C442" s="35"/>
      <c r="D442" s="35"/>
      <c r="E442" s="188"/>
      <c r="F442" s="35"/>
      <c r="G442" s="35"/>
      <c r="H442" s="35"/>
      <c r="I442" s="35"/>
      <c r="J442" s="35"/>
      <c r="K442" s="186"/>
      <c r="L442" s="35"/>
      <c r="M442" s="35"/>
      <c r="N442" s="186"/>
      <c r="O442" s="35"/>
      <c r="P442" s="35"/>
      <c r="Q442" s="186"/>
      <c r="R442" s="35"/>
      <c r="S442" s="35"/>
      <c r="T442" s="186"/>
      <c r="U442" s="35"/>
      <c r="V442" s="35"/>
      <c r="W442" s="186"/>
    </row>
    <row r="443" spans="1:23" s="95" customFormat="1">
      <c r="A443" s="217"/>
      <c r="B443" s="185"/>
      <c r="C443" s="35"/>
      <c r="D443" s="35"/>
      <c r="E443" s="188"/>
      <c r="F443" s="35"/>
      <c r="G443" s="35"/>
      <c r="H443" s="35"/>
      <c r="I443" s="35"/>
      <c r="J443" s="35"/>
      <c r="K443" s="186"/>
      <c r="L443" s="35"/>
      <c r="M443" s="35"/>
      <c r="N443" s="186"/>
      <c r="O443" s="35"/>
      <c r="P443" s="35"/>
      <c r="Q443" s="186"/>
      <c r="R443" s="35"/>
      <c r="S443" s="35"/>
      <c r="T443" s="186"/>
      <c r="U443" s="35"/>
      <c r="V443" s="35"/>
      <c r="W443" s="186"/>
    </row>
    <row r="444" spans="1:23" s="95" customFormat="1">
      <c r="A444" s="217"/>
      <c r="B444" s="185"/>
      <c r="C444" s="35"/>
      <c r="D444" s="35"/>
      <c r="E444" s="188"/>
      <c r="F444" s="35"/>
      <c r="G444" s="35"/>
      <c r="H444" s="35"/>
      <c r="I444" s="35"/>
      <c r="J444" s="35"/>
      <c r="K444" s="186"/>
      <c r="L444" s="35"/>
      <c r="M444" s="35"/>
      <c r="N444" s="186"/>
      <c r="O444" s="35"/>
      <c r="P444" s="35"/>
      <c r="Q444" s="186"/>
      <c r="R444" s="35"/>
      <c r="S444" s="35"/>
      <c r="T444" s="186"/>
      <c r="U444" s="35"/>
      <c r="V444" s="35"/>
      <c r="W444" s="186"/>
    </row>
    <row r="445" spans="1:23" s="95" customFormat="1">
      <c r="A445" s="217"/>
      <c r="B445" s="185"/>
      <c r="C445" s="35"/>
      <c r="D445" s="35"/>
      <c r="E445" s="188"/>
      <c r="F445" s="35"/>
      <c r="G445" s="35"/>
      <c r="H445" s="35"/>
      <c r="I445" s="35"/>
      <c r="J445" s="35"/>
      <c r="K445" s="186"/>
      <c r="L445" s="35"/>
      <c r="M445" s="35"/>
      <c r="N445" s="186"/>
      <c r="O445" s="35"/>
      <c r="P445" s="35"/>
      <c r="Q445" s="186"/>
      <c r="R445" s="35"/>
      <c r="S445" s="35"/>
      <c r="T445" s="186"/>
      <c r="U445" s="35"/>
      <c r="V445" s="35"/>
      <c r="W445" s="186"/>
    </row>
    <row r="446" spans="1:23" s="95" customFormat="1">
      <c r="A446" s="217"/>
      <c r="B446" s="185"/>
      <c r="C446" s="35"/>
      <c r="D446" s="35"/>
      <c r="E446" s="188"/>
      <c r="F446" s="35"/>
      <c r="G446" s="35"/>
      <c r="H446" s="35"/>
      <c r="I446" s="35"/>
      <c r="J446" s="35"/>
      <c r="K446" s="186"/>
      <c r="L446" s="35"/>
      <c r="M446" s="35"/>
      <c r="N446" s="186"/>
      <c r="O446" s="35"/>
      <c r="P446" s="35"/>
      <c r="Q446" s="186"/>
      <c r="R446" s="35"/>
      <c r="S446" s="35"/>
      <c r="T446" s="186"/>
      <c r="U446" s="35"/>
      <c r="V446" s="35"/>
      <c r="W446" s="186"/>
    </row>
    <row r="447" spans="1:23" s="95" customFormat="1">
      <c r="A447" s="217"/>
      <c r="B447" s="185"/>
      <c r="C447" s="35"/>
      <c r="D447" s="35"/>
      <c r="E447" s="188"/>
      <c r="F447" s="35"/>
      <c r="G447" s="35"/>
      <c r="H447" s="35"/>
      <c r="I447" s="35"/>
      <c r="J447" s="35"/>
      <c r="K447" s="186"/>
      <c r="L447" s="35"/>
      <c r="M447" s="35"/>
      <c r="N447" s="186"/>
      <c r="O447" s="35"/>
      <c r="P447" s="35"/>
      <c r="Q447" s="186"/>
      <c r="R447" s="35"/>
      <c r="S447" s="35"/>
      <c r="T447" s="186"/>
      <c r="U447" s="35"/>
      <c r="V447" s="35"/>
      <c r="W447" s="186"/>
    </row>
    <row r="448" spans="1:23" s="95" customFormat="1">
      <c r="A448" s="217"/>
      <c r="B448" s="185"/>
      <c r="C448" s="35"/>
      <c r="D448" s="35"/>
      <c r="E448" s="188"/>
      <c r="F448" s="35"/>
      <c r="G448" s="35"/>
      <c r="H448" s="35"/>
      <c r="I448" s="35"/>
      <c r="J448" s="35"/>
      <c r="K448" s="186"/>
      <c r="L448" s="35"/>
      <c r="M448" s="35"/>
      <c r="N448" s="186"/>
      <c r="O448" s="35"/>
      <c r="P448" s="35"/>
      <c r="Q448" s="186"/>
      <c r="R448" s="35"/>
      <c r="S448" s="35"/>
      <c r="T448" s="186"/>
      <c r="U448" s="35"/>
      <c r="V448" s="35"/>
      <c r="W448" s="186"/>
    </row>
    <row r="449" spans="1:23" s="95" customFormat="1">
      <c r="A449" s="217"/>
      <c r="B449" s="185"/>
      <c r="C449" s="35"/>
      <c r="D449" s="35"/>
      <c r="E449" s="188"/>
      <c r="F449" s="35"/>
      <c r="G449" s="35"/>
      <c r="H449" s="35"/>
      <c r="I449" s="35"/>
      <c r="J449" s="35"/>
      <c r="K449" s="186"/>
      <c r="L449" s="35"/>
      <c r="M449" s="35"/>
      <c r="N449" s="186"/>
      <c r="O449" s="35"/>
      <c r="P449" s="35"/>
      <c r="Q449" s="186"/>
      <c r="R449" s="35"/>
      <c r="S449" s="35"/>
      <c r="T449" s="186"/>
      <c r="U449" s="35"/>
      <c r="V449" s="35"/>
      <c r="W449" s="186"/>
    </row>
    <row r="450" spans="1:23" s="95" customFormat="1">
      <c r="A450" s="217"/>
      <c r="B450" s="185"/>
      <c r="C450" s="35"/>
      <c r="D450" s="35"/>
      <c r="E450" s="188"/>
      <c r="F450" s="35"/>
      <c r="G450" s="35"/>
      <c r="H450" s="35"/>
      <c r="I450" s="35"/>
      <c r="J450" s="35"/>
      <c r="K450" s="186"/>
      <c r="L450" s="35"/>
      <c r="M450" s="35"/>
      <c r="N450" s="186"/>
      <c r="O450" s="35"/>
      <c r="P450" s="35"/>
      <c r="Q450" s="186"/>
      <c r="R450" s="35"/>
      <c r="S450" s="35"/>
      <c r="T450" s="186"/>
      <c r="U450" s="35"/>
      <c r="V450" s="35"/>
      <c r="W450" s="186"/>
    </row>
    <row r="451" spans="1:23" s="95" customFormat="1">
      <c r="A451" s="217"/>
      <c r="B451" s="185"/>
      <c r="C451" s="35"/>
      <c r="D451" s="35"/>
      <c r="E451" s="188"/>
      <c r="F451" s="35"/>
      <c r="G451" s="35"/>
      <c r="H451" s="35"/>
      <c r="I451" s="35"/>
      <c r="J451" s="35"/>
      <c r="K451" s="186"/>
      <c r="L451" s="35"/>
      <c r="M451" s="35"/>
      <c r="N451" s="186"/>
      <c r="O451" s="35"/>
      <c r="P451" s="35"/>
      <c r="Q451" s="186"/>
      <c r="R451" s="35"/>
      <c r="S451" s="35"/>
      <c r="T451" s="186"/>
      <c r="U451" s="35"/>
      <c r="V451" s="35"/>
      <c r="W451" s="186"/>
    </row>
    <row r="452" spans="1:23" s="95" customFormat="1">
      <c r="A452" s="217"/>
      <c r="B452" s="185"/>
      <c r="C452" s="35"/>
      <c r="D452" s="35"/>
      <c r="E452" s="188"/>
      <c r="F452" s="35"/>
      <c r="G452" s="35"/>
      <c r="H452" s="35"/>
      <c r="I452" s="35"/>
      <c r="J452" s="35"/>
      <c r="K452" s="186"/>
      <c r="L452" s="35"/>
      <c r="M452" s="35"/>
      <c r="N452" s="186"/>
      <c r="O452" s="35"/>
      <c r="P452" s="35"/>
      <c r="Q452" s="186"/>
      <c r="R452" s="35"/>
      <c r="S452" s="35"/>
      <c r="T452" s="186"/>
      <c r="U452" s="35"/>
      <c r="V452" s="35"/>
      <c r="W452" s="186"/>
    </row>
    <row r="453" spans="1:23" s="95" customFormat="1">
      <c r="A453" s="217"/>
      <c r="B453" s="185"/>
      <c r="C453" s="35"/>
      <c r="D453" s="35"/>
      <c r="E453" s="188"/>
      <c r="F453" s="35"/>
      <c r="G453" s="35"/>
      <c r="H453" s="35"/>
      <c r="I453" s="35"/>
      <c r="J453" s="35"/>
      <c r="K453" s="186"/>
      <c r="L453" s="35"/>
      <c r="M453" s="35"/>
      <c r="N453" s="186"/>
      <c r="O453" s="35"/>
      <c r="P453" s="35"/>
      <c r="Q453" s="186"/>
      <c r="R453" s="35"/>
      <c r="S453" s="35"/>
      <c r="T453" s="186"/>
      <c r="U453" s="35"/>
      <c r="V453" s="35"/>
      <c r="W453" s="186"/>
    </row>
    <row r="454" spans="1:23" s="95" customFormat="1">
      <c r="A454" s="217"/>
      <c r="B454" s="185"/>
      <c r="C454" s="35"/>
      <c r="D454" s="35"/>
      <c r="E454" s="188"/>
      <c r="F454" s="35"/>
      <c r="G454" s="35"/>
      <c r="H454" s="35"/>
      <c r="I454" s="35"/>
      <c r="J454" s="35"/>
      <c r="K454" s="186"/>
      <c r="L454" s="35"/>
      <c r="M454" s="35"/>
      <c r="N454" s="186"/>
      <c r="O454" s="35"/>
      <c r="P454" s="35"/>
      <c r="Q454" s="186"/>
      <c r="R454" s="35"/>
      <c r="S454" s="35"/>
      <c r="T454" s="186"/>
      <c r="U454" s="35"/>
      <c r="V454" s="35"/>
      <c r="W454" s="186"/>
    </row>
    <row r="455" spans="1:23" s="95" customFormat="1">
      <c r="A455" s="217"/>
      <c r="B455" s="185"/>
      <c r="C455" s="35"/>
      <c r="D455" s="35"/>
      <c r="E455" s="188"/>
      <c r="F455" s="35"/>
      <c r="G455" s="35"/>
      <c r="H455" s="35"/>
      <c r="I455" s="35"/>
      <c r="J455" s="35"/>
      <c r="K455" s="186"/>
      <c r="L455" s="35"/>
      <c r="M455" s="35"/>
      <c r="N455" s="186"/>
      <c r="O455" s="35"/>
      <c r="P455" s="35"/>
      <c r="Q455" s="186"/>
      <c r="R455" s="35"/>
      <c r="S455" s="35"/>
      <c r="T455" s="186"/>
      <c r="U455" s="35"/>
      <c r="V455" s="35"/>
      <c r="W455" s="186"/>
    </row>
    <row r="456" spans="1:23" s="95" customFormat="1">
      <c r="A456" s="217"/>
      <c r="B456" s="185"/>
      <c r="C456" s="35"/>
      <c r="D456" s="35"/>
      <c r="E456" s="188"/>
      <c r="F456" s="35"/>
      <c r="G456" s="35"/>
      <c r="H456" s="35"/>
      <c r="I456" s="35"/>
      <c r="J456" s="35"/>
      <c r="K456" s="186"/>
      <c r="L456" s="35"/>
      <c r="M456" s="35"/>
      <c r="N456" s="186"/>
      <c r="O456" s="35"/>
      <c r="P456" s="35"/>
      <c r="Q456" s="186"/>
      <c r="R456" s="35"/>
      <c r="S456" s="35"/>
      <c r="T456" s="186"/>
      <c r="U456" s="35"/>
      <c r="V456" s="35"/>
      <c r="W456" s="186"/>
    </row>
    <row r="457" spans="1:23" s="95" customFormat="1">
      <c r="A457" s="217"/>
      <c r="B457" s="185"/>
      <c r="C457" s="35"/>
      <c r="D457" s="35"/>
      <c r="E457" s="188"/>
      <c r="F457" s="35"/>
      <c r="G457" s="35"/>
      <c r="H457" s="35"/>
      <c r="I457" s="35"/>
      <c r="J457" s="35"/>
      <c r="K457" s="186"/>
      <c r="L457" s="35"/>
      <c r="M457" s="35"/>
      <c r="N457" s="186"/>
      <c r="O457" s="35"/>
      <c r="P457" s="35"/>
      <c r="Q457" s="186"/>
      <c r="R457" s="35"/>
      <c r="S457" s="35"/>
      <c r="T457" s="186"/>
      <c r="U457" s="35"/>
      <c r="V457" s="35"/>
      <c r="W457" s="186"/>
    </row>
    <row r="458" spans="1:23" s="95" customFormat="1">
      <c r="A458" s="217"/>
      <c r="B458" s="185"/>
      <c r="C458" s="35"/>
      <c r="D458" s="35"/>
      <c r="E458" s="188"/>
      <c r="F458" s="35"/>
      <c r="G458" s="35"/>
      <c r="H458" s="35"/>
      <c r="I458" s="35"/>
      <c r="J458" s="35"/>
      <c r="K458" s="186"/>
      <c r="L458" s="35"/>
      <c r="M458" s="35"/>
      <c r="N458" s="186"/>
      <c r="O458" s="35"/>
      <c r="P458" s="35"/>
      <c r="Q458" s="186"/>
      <c r="R458" s="35"/>
      <c r="S458" s="35"/>
      <c r="T458" s="186"/>
      <c r="U458" s="35"/>
      <c r="V458" s="35"/>
      <c r="W458" s="186"/>
    </row>
    <row r="459" spans="1:23" s="95" customFormat="1">
      <c r="A459" s="217"/>
      <c r="B459" s="185"/>
      <c r="C459" s="35"/>
      <c r="D459" s="35"/>
      <c r="E459" s="188"/>
      <c r="F459" s="35"/>
      <c r="G459" s="35"/>
      <c r="H459" s="35"/>
      <c r="I459" s="35"/>
      <c r="J459" s="35"/>
      <c r="K459" s="186"/>
      <c r="L459" s="35"/>
      <c r="M459" s="35"/>
      <c r="N459" s="186"/>
      <c r="O459" s="35"/>
      <c r="P459" s="35"/>
      <c r="Q459" s="186"/>
      <c r="R459" s="35"/>
      <c r="S459" s="35"/>
      <c r="T459" s="186"/>
      <c r="U459" s="35"/>
      <c r="V459" s="35"/>
      <c r="W459" s="186"/>
    </row>
    <row r="460" spans="1:23" s="95" customFormat="1">
      <c r="A460" s="217"/>
      <c r="B460" s="185"/>
      <c r="C460" s="35"/>
      <c r="D460" s="35"/>
      <c r="E460" s="188"/>
      <c r="F460" s="35"/>
      <c r="G460" s="35"/>
      <c r="H460" s="35"/>
      <c r="I460" s="35"/>
      <c r="J460" s="35"/>
      <c r="K460" s="186"/>
      <c r="L460" s="35"/>
      <c r="M460" s="35"/>
      <c r="N460" s="186"/>
      <c r="O460" s="35"/>
      <c r="P460" s="35"/>
      <c r="Q460" s="186"/>
      <c r="R460" s="35"/>
      <c r="S460" s="35"/>
      <c r="T460" s="186"/>
      <c r="U460" s="35"/>
      <c r="V460" s="35"/>
      <c r="W460" s="186"/>
    </row>
    <row r="461" spans="1:23" s="95" customFormat="1">
      <c r="A461" s="217"/>
      <c r="B461" s="185"/>
      <c r="C461" s="35"/>
      <c r="D461" s="35"/>
      <c r="E461" s="188"/>
      <c r="F461" s="35"/>
      <c r="G461" s="35"/>
      <c r="H461" s="35"/>
      <c r="I461" s="35"/>
      <c r="J461" s="35"/>
      <c r="K461" s="186"/>
      <c r="L461" s="35"/>
      <c r="M461" s="35"/>
      <c r="N461" s="186"/>
      <c r="O461" s="35"/>
      <c r="P461" s="35"/>
      <c r="Q461" s="186"/>
      <c r="R461" s="35"/>
      <c r="S461" s="35"/>
      <c r="T461" s="186"/>
      <c r="U461" s="35"/>
      <c r="V461" s="35"/>
      <c r="W461" s="186"/>
    </row>
    <row r="462" spans="1:23" s="95" customFormat="1">
      <c r="A462" s="217"/>
      <c r="B462" s="185"/>
      <c r="C462" s="35"/>
      <c r="D462" s="35"/>
      <c r="E462" s="188"/>
      <c r="F462" s="35"/>
      <c r="G462" s="35"/>
      <c r="H462" s="35"/>
      <c r="I462" s="35"/>
      <c r="J462" s="35"/>
      <c r="K462" s="186"/>
      <c r="L462" s="35"/>
      <c r="M462" s="35"/>
      <c r="N462" s="186"/>
      <c r="O462" s="35"/>
      <c r="P462" s="35"/>
      <c r="Q462" s="186"/>
      <c r="R462" s="35"/>
      <c r="S462" s="35"/>
      <c r="T462" s="186"/>
      <c r="U462" s="35"/>
      <c r="V462" s="35"/>
      <c r="W462" s="186"/>
    </row>
    <row r="463" spans="1:23" s="95" customFormat="1">
      <c r="A463" s="217"/>
      <c r="B463" s="185"/>
      <c r="C463" s="35"/>
      <c r="D463" s="35"/>
      <c r="E463" s="188"/>
      <c r="F463" s="35"/>
      <c r="G463" s="35"/>
      <c r="H463" s="35"/>
      <c r="I463" s="35"/>
      <c r="J463" s="35"/>
      <c r="K463" s="186"/>
      <c r="L463" s="35"/>
      <c r="M463" s="35"/>
      <c r="N463" s="186"/>
      <c r="O463" s="35"/>
      <c r="P463" s="35"/>
      <c r="Q463" s="186"/>
      <c r="R463" s="35"/>
      <c r="S463" s="35"/>
      <c r="T463" s="186"/>
      <c r="U463" s="35"/>
      <c r="V463" s="35"/>
      <c r="W463" s="186"/>
    </row>
    <row r="464" spans="1:23" s="95" customFormat="1">
      <c r="A464" s="217"/>
      <c r="B464" s="185"/>
      <c r="C464" s="35"/>
      <c r="D464" s="35"/>
      <c r="E464" s="188"/>
      <c r="F464" s="35"/>
      <c r="G464" s="35"/>
      <c r="H464" s="35"/>
      <c r="I464" s="35"/>
      <c r="J464" s="35"/>
      <c r="K464" s="186"/>
      <c r="L464" s="35"/>
      <c r="M464" s="35"/>
      <c r="N464" s="186"/>
      <c r="O464" s="35"/>
      <c r="P464" s="35"/>
      <c r="Q464" s="186"/>
      <c r="R464" s="35"/>
      <c r="S464" s="35"/>
      <c r="T464" s="186"/>
      <c r="U464" s="35"/>
      <c r="V464" s="35"/>
      <c r="W464" s="186"/>
    </row>
    <row r="465" spans="1:23" s="95" customFormat="1">
      <c r="A465" s="217"/>
      <c r="B465" s="185"/>
      <c r="C465" s="35"/>
      <c r="D465" s="35"/>
      <c r="E465" s="188"/>
      <c r="F465" s="35"/>
      <c r="G465" s="35"/>
      <c r="H465" s="35"/>
      <c r="I465" s="35"/>
      <c r="J465" s="35"/>
      <c r="K465" s="186"/>
      <c r="L465" s="35"/>
      <c r="M465" s="35"/>
      <c r="N465" s="186"/>
      <c r="O465" s="35"/>
      <c r="P465" s="35"/>
      <c r="Q465" s="186"/>
      <c r="R465" s="35"/>
      <c r="S465" s="35"/>
      <c r="T465" s="186"/>
      <c r="U465" s="35"/>
      <c r="V465" s="35"/>
      <c r="W465" s="186"/>
    </row>
    <row r="466" spans="1:23" s="95" customFormat="1">
      <c r="A466" s="217"/>
      <c r="B466" s="185"/>
      <c r="C466" s="35"/>
      <c r="D466" s="35"/>
      <c r="E466" s="188"/>
      <c r="F466" s="35"/>
      <c r="G466" s="35"/>
      <c r="H466" s="35"/>
      <c r="I466" s="35"/>
      <c r="J466" s="35"/>
      <c r="K466" s="186"/>
      <c r="L466" s="35"/>
      <c r="M466" s="35"/>
      <c r="N466" s="186"/>
      <c r="O466" s="35"/>
      <c r="P466" s="35"/>
      <c r="Q466" s="186"/>
      <c r="R466" s="35"/>
      <c r="S466" s="35"/>
      <c r="T466" s="186"/>
      <c r="U466" s="35"/>
      <c r="V466" s="35"/>
      <c r="W466" s="186"/>
    </row>
    <row r="467" spans="1:23" s="95" customFormat="1">
      <c r="A467" s="217"/>
      <c r="B467" s="185"/>
      <c r="C467" s="35"/>
      <c r="D467" s="35"/>
      <c r="E467" s="188"/>
      <c r="F467" s="35"/>
      <c r="G467" s="35"/>
      <c r="H467" s="35"/>
      <c r="I467" s="35"/>
      <c r="J467" s="35"/>
      <c r="K467" s="186"/>
      <c r="L467" s="35"/>
      <c r="M467" s="35"/>
      <c r="N467" s="186"/>
      <c r="O467" s="35"/>
      <c r="P467" s="35"/>
      <c r="Q467" s="186"/>
      <c r="R467" s="35"/>
      <c r="S467" s="35"/>
      <c r="T467" s="186"/>
      <c r="U467" s="35"/>
      <c r="V467" s="35"/>
      <c r="W467" s="186"/>
    </row>
    <row r="468" spans="1:23" s="95" customFormat="1">
      <c r="A468" s="217"/>
      <c r="B468" s="185"/>
      <c r="C468" s="35"/>
      <c r="D468" s="35"/>
      <c r="E468" s="188"/>
      <c r="F468" s="35"/>
      <c r="G468" s="35"/>
      <c r="H468" s="35"/>
      <c r="I468" s="35"/>
      <c r="J468" s="35"/>
      <c r="K468" s="186"/>
      <c r="L468" s="35"/>
      <c r="M468" s="35"/>
      <c r="N468" s="186"/>
      <c r="O468" s="35"/>
      <c r="P468" s="35"/>
      <c r="Q468" s="186"/>
      <c r="R468" s="35"/>
      <c r="S468" s="35"/>
      <c r="T468" s="186"/>
      <c r="U468" s="35"/>
      <c r="V468" s="35"/>
      <c r="W468" s="186"/>
    </row>
    <row r="469" spans="1:23" s="95" customFormat="1">
      <c r="A469" s="217"/>
      <c r="B469" s="185"/>
      <c r="C469" s="35"/>
      <c r="D469" s="35"/>
      <c r="E469" s="188"/>
      <c r="F469" s="35"/>
      <c r="G469" s="35"/>
      <c r="H469" s="35"/>
      <c r="I469" s="35"/>
      <c r="J469" s="35"/>
      <c r="K469" s="186"/>
      <c r="L469" s="35"/>
      <c r="M469" s="35"/>
      <c r="N469" s="186"/>
      <c r="O469" s="35"/>
      <c r="P469" s="35"/>
      <c r="Q469" s="186"/>
      <c r="R469" s="35"/>
      <c r="S469" s="35"/>
      <c r="T469" s="186"/>
      <c r="U469" s="35"/>
      <c r="V469" s="35"/>
      <c r="W469" s="186"/>
    </row>
    <row r="470" spans="1:23" s="95" customFormat="1">
      <c r="A470" s="217"/>
      <c r="B470" s="185"/>
      <c r="C470" s="35"/>
      <c r="D470" s="35"/>
      <c r="E470" s="188"/>
      <c r="F470" s="35"/>
      <c r="G470" s="35"/>
      <c r="H470" s="35"/>
      <c r="I470" s="35"/>
      <c r="J470" s="35"/>
      <c r="K470" s="186"/>
      <c r="L470" s="35"/>
      <c r="M470" s="35"/>
      <c r="N470" s="186"/>
      <c r="O470" s="35"/>
      <c r="P470" s="35"/>
      <c r="Q470" s="186"/>
      <c r="R470" s="35"/>
      <c r="S470" s="35"/>
      <c r="T470" s="186"/>
      <c r="U470" s="35"/>
      <c r="V470" s="35"/>
      <c r="W470" s="186"/>
    </row>
    <row r="471" spans="1:23" s="95" customFormat="1">
      <c r="A471" s="217"/>
      <c r="B471" s="185"/>
      <c r="C471" s="35"/>
      <c r="D471" s="35"/>
      <c r="E471" s="188"/>
      <c r="F471" s="35"/>
      <c r="G471" s="35"/>
      <c r="H471" s="35"/>
      <c r="I471" s="35"/>
      <c r="J471" s="35"/>
      <c r="K471" s="186"/>
      <c r="L471" s="35"/>
      <c r="M471" s="35"/>
      <c r="N471" s="186"/>
      <c r="O471" s="35"/>
      <c r="P471" s="35"/>
      <c r="Q471" s="186"/>
      <c r="R471" s="35"/>
      <c r="S471" s="35"/>
      <c r="T471" s="186"/>
      <c r="U471" s="35"/>
      <c r="V471" s="35"/>
      <c r="W471" s="186"/>
    </row>
    <row r="472" spans="1:23" s="95" customFormat="1">
      <c r="A472" s="217"/>
      <c r="B472" s="185"/>
      <c r="C472" s="35"/>
      <c r="D472" s="35"/>
      <c r="E472" s="188"/>
      <c r="F472" s="35"/>
      <c r="G472" s="35"/>
      <c r="H472" s="35"/>
      <c r="I472" s="35"/>
      <c r="J472" s="35"/>
      <c r="K472" s="186"/>
      <c r="L472" s="35"/>
      <c r="M472" s="35"/>
      <c r="N472" s="186"/>
      <c r="O472" s="35"/>
      <c r="P472" s="35"/>
      <c r="Q472" s="186"/>
      <c r="R472" s="35"/>
      <c r="S472" s="35"/>
      <c r="T472" s="186"/>
      <c r="U472" s="35"/>
      <c r="V472" s="35"/>
      <c r="W472" s="186"/>
    </row>
    <row r="473" spans="1:23" s="95" customFormat="1">
      <c r="A473" s="217"/>
      <c r="B473" s="185"/>
      <c r="C473" s="35"/>
      <c r="D473" s="35"/>
      <c r="E473" s="188"/>
      <c r="F473" s="35"/>
      <c r="G473" s="35"/>
      <c r="H473" s="35"/>
      <c r="I473" s="35"/>
      <c r="J473" s="35"/>
      <c r="K473" s="186"/>
      <c r="L473" s="35"/>
      <c r="M473" s="35"/>
      <c r="N473" s="186"/>
      <c r="O473" s="35"/>
      <c r="P473" s="35"/>
      <c r="Q473" s="186"/>
      <c r="R473" s="35"/>
      <c r="S473" s="35"/>
      <c r="T473" s="186"/>
      <c r="U473" s="35"/>
      <c r="V473" s="35"/>
      <c r="W473" s="186"/>
    </row>
    <row r="474" spans="1:23" s="95" customFormat="1">
      <c r="A474" s="217"/>
      <c r="B474" s="185"/>
      <c r="C474" s="35"/>
      <c r="D474" s="35"/>
      <c r="E474" s="188"/>
      <c r="F474" s="35"/>
      <c r="G474" s="35"/>
      <c r="H474" s="35"/>
      <c r="I474" s="35"/>
      <c r="J474" s="35"/>
      <c r="K474" s="186"/>
      <c r="L474" s="35"/>
      <c r="M474" s="35"/>
      <c r="N474" s="186"/>
      <c r="O474" s="35"/>
      <c r="P474" s="35"/>
      <c r="Q474" s="186"/>
      <c r="R474" s="35"/>
      <c r="S474" s="35"/>
      <c r="T474" s="186"/>
      <c r="U474" s="35"/>
      <c r="V474" s="35"/>
      <c r="W474" s="186"/>
    </row>
    <row r="475" spans="1:23" s="95" customFormat="1">
      <c r="A475" s="217"/>
      <c r="B475" s="185"/>
      <c r="C475" s="35"/>
      <c r="D475" s="35"/>
      <c r="E475" s="188"/>
      <c r="F475" s="35"/>
      <c r="G475" s="35"/>
      <c r="H475" s="35"/>
      <c r="I475" s="35"/>
      <c r="J475" s="35"/>
      <c r="K475" s="186"/>
      <c r="L475" s="35"/>
      <c r="M475" s="35"/>
      <c r="N475" s="186"/>
      <c r="O475" s="35"/>
      <c r="P475" s="35"/>
      <c r="Q475" s="186"/>
      <c r="R475" s="35"/>
      <c r="S475" s="35"/>
      <c r="T475" s="186"/>
      <c r="U475" s="35"/>
      <c r="V475" s="35"/>
      <c r="W475" s="186"/>
    </row>
    <row r="476" spans="1:23" s="95" customFormat="1">
      <c r="A476" s="217"/>
      <c r="B476" s="185"/>
      <c r="C476" s="35"/>
      <c r="D476" s="35"/>
      <c r="E476" s="188"/>
      <c r="F476" s="35"/>
      <c r="G476" s="35"/>
      <c r="H476" s="35"/>
      <c r="I476" s="35"/>
      <c r="J476" s="35"/>
      <c r="K476" s="186"/>
      <c r="L476" s="35"/>
      <c r="M476" s="35"/>
      <c r="N476" s="186"/>
      <c r="O476" s="35"/>
      <c r="P476" s="35"/>
      <c r="Q476" s="186"/>
      <c r="R476" s="35"/>
      <c r="S476" s="35"/>
      <c r="T476" s="186"/>
      <c r="U476" s="35"/>
      <c r="V476" s="35"/>
      <c r="W476" s="186"/>
    </row>
    <row r="477" spans="1:23" s="95" customFormat="1">
      <c r="A477" s="217"/>
      <c r="B477" s="185"/>
      <c r="C477" s="35"/>
      <c r="D477" s="35"/>
      <c r="E477" s="188"/>
      <c r="F477" s="35"/>
      <c r="G477" s="35"/>
      <c r="H477" s="35"/>
      <c r="I477" s="35"/>
      <c r="J477" s="35"/>
      <c r="K477" s="186"/>
      <c r="L477" s="35"/>
      <c r="M477" s="35"/>
      <c r="N477" s="186"/>
      <c r="O477" s="35"/>
      <c r="P477" s="35"/>
      <c r="Q477" s="186"/>
      <c r="R477" s="35"/>
      <c r="S477" s="35"/>
      <c r="T477" s="186"/>
      <c r="U477" s="35"/>
      <c r="V477" s="35"/>
      <c r="W477" s="186"/>
    </row>
    <row r="478" spans="1:23" s="95" customFormat="1">
      <c r="A478" s="217"/>
      <c r="B478" s="185"/>
      <c r="C478" s="35"/>
      <c r="D478" s="35"/>
      <c r="E478" s="188"/>
      <c r="F478" s="35"/>
      <c r="G478" s="35"/>
      <c r="H478" s="35"/>
      <c r="I478" s="35"/>
      <c r="J478" s="35"/>
      <c r="K478" s="186"/>
      <c r="L478" s="35"/>
      <c r="M478" s="35"/>
      <c r="N478" s="186"/>
      <c r="O478" s="35"/>
      <c r="P478" s="35"/>
      <c r="Q478" s="186"/>
      <c r="R478" s="35"/>
      <c r="S478" s="35"/>
      <c r="T478" s="186"/>
      <c r="U478" s="35"/>
      <c r="V478" s="35"/>
      <c r="W478" s="186"/>
    </row>
    <row r="479" spans="1:23" s="95" customFormat="1">
      <c r="A479" s="217"/>
      <c r="B479" s="185"/>
      <c r="C479" s="35"/>
      <c r="D479" s="35"/>
      <c r="E479" s="188"/>
      <c r="F479" s="35"/>
      <c r="G479" s="35"/>
      <c r="H479" s="35"/>
      <c r="I479" s="35"/>
      <c r="J479" s="35"/>
      <c r="K479" s="186"/>
      <c r="L479" s="35"/>
      <c r="M479" s="35"/>
      <c r="N479" s="186"/>
      <c r="O479" s="35"/>
      <c r="P479" s="35"/>
      <c r="Q479" s="186"/>
      <c r="R479" s="35"/>
      <c r="S479" s="35"/>
      <c r="T479" s="186"/>
      <c r="U479" s="35"/>
      <c r="V479" s="35"/>
      <c r="W479" s="186"/>
    </row>
    <row r="480" spans="1:23" s="95" customFormat="1">
      <c r="A480" s="217"/>
      <c r="B480" s="185"/>
      <c r="C480" s="35"/>
      <c r="D480" s="35"/>
      <c r="E480" s="188"/>
      <c r="F480" s="35"/>
      <c r="G480" s="35"/>
      <c r="H480" s="35"/>
      <c r="I480" s="35"/>
      <c r="J480" s="35"/>
      <c r="K480" s="186"/>
      <c r="L480" s="35"/>
      <c r="M480" s="35"/>
      <c r="N480" s="186"/>
      <c r="O480" s="35"/>
      <c r="P480" s="35"/>
      <c r="Q480" s="186"/>
      <c r="R480" s="35"/>
      <c r="S480" s="35"/>
      <c r="T480" s="186"/>
      <c r="U480" s="35"/>
      <c r="V480" s="35"/>
      <c r="W480" s="186"/>
    </row>
    <row r="481" spans="1:23" s="95" customFormat="1">
      <c r="A481" s="217"/>
      <c r="B481" s="185"/>
      <c r="C481" s="35"/>
      <c r="D481" s="35"/>
      <c r="E481" s="188"/>
      <c r="F481" s="35"/>
      <c r="G481" s="35"/>
      <c r="H481" s="35"/>
      <c r="I481" s="35"/>
      <c r="J481" s="35"/>
      <c r="K481" s="186"/>
      <c r="L481" s="35"/>
      <c r="M481" s="35"/>
      <c r="N481" s="186"/>
      <c r="O481" s="35"/>
      <c r="P481" s="35"/>
      <c r="Q481" s="186"/>
      <c r="R481" s="35"/>
      <c r="S481" s="35"/>
      <c r="T481" s="186"/>
      <c r="U481" s="35"/>
      <c r="V481" s="35"/>
      <c r="W481" s="186"/>
    </row>
    <row r="482" spans="1:23" s="95" customFormat="1">
      <c r="A482" s="217"/>
      <c r="B482" s="185"/>
      <c r="C482" s="35"/>
      <c r="D482" s="35"/>
      <c r="E482" s="188"/>
      <c r="F482" s="35"/>
      <c r="G482" s="35"/>
      <c r="H482" s="35"/>
      <c r="I482" s="35"/>
      <c r="J482" s="35"/>
      <c r="K482" s="186"/>
      <c r="L482" s="35"/>
      <c r="M482" s="35"/>
      <c r="N482" s="186"/>
      <c r="O482" s="35"/>
      <c r="P482" s="35"/>
      <c r="Q482" s="186"/>
      <c r="R482" s="35"/>
      <c r="S482" s="35"/>
      <c r="T482" s="186"/>
      <c r="U482" s="35"/>
      <c r="V482" s="35"/>
      <c r="W482" s="186"/>
    </row>
    <row r="483" spans="1:23" s="95" customFormat="1">
      <c r="A483" s="217"/>
      <c r="B483" s="185"/>
      <c r="C483" s="35"/>
      <c r="D483" s="35"/>
      <c r="E483" s="188"/>
      <c r="F483" s="35"/>
      <c r="G483" s="35"/>
      <c r="H483" s="35"/>
      <c r="I483" s="35"/>
      <c r="J483" s="35"/>
      <c r="K483" s="186"/>
      <c r="L483" s="35"/>
      <c r="M483" s="35"/>
      <c r="N483" s="186"/>
      <c r="O483" s="35"/>
      <c r="P483" s="35"/>
      <c r="Q483" s="186"/>
      <c r="R483" s="35"/>
      <c r="S483" s="35"/>
      <c r="T483" s="186"/>
      <c r="U483" s="35"/>
      <c r="V483" s="35"/>
      <c r="W483" s="186"/>
    </row>
    <row r="484" spans="1:23" s="95" customFormat="1">
      <c r="A484" s="217"/>
      <c r="B484" s="185"/>
      <c r="C484" s="35"/>
      <c r="D484" s="35"/>
      <c r="E484" s="188"/>
      <c r="F484" s="35"/>
      <c r="G484" s="35"/>
      <c r="H484" s="35"/>
      <c r="I484" s="35"/>
      <c r="J484" s="35"/>
      <c r="K484" s="186"/>
      <c r="L484" s="35"/>
      <c r="M484" s="35"/>
      <c r="N484" s="186"/>
      <c r="O484" s="35"/>
      <c r="P484" s="35"/>
      <c r="Q484" s="186"/>
      <c r="R484" s="35"/>
      <c r="S484" s="35"/>
      <c r="T484" s="186"/>
      <c r="U484" s="35"/>
      <c r="V484" s="35"/>
      <c r="W484" s="186"/>
    </row>
    <row r="485" spans="1:23" s="95" customFormat="1">
      <c r="A485" s="217"/>
      <c r="B485" s="185"/>
      <c r="C485" s="35"/>
      <c r="D485" s="35"/>
      <c r="E485" s="188"/>
      <c r="F485" s="35"/>
      <c r="G485" s="35"/>
      <c r="H485" s="35"/>
      <c r="I485" s="35"/>
      <c r="J485" s="35"/>
      <c r="K485" s="186"/>
      <c r="L485" s="35"/>
      <c r="M485" s="35"/>
      <c r="N485" s="186"/>
      <c r="O485" s="35"/>
      <c r="P485" s="35"/>
      <c r="Q485" s="186"/>
      <c r="R485" s="35"/>
      <c r="S485" s="35"/>
      <c r="T485" s="186"/>
      <c r="U485" s="35"/>
      <c r="V485" s="35"/>
      <c r="W485" s="186"/>
    </row>
    <row r="486" spans="1:23" s="95" customFormat="1">
      <c r="A486" s="217"/>
      <c r="B486" s="185"/>
      <c r="C486" s="35"/>
      <c r="D486" s="35"/>
      <c r="E486" s="188"/>
      <c r="F486" s="35"/>
      <c r="G486" s="35"/>
      <c r="H486" s="35"/>
      <c r="I486" s="35"/>
      <c r="J486" s="35"/>
      <c r="K486" s="186"/>
      <c r="L486" s="35"/>
      <c r="M486" s="35"/>
      <c r="N486" s="186"/>
      <c r="O486" s="35"/>
      <c r="P486" s="35"/>
      <c r="Q486" s="186"/>
      <c r="R486" s="35"/>
      <c r="S486" s="35"/>
      <c r="T486" s="186"/>
      <c r="U486" s="35"/>
      <c r="V486" s="35"/>
      <c r="W486" s="186"/>
    </row>
    <row r="487" spans="1:23" s="95" customFormat="1">
      <c r="A487" s="217"/>
      <c r="B487" s="185"/>
      <c r="C487" s="35"/>
      <c r="D487" s="35"/>
      <c r="E487" s="188"/>
      <c r="F487" s="35"/>
      <c r="G487" s="35"/>
      <c r="H487" s="35"/>
      <c r="I487" s="35"/>
      <c r="J487" s="35"/>
      <c r="K487" s="186"/>
      <c r="L487" s="35"/>
      <c r="M487" s="35"/>
      <c r="N487" s="186"/>
      <c r="O487" s="35"/>
      <c r="P487" s="35"/>
      <c r="Q487" s="186"/>
      <c r="R487" s="35"/>
      <c r="S487" s="35"/>
      <c r="T487" s="186"/>
      <c r="U487" s="35"/>
      <c r="V487" s="35"/>
      <c r="W487" s="186"/>
    </row>
    <row r="488" spans="1:23" s="95" customFormat="1">
      <c r="A488" s="217"/>
      <c r="B488" s="185"/>
      <c r="C488" s="35"/>
      <c r="D488" s="35"/>
      <c r="E488" s="188"/>
      <c r="F488" s="35"/>
      <c r="G488" s="35"/>
      <c r="H488" s="35"/>
      <c r="I488" s="35"/>
      <c r="J488" s="35"/>
      <c r="K488" s="186"/>
      <c r="L488" s="35"/>
      <c r="M488" s="35"/>
      <c r="N488" s="186"/>
      <c r="O488" s="35"/>
      <c r="P488" s="35"/>
      <c r="Q488" s="186"/>
      <c r="R488" s="35"/>
      <c r="S488" s="35"/>
      <c r="T488" s="186"/>
      <c r="U488" s="35"/>
      <c r="V488" s="35"/>
      <c r="W488" s="186"/>
    </row>
    <row r="489" spans="1:23" s="95" customFormat="1">
      <c r="A489" s="217"/>
      <c r="B489" s="185"/>
      <c r="C489" s="35"/>
      <c r="D489" s="35"/>
      <c r="E489" s="188"/>
      <c r="F489" s="35"/>
      <c r="G489" s="35"/>
      <c r="H489" s="35"/>
      <c r="I489" s="35"/>
      <c r="J489" s="35"/>
      <c r="K489" s="186"/>
      <c r="L489" s="35"/>
      <c r="M489" s="35"/>
      <c r="N489" s="186"/>
      <c r="O489" s="35"/>
      <c r="P489" s="35"/>
      <c r="Q489" s="186"/>
      <c r="R489" s="35"/>
      <c r="S489" s="35"/>
      <c r="T489" s="186"/>
      <c r="U489" s="35"/>
      <c r="V489" s="35"/>
      <c r="W489" s="186"/>
    </row>
    <row r="490" spans="1:23" s="95" customFormat="1">
      <c r="A490" s="217"/>
      <c r="B490" s="185"/>
      <c r="C490" s="35"/>
      <c r="D490" s="35"/>
      <c r="E490" s="188"/>
      <c r="F490" s="35"/>
      <c r="G490" s="35"/>
      <c r="H490" s="35"/>
      <c r="I490" s="35"/>
      <c r="J490" s="35"/>
      <c r="K490" s="186"/>
      <c r="L490" s="35"/>
      <c r="M490" s="35"/>
      <c r="N490" s="186"/>
      <c r="O490" s="35"/>
      <c r="P490" s="35"/>
      <c r="Q490" s="186"/>
      <c r="R490" s="35"/>
      <c r="S490" s="35"/>
      <c r="T490" s="186"/>
      <c r="U490" s="35"/>
      <c r="V490" s="35"/>
      <c r="W490" s="186"/>
    </row>
    <row r="491" spans="1:23" s="95" customFormat="1">
      <c r="A491" s="217"/>
      <c r="B491" s="185"/>
      <c r="C491" s="35"/>
      <c r="D491" s="35"/>
      <c r="E491" s="188"/>
      <c r="F491" s="35"/>
      <c r="G491" s="35"/>
      <c r="H491" s="35"/>
      <c r="I491" s="35"/>
      <c r="J491" s="35"/>
      <c r="K491" s="186"/>
      <c r="L491" s="35"/>
      <c r="M491" s="35"/>
      <c r="N491" s="186"/>
      <c r="O491" s="35"/>
      <c r="P491" s="35"/>
      <c r="Q491" s="186"/>
      <c r="R491" s="35"/>
      <c r="S491" s="35"/>
      <c r="T491" s="186"/>
      <c r="U491" s="35"/>
      <c r="V491" s="35"/>
      <c r="W491" s="186"/>
    </row>
    <row r="492" spans="1:23" s="95" customFormat="1">
      <c r="A492" s="217"/>
      <c r="B492" s="185"/>
      <c r="C492" s="35"/>
      <c r="D492" s="35"/>
      <c r="E492" s="188"/>
      <c r="F492" s="35"/>
      <c r="G492" s="35"/>
      <c r="H492" s="35"/>
      <c r="I492" s="35"/>
      <c r="J492" s="35"/>
      <c r="K492" s="186"/>
      <c r="L492" s="35"/>
      <c r="M492" s="35"/>
      <c r="N492" s="186"/>
      <c r="O492" s="35"/>
      <c r="P492" s="35"/>
      <c r="Q492" s="186"/>
      <c r="R492" s="35"/>
      <c r="S492" s="35"/>
      <c r="T492" s="186"/>
      <c r="U492" s="35"/>
      <c r="V492" s="35"/>
      <c r="W492" s="186"/>
    </row>
    <row r="493" spans="1:23" s="95" customFormat="1">
      <c r="A493" s="217"/>
      <c r="B493" s="185"/>
      <c r="C493" s="35"/>
      <c r="D493" s="35"/>
      <c r="E493" s="188"/>
      <c r="F493" s="35"/>
      <c r="G493" s="35"/>
      <c r="H493" s="35"/>
      <c r="I493" s="35"/>
      <c r="J493" s="35"/>
      <c r="K493" s="186"/>
      <c r="L493" s="35"/>
      <c r="M493" s="35"/>
      <c r="N493" s="186"/>
      <c r="O493" s="35"/>
      <c r="P493" s="35"/>
      <c r="Q493" s="186"/>
      <c r="R493" s="35"/>
      <c r="S493" s="35"/>
      <c r="T493" s="186"/>
      <c r="U493" s="35"/>
      <c r="V493" s="35"/>
      <c r="W493" s="186"/>
    </row>
    <row r="494" spans="1:23" s="95" customFormat="1">
      <c r="A494" s="217"/>
      <c r="B494" s="185"/>
      <c r="C494" s="35"/>
      <c r="D494" s="35"/>
      <c r="E494" s="188"/>
      <c r="F494" s="35"/>
      <c r="G494" s="35"/>
      <c r="H494" s="35"/>
      <c r="I494" s="35"/>
      <c r="J494" s="35"/>
      <c r="K494" s="186"/>
      <c r="L494" s="35"/>
      <c r="M494" s="35"/>
      <c r="N494" s="186"/>
      <c r="O494" s="35"/>
      <c r="P494" s="35"/>
      <c r="Q494" s="186"/>
      <c r="R494" s="35"/>
      <c r="S494" s="35"/>
      <c r="T494" s="186"/>
      <c r="U494" s="35"/>
      <c r="V494" s="35"/>
      <c r="W494" s="186"/>
    </row>
    <row r="495" spans="1:23" s="95" customFormat="1">
      <c r="A495" s="217"/>
      <c r="B495" s="185"/>
      <c r="C495" s="35"/>
      <c r="D495" s="35"/>
      <c r="E495" s="188"/>
      <c r="F495" s="35"/>
      <c r="G495" s="35"/>
      <c r="H495" s="35"/>
      <c r="I495" s="35"/>
      <c r="J495" s="35"/>
      <c r="K495" s="186"/>
      <c r="L495" s="35"/>
      <c r="M495" s="35"/>
      <c r="N495" s="186"/>
      <c r="O495" s="35"/>
      <c r="P495" s="35"/>
      <c r="Q495" s="186"/>
      <c r="R495" s="35"/>
      <c r="S495" s="35"/>
      <c r="T495" s="186"/>
      <c r="U495" s="35"/>
      <c r="V495" s="35"/>
      <c r="W495" s="186"/>
    </row>
    <row r="496" spans="1:23" s="95" customFormat="1">
      <c r="A496" s="217"/>
      <c r="B496" s="185"/>
      <c r="C496" s="35"/>
      <c r="D496" s="35"/>
      <c r="E496" s="188"/>
      <c r="F496" s="35"/>
      <c r="G496" s="35"/>
      <c r="H496" s="35"/>
      <c r="I496" s="35"/>
      <c r="J496" s="35"/>
      <c r="K496" s="186"/>
      <c r="L496" s="35"/>
      <c r="M496" s="35"/>
      <c r="N496" s="186"/>
      <c r="O496" s="35"/>
      <c r="P496" s="35"/>
      <c r="Q496" s="186"/>
      <c r="R496" s="35"/>
      <c r="S496" s="35"/>
      <c r="T496" s="186"/>
      <c r="U496" s="35"/>
      <c r="V496" s="35"/>
      <c r="W496" s="186"/>
    </row>
    <row r="497" spans="1:23" s="95" customFormat="1">
      <c r="A497" s="217"/>
      <c r="B497" s="185"/>
      <c r="C497" s="35"/>
      <c r="D497" s="35"/>
      <c r="E497" s="188"/>
      <c r="F497" s="35"/>
      <c r="G497" s="35"/>
      <c r="H497" s="35"/>
      <c r="I497" s="35"/>
      <c r="J497" s="35"/>
      <c r="K497" s="186"/>
      <c r="L497" s="35"/>
      <c r="M497" s="35"/>
      <c r="N497" s="186"/>
      <c r="O497" s="35"/>
      <c r="P497" s="35"/>
      <c r="Q497" s="186"/>
      <c r="R497" s="35"/>
      <c r="S497" s="35"/>
      <c r="T497" s="186"/>
      <c r="U497" s="35"/>
      <c r="V497" s="35"/>
      <c r="W497" s="186"/>
    </row>
    <row r="498" spans="1:23" s="95" customFormat="1">
      <c r="A498" s="217"/>
      <c r="B498" s="185"/>
      <c r="C498" s="35"/>
      <c r="D498" s="35"/>
      <c r="E498" s="188"/>
      <c r="F498" s="35"/>
      <c r="G498" s="35"/>
      <c r="H498" s="35"/>
      <c r="I498" s="35"/>
      <c r="J498" s="35"/>
      <c r="K498" s="186"/>
      <c r="L498" s="35"/>
      <c r="M498" s="35"/>
      <c r="N498" s="186"/>
      <c r="O498" s="35"/>
      <c r="P498" s="35"/>
      <c r="Q498" s="186"/>
      <c r="R498" s="35"/>
      <c r="S498" s="35"/>
      <c r="T498" s="186"/>
      <c r="U498" s="35"/>
      <c r="V498" s="35"/>
      <c r="W498" s="186"/>
    </row>
    <row r="499" spans="1:23" s="95" customFormat="1">
      <c r="A499" s="217"/>
      <c r="B499" s="185"/>
      <c r="C499" s="35"/>
      <c r="D499" s="35"/>
      <c r="E499" s="188"/>
      <c r="F499" s="35"/>
      <c r="G499" s="35"/>
      <c r="H499" s="35"/>
      <c r="I499" s="35"/>
      <c r="J499" s="35"/>
      <c r="K499" s="186"/>
      <c r="L499" s="35"/>
      <c r="M499" s="35"/>
      <c r="N499" s="186"/>
      <c r="O499" s="35"/>
      <c r="P499" s="35"/>
      <c r="Q499" s="186"/>
      <c r="R499" s="35"/>
      <c r="S499" s="35"/>
      <c r="T499" s="186"/>
      <c r="U499" s="35"/>
      <c r="V499" s="35"/>
      <c r="W499" s="186"/>
    </row>
    <row r="500" spans="1:23" s="95" customFormat="1">
      <c r="A500" s="217"/>
      <c r="B500" s="185"/>
      <c r="C500" s="35"/>
      <c r="D500" s="35"/>
      <c r="E500" s="188"/>
      <c r="F500" s="35"/>
      <c r="G500" s="35"/>
      <c r="H500" s="35"/>
      <c r="I500" s="35"/>
      <c r="J500" s="35"/>
      <c r="K500" s="186"/>
      <c r="L500" s="35"/>
      <c r="M500" s="35"/>
      <c r="N500" s="186"/>
      <c r="O500" s="35"/>
      <c r="P500" s="35"/>
      <c r="Q500" s="186"/>
      <c r="R500" s="35"/>
      <c r="S500" s="35"/>
      <c r="T500" s="186"/>
      <c r="U500" s="35"/>
      <c r="V500" s="35"/>
      <c r="W500" s="186"/>
    </row>
    <row r="501" spans="1:23" s="95" customFormat="1">
      <c r="A501" s="217"/>
      <c r="B501" s="185"/>
      <c r="C501" s="35"/>
      <c r="D501" s="35"/>
      <c r="E501" s="188"/>
      <c r="F501" s="35"/>
      <c r="G501" s="35"/>
      <c r="H501" s="35"/>
      <c r="I501" s="35"/>
      <c r="J501" s="35"/>
      <c r="K501" s="186"/>
      <c r="L501" s="35"/>
      <c r="M501" s="35"/>
      <c r="N501" s="186"/>
      <c r="O501" s="35"/>
      <c r="P501" s="35"/>
      <c r="Q501" s="186"/>
      <c r="R501" s="35"/>
      <c r="S501" s="35"/>
      <c r="T501" s="186"/>
      <c r="U501" s="35"/>
      <c r="V501" s="35"/>
      <c r="W501" s="186"/>
    </row>
    <row r="502" spans="1:23" s="95" customFormat="1">
      <c r="A502" s="217"/>
      <c r="B502" s="185"/>
      <c r="C502" s="35"/>
      <c r="D502" s="35"/>
      <c r="E502" s="188"/>
      <c r="F502" s="35"/>
      <c r="G502" s="35"/>
      <c r="H502" s="35"/>
      <c r="I502" s="35"/>
      <c r="J502" s="35"/>
      <c r="K502" s="186"/>
      <c r="L502" s="35"/>
      <c r="M502" s="35"/>
      <c r="N502" s="186"/>
      <c r="O502" s="35"/>
      <c r="P502" s="35"/>
      <c r="Q502" s="186"/>
      <c r="R502" s="35"/>
      <c r="S502" s="35"/>
      <c r="T502" s="186"/>
      <c r="U502" s="35"/>
      <c r="V502" s="35"/>
      <c r="W502" s="186"/>
    </row>
    <row r="503" spans="1:23" s="95" customFormat="1">
      <c r="A503" s="217"/>
      <c r="B503" s="185"/>
      <c r="C503" s="35"/>
      <c r="D503" s="35"/>
      <c r="E503" s="188"/>
      <c r="F503" s="35"/>
      <c r="G503" s="35"/>
      <c r="H503" s="35"/>
      <c r="I503" s="35"/>
      <c r="J503" s="35"/>
      <c r="K503" s="186"/>
      <c r="L503" s="35"/>
      <c r="M503" s="35"/>
      <c r="N503" s="186"/>
      <c r="O503" s="35"/>
      <c r="P503" s="35"/>
      <c r="Q503" s="186"/>
      <c r="R503" s="35"/>
      <c r="S503" s="35"/>
      <c r="T503" s="186"/>
      <c r="U503" s="35"/>
      <c r="V503" s="35"/>
      <c r="W503" s="186"/>
    </row>
    <row r="504" spans="1:23" s="95" customFormat="1">
      <c r="A504" s="217"/>
      <c r="B504" s="185"/>
      <c r="C504" s="35"/>
      <c r="D504" s="35"/>
      <c r="E504" s="188"/>
      <c r="F504" s="35"/>
      <c r="G504" s="35"/>
      <c r="H504" s="35"/>
      <c r="I504" s="35"/>
      <c r="J504" s="35"/>
      <c r="K504" s="186"/>
      <c r="L504" s="35"/>
      <c r="M504" s="35"/>
      <c r="N504" s="186"/>
      <c r="O504" s="35"/>
      <c r="P504" s="35"/>
      <c r="Q504" s="186"/>
      <c r="R504" s="35"/>
      <c r="S504" s="35"/>
      <c r="T504" s="186"/>
      <c r="U504" s="35"/>
      <c r="V504" s="35"/>
      <c r="W504" s="186"/>
    </row>
    <row r="505" spans="1:23" s="95" customFormat="1">
      <c r="A505" s="217"/>
      <c r="B505" s="185"/>
      <c r="C505" s="35"/>
      <c r="D505" s="35"/>
      <c r="E505" s="188"/>
      <c r="F505" s="35"/>
      <c r="G505" s="35"/>
      <c r="H505" s="35"/>
      <c r="I505" s="35"/>
      <c r="J505" s="35"/>
      <c r="K505" s="186"/>
      <c r="L505" s="35"/>
      <c r="M505" s="35"/>
      <c r="N505" s="186"/>
      <c r="O505" s="35"/>
      <c r="P505" s="35"/>
      <c r="Q505" s="186"/>
      <c r="R505" s="35"/>
      <c r="S505" s="35"/>
      <c r="T505" s="186"/>
      <c r="U505" s="35"/>
      <c r="V505" s="35"/>
      <c r="W505" s="186"/>
    </row>
    <row r="506" spans="1:23" s="95" customFormat="1">
      <c r="A506" s="217"/>
      <c r="B506" s="185"/>
      <c r="C506" s="35"/>
      <c r="D506" s="35"/>
      <c r="E506" s="188"/>
      <c r="F506" s="35"/>
      <c r="G506" s="35"/>
      <c r="H506" s="35"/>
      <c r="I506" s="35"/>
      <c r="J506" s="35"/>
      <c r="K506" s="186"/>
      <c r="L506" s="35"/>
      <c r="M506" s="35"/>
      <c r="N506" s="186"/>
      <c r="O506" s="35"/>
      <c r="P506" s="35"/>
      <c r="Q506" s="186"/>
      <c r="R506" s="35"/>
      <c r="S506" s="35"/>
      <c r="T506" s="186"/>
      <c r="U506" s="35"/>
      <c r="V506" s="35"/>
      <c r="W506" s="186"/>
    </row>
    <row r="507" spans="1:23" s="95" customFormat="1">
      <c r="A507" s="217"/>
      <c r="B507" s="185"/>
      <c r="C507" s="35"/>
      <c r="D507" s="35"/>
      <c r="E507" s="188"/>
      <c r="F507" s="35"/>
      <c r="G507" s="35"/>
      <c r="H507" s="35"/>
      <c r="I507" s="35"/>
      <c r="J507" s="35"/>
      <c r="K507" s="186"/>
      <c r="L507" s="35"/>
      <c r="M507" s="35"/>
      <c r="N507" s="186"/>
      <c r="O507" s="35"/>
      <c r="P507" s="35"/>
      <c r="Q507" s="186"/>
      <c r="R507" s="35"/>
      <c r="S507" s="35"/>
      <c r="T507" s="186"/>
      <c r="U507" s="35"/>
      <c r="V507" s="35"/>
      <c r="W507" s="186"/>
    </row>
    <row r="508" spans="1:23" s="95" customFormat="1">
      <c r="A508" s="217"/>
      <c r="B508" s="185"/>
      <c r="C508" s="35"/>
      <c r="D508" s="35"/>
      <c r="E508" s="188"/>
      <c r="F508" s="35"/>
      <c r="G508" s="35"/>
      <c r="H508" s="35"/>
      <c r="I508" s="35"/>
      <c r="J508" s="35"/>
      <c r="K508" s="186"/>
      <c r="L508" s="35"/>
      <c r="M508" s="35"/>
      <c r="N508" s="186"/>
      <c r="O508" s="35"/>
      <c r="P508" s="35"/>
      <c r="Q508" s="186"/>
      <c r="R508" s="35"/>
      <c r="S508" s="35"/>
      <c r="T508" s="186"/>
      <c r="U508" s="35"/>
      <c r="V508" s="35"/>
      <c r="W508" s="186"/>
    </row>
    <row r="509" spans="1:23" s="95" customFormat="1">
      <c r="A509" s="217"/>
      <c r="B509" s="185"/>
      <c r="C509" s="35"/>
      <c r="D509" s="35"/>
      <c r="E509" s="188"/>
      <c r="F509" s="35"/>
      <c r="G509" s="35"/>
      <c r="H509" s="35"/>
      <c r="I509" s="35"/>
      <c r="J509" s="35"/>
      <c r="K509" s="186"/>
      <c r="L509" s="35"/>
      <c r="M509" s="35"/>
      <c r="N509" s="186"/>
      <c r="O509" s="35"/>
      <c r="P509" s="35"/>
      <c r="Q509" s="186"/>
      <c r="R509" s="35"/>
      <c r="S509" s="35"/>
      <c r="T509" s="186"/>
      <c r="U509" s="35"/>
      <c r="V509" s="35"/>
      <c r="W509" s="186"/>
    </row>
    <row r="510" spans="1:23" s="95" customFormat="1">
      <c r="A510" s="217"/>
      <c r="B510" s="185"/>
      <c r="C510" s="35"/>
      <c r="D510" s="35"/>
      <c r="E510" s="188"/>
      <c r="F510" s="35"/>
      <c r="G510" s="35"/>
      <c r="H510" s="35"/>
      <c r="I510" s="35"/>
      <c r="J510" s="35"/>
      <c r="K510" s="186"/>
      <c r="L510" s="35"/>
      <c r="M510" s="35"/>
      <c r="N510" s="186"/>
      <c r="O510" s="35"/>
      <c r="P510" s="35"/>
      <c r="Q510" s="186"/>
      <c r="R510" s="35"/>
      <c r="S510" s="35"/>
      <c r="T510" s="186"/>
      <c r="U510" s="35"/>
      <c r="V510" s="35"/>
      <c r="W510" s="186"/>
    </row>
    <row r="511" spans="1:23" s="95" customFormat="1">
      <c r="A511" s="217"/>
      <c r="B511" s="185"/>
      <c r="C511" s="35"/>
      <c r="D511" s="35"/>
      <c r="E511" s="188"/>
      <c r="F511" s="35"/>
      <c r="G511" s="35"/>
      <c r="H511" s="35"/>
      <c r="I511" s="35"/>
      <c r="J511" s="35"/>
      <c r="K511" s="186"/>
      <c r="L511" s="35"/>
      <c r="M511" s="35"/>
      <c r="N511" s="186"/>
      <c r="O511" s="35"/>
      <c r="P511" s="35"/>
      <c r="Q511" s="186"/>
      <c r="R511" s="35"/>
      <c r="S511" s="35"/>
      <c r="T511" s="186"/>
      <c r="U511" s="35"/>
      <c r="V511" s="35"/>
      <c r="W511" s="186"/>
    </row>
    <row r="512" spans="1:23" s="95" customFormat="1">
      <c r="A512" s="217"/>
      <c r="B512" s="185"/>
      <c r="C512" s="35"/>
      <c r="D512" s="35"/>
      <c r="E512" s="188"/>
      <c r="F512" s="35"/>
      <c r="G512" s="35"/>
      <c r="H512" s="35"/>
      <c r="I512" s="35"/>
      <c r="J512" s="35"/>
      <c r="K512" s="186"/>
      <c r="L512" s="35"/>
      <c r="M512" s="35"/>
      <c r="N512" s="186"/>
      <c r="O512" s="35"/>
      <c r="P512" s="35"/>
      <c r="Q512" s="186"/>
      <c r="R512" s="35"/>
      <c r="S512" s="35"/>
      <c r="T512" s="186"/>
      <c r="U512" s="35"/>
      <c r="V512" s="35"/>
      <c r="W512" s="186"/>
    </row>
    <row r="513" spans="1:23" s="95" customFormat="1">
      <c r="A513" s="217"/>
      <c r="B513" s="185"/>
      <c r="C513" s="35"/>
      <c r="D513" s="35"/>
      <c r="E513" s="188"/>
      <c r="F513" s="35"/>
      <c r="G513" s="35"/>
      <c r="H513" s="35"/>
      <c r="I513" s="35"/>
      <c r="J513" s="35"/>
      <c r="K513" s="186"/>
      <c r="L513" s="35"/>
      <c r="M513" s="35"/>
      <c r="N513" s="186"/>
      <c r="O513" s="35"/>
      <c r="P513" s="35"/>
      <c r="Q513" s="186"/>
      <c r="R513" s="35"/>
      <c r="S513" s="35"/>
      <c r="T513" s="186"/>
      <c r="U513" s="35"/>
      <c r="V513" s="35"/>
      <c r="W513" s="186"/>
    </row>
    <row r="514" spans="1:23" s="95" customFormat="1">
      <c r="A514" s="217"/>
      <c r="B514" s="185"/>
      <c r="C514" s="35"/>
      <c r="D514" s="35"/>
      <c r="E514" s="188"/>
      <c r="F514" s="35"/>
      <c r="G514" s="35"/>
      <c r="H514" s="35"/>
      <c r="I514" s="35"/>
      <c r="J514" s="35"/>
      <c r="K514" s="186"/>
      <c r="L514" s="35"/>
      <c r="M514" s="35"/>
      <c r="N514" s="186"/>
      <c r="O514" s="35"/>
      <c r="P514" s="35"/>
      <c r="Q514" s="186"/>
      <c r="R514" s="35"/>
      <c r="S514" s="35"/>
      <c r="T514" s="186"/>
      <c r="U514" s="35"/>
      <c r="V514" s="35"/>
      <c r="W514" s="186"/>
    </row>
    <row r="515" spans="1:23" s="95" customFormat="1">
      <c r="A515" s="217"/>
      <c r="B515" s="185"/>
      <c r="C515" s="35"/>
      <c r="D515" s="35"/>
      <c r="E515" s="188"/>
      <c r="F515" s="35"/>
      <c r="G515" s="35"/>
      <c r="H515" s="35"/>
      <c r="I515" s="35"/>
      <c r="J515" s="35"/>
      <c r="K515" s="186"/>
      <c r="L515" s="35"/>
      <c r="M515" s="35"/>
      <c r="N515" s="186"/>
      <c r="O515" s="35"/>
      <c r="P515" s="35"/>
      <c r="Q515" s="186"/>
      <c r="R515" s="35"/>
      <c r="S515" s="35"/>
      <c r="T515" s="186"/>
      <c r="U515" s="35"/>
      <c r="V515" s="35"/>
      <c r="W515" s="186"/>
    </row>
    <row r="516" spans="1:23" s="95" customFormat="1">
      <c r="A516" s="217"/>
      <c r="B516" s="185"/>
      <c r="C516" s="35"/>
      <c r="D516" s="35"/>
      <c r="E516" s="188"/>
      <c r="F516" s="35"/>
      <c r="G516" s="35"/>
      <c r="H516" s="35"/>
      <c r="I516" s="35"/>
      <c r="J516" s="35"/>
      <c r="K516" s="186"/>
      <c r="L516" s="35"/>
      <c r="M516" s="35"/>
      <c r="N516" s="186"/>
      <c r="O516" s="35"/>
      <c r="P516" s="35"/>
      <c r="Q516" s="186"/>
      <c r="R516" s="35"/>
      <c r="S516" s="35"/>
      <c r="T516" s="186"/>
      <c r="U516" s="35"/>
      <c r="V516" s="35"/>
      <c r="W516" s="186"/>
    </row>
    <row r="517" spans="1:23" s="95" customFormat="1">
      <c r="A517" s="217"/>
      <c r="B517" s="185"/>
      <c r="C517" s="35"/>
      <c r="D517" s="35"/>
      <c r="E517" s="188"/>
      <c r="F517" s="35"/>
      <c r="G517" s="35"/>
      <c r="H517" s="35"/>
      <c r="I517" s="35"/>
      <c r="J517" s="35"/>
      <c r="K517" s="186"/>
      <c r="L517" s="35"/>
      <c r="M517" s="35"/>
      <c r="N517" s="186"/>
      <c r="O517" s="35"/>
      <c r="P517" s="35"/>
      <c r="Q517" s="186"/>
      <c r="R517" s="35"/>
      <c r="S517" s="35"/>
      <c r="T517" s="186"/>
      <c r="U517" s="35"/>
      <c r="V517" s="35"/>
      <c r="W517" s="186"/>
    </row>
    <row r="518" spans="1:23" s="95" customFormat="1">
      <c r="A518" s="217"/>
      <c r="B518" s="185"/>
      <c r="C518" s="35"/>
      <c r="D518" s="35"/>
      <c r="E518" s="188"/>
      <c r="F518" s="35"/>
      <c r="G518" s="35"/>
      <c r="H518" s="35"/>
      <c r="I518" s="35"/>
      <c r="J518" s="35"/>
      <c r="K518" s="186"/>
      <c r="L518" s="35"/>
      <c r="M518" s="35"/>
      <c r="N518" s="186"/>
      <c r="O518" s="35"/>
      <c r="P518" s="35"/>
      <c r="Q518" s="186"/>
      <c r="R518" s="35"/>
      <c r="S518" s="35"/>
      <c r="T518" s="186"/>
      <c r="U518" s="35"/>
      <c r="V518" s="35"/>
      <c r="W518" s="186"/>
    </row>
    <row r="519" spans="1:23" s="95" customFormat="1">
      <c r="A519" s="217"/>
      <c r="B519" s="185"/>
      <c r="C519" s="35"/>
      <c r="D519" s="35"/>
      <c r="E519" s="188"/>
      <c r="F519" s="35"/>
      <c r="G519" s="35"/>
      <c r="H519" s="35"/>
      <c r="I519" s="35"/>
      <c r="J519" s="35"/>
      <c r="K519" s="186"/>
      <c r="L519" s="35"/>
      <c r="M519" s="35"/>
      <c r="N519" s="186"/>
      <c r="O519" s="35"/>
      <c r="P519" s="35"/>
      <c r="Q519" s="186"/>
      <c r="R519" s="35"/>
      <c r="S519" s="35"/>
      <c r="T519" s="186"/>
      <c r="U519" s="35"/>
      <c r="V519" s="35"/>
      <c r="W519" s="186"/>
    </row>
    <row r="520" spans="1:23" s="95" customFormat="1">
      <c r="A520" s="217"/>
      <c r="B520" s="185"/>
      <c r="C520" s="35"/>
      <c r="D520" s="35"/>
      <c r="E520" s="188"/>
      <c r="F520" s="35"/>
      <c r="G520" s="35"/>
      <c r="H520" s="35"/>
      <c r="I520" s="35"/>
      <c r="J520" s="35"/>
      <c r="K520" s="186"/>
      <c r="L520" s="35"/>
      <c r="M520" s="35"/>
      <c r="N520" s="186"/>
      <c r="O520" s="35"/>
      <c r="P520" s="35"/>
      <c r="Q520" s="186"/>
      <c r="R520" s="35"/>
      <c r="S520" s="35"/>
      <c r="T520" s="186"/>
      <c r="U520" s="35"/>
      <c r="V520" s="35"/>
      <c r="W520" s="186"/>
    </row>
    <row r="521" spans="1:23" s="95" customFormat="1">
      <c r="A521" s="217"/>
      <c r="B521" s="185"/>
      <c r="C521" s="35"/>
      <c r="D521" s="35"/>
      <c r="E521" s="188"/>
      <c r="F521" s="35"/>
      <c r="G521" s="35"/>
      <c r="H521" s="35"/>
      <c r="I521" s="35"/>
      <c r="J521" s="35"/>
      <c r="K521" s="186"/>
      <c r="L521" s="35"/>
      <c r="M521" s="35"/>
      <c r="N521" s="186"/>
      <c r="O521" s="35"/>
      <c r="P521" s="35"/>
      <c r="Q521" s="186"/>
      <c r="R521" s="35"/>
      <c r="S521" s="35"/>
      <c r="T521" s="186"/>
      <c r="U521" s="35"/>
      <c r="V521" s="35"/>
      <c r="W521" s="186"/>
    </row>
    <row r="522" spans="1:23" s="95" customFormat="1">
      <c r="A522" s="217"/>
      <c r="B522" s="185"/>
      <c r="C522" s="35"/>
      <c r="D522" s="35"/>
      <c r="E522" s="188"/>
      <c r="F522" s="35"/>
      <c r="G522" s="35"/>
      <c r="H522" s="35"/>
      <c r="I522" s="35"/>
      <c r="J522" s="35"/>
      <c r="K522" s="186"/>
      <c r="L522" s="35"/>
      <c r="M522" s="35"/>
      <c r="N522" s="186"/>
      <c r="O522" s="35"/>
      <c r="P522" s="35"/>
      <c r="Q522" s="186"/>
      <c r="R522" s="35"/>
      <c r="S522" s="35"/>
      <c r="T522" s="186"/>
      <c r="U522" s="35"/>
      <c r="V522" s="35"/>
      <c r="W522" s="186"/>
    </row>
    <row r="523" spans="1:23" s="95" customFormat="1">
      <c r="A523" s="217"/>
      <c r="B523" s="185"/>
      <c r="C523" s="35"/>
      <c r="D523" s="35"/>
      <c r="E523" s="188"/>
      <c r="F523" s="35"/>
      <c r="G523" s="35"/>
      <c r="H523" s="35"/>
      <c r="I523" s="35"/>
      <c r="J523" s="35"/>
      <c r="K523" s="186"/>
      <c r="L523" s="35"/>
      <c r="M523" s="35"/>
      <c r="N523" s="186"/>
      <c r="O523" s="35"/>
      <c r="P523" s="35"/>
      <c r="Q523" s="186"/>
      <c r="R523" s="35"/>
      <c r="S523" s="35"/>
      <c r="T523" s="186"/>
      <c r="U523" s="35"/>
      <c r="V523" s="35"/>
      <c r="W523" s="186"/>
    </row>
    <row r="524" spans="1:23" s="95" customFormat="1">
      <c r="A524" s="217"/>
      <c r="B524" s="185"/>
      <c r="C524" s="35"/>
      <c r="D524" s="35"/>
      <c r="E524" s="188"/>
      <c r="F524" s="35"/>
      <c r="G524" s="35"/>
      <c r="H524" s="35"/>
      <c r="I524" s="35"/>
      <c r="J524" s="35"/>
      <c r="K524" s="186"/>
      <c r="L524" s="35"/>
      <c r="M524" s="35"/>
      <c r="N524" s="186"/>
      <c r="O524" s="35"/>
      <c r="P524" s="35"/>
      <c r="Q524" s="186"/>
      <c r="R524" s="35"/>
      <c r="S524" s="35"/>
      <c r="T524" s="186"/>
      <c r="U524" s="35"/>
      <c r="V524" s="35"/>
      <c r="W524" s="186"/>
    </row>
    <row r="525" spans="1:23" s="95" customFormat="1">
      <c r="A525" s="217"/>
      <c r="B525" s="185"/>
      <c r="C525" s="35"/>
      <c r="D525" s="35"/>
      <c r="E525" s="188"/>
      <c r="F525" s="35"/>
      <c r="G525" s="35"/>
      <c r="H525" s="35"/>
      <c r="I525" s="35"/>
      <c r="J525" s="35"/>
      <c r="K525" s="186"/>
      <c r="L525" s="35"/>
      <c r="M525" s="35"/>
      <c r="N525" s="186"/>
      <c r="O525" s="35"/>
      <c r="P525" s="35"/>
      <c r="Q525" s="186"/>
      <c r="R525" s="35"/>
      <c r="S525" s="35"/>
      <c r="T525" s="186"/>
      <c r="U525" s="35"/>
      <c r="V525" s="35"/>
      <c r="W525" s="186"/>
    </row>
    <row r="526" spans="1:23" s="95" customFormat="1">
      <c r="A526" s="217"/>
      <c r="B526" s="185"/>
      <c r="C526" s="35"/>
      <c r="D526" s="35"/>
      <c r="E526" s="188"/>
      <c r="F526" s="35"/>
      <c r="G526" s="35"/>
      <c r="H526" s="35"/>
      <c r="I526" s="35"/>
      <c r="J526" s="35"/>
      <c r="K526" s="186"/>
      <c r="L526" s="35"/>
      <c r="M526" s="35"/>
      <c r="N526" s="186"/>
      <c r="O526" s="35"/>
      <c r="P526" s="35"/>
      <c r="Q526" s="186"/>
      <c r="R526" s="35"/>
      <c r="S526" s="35"/>
      <c r="T526" s="186"/>
      <c r="U526" s="35"/>
      <c r="V526" s="35"/>
      <c r="W526" s="186"/>
    </row>
    <row r="527" spans="1:23" s="95" customFormat="1">
      <c r="A527" s="217"/>
      <c r="B527" s="185"/>
      <c r="C527" s="35"/>
      <c r="D527" s="35"/>
      <c r="E527" s="188"/>
      <c r="F527" s="35"/>
      <c r="G527" s="35"/>
      <c r="H527" s="35"/>
      <c r="I527" s="35"/>
      <c r="J527" s="35"/>
      <c r="K527" s="186"/>
      <c r="L527" s="35"/>
      <c r="M527" s="35"/>
      <c r="N527" s="186"/>
      <c r="O527" s="35"/>
      <c r="P527" s="35"/>
      <c r="Q527" s="186"/>
      <c r="R527" s="35"/>
      <c r="S527" s="35"/>
      <c r="T527" s="186"/>
      <c r="U527" s="35"/>
      <c r="V527" s="35"/>
      <c r="W527" s="186"/>
    </row>
    <row r="528" spans="1:23" s="95" customFormat="1">
      <c r="A528" s="217"/>
      <c r="B528" s="185"/>
      <c r="C528" s="35"/>
      <c r="D528" s="35"/>
      <c r="E528" s="188"/>
      <c r="F528" s="35"/>
      <c r="G528" s="35"/>
      <c r="H528" s="35"/>
      <c r="I528" s="35"/>
      <c r="J528" s="35"/>
      <c r="K528" s="186"/>
      <c r="L528" s="35"/>
      <c r="M528" s="35"/>
      <c r="N528" s="186"/>
      <c r="O528" s="35"/>
      <c r="P528" s="35"/>
      <c r="Q528" s="186"/>
      <c r="R528" s="35"/>
      <c r="S528" s="35"/>
      <c r="T528" s="186"/>
      <c r="U528" s="35"/>
      <c r="V528" s="35"/>
      <c r="W528" s="186"/>
    </row>
    <row r="529" spans="1:23" s="95" customFormat="1">
      <c r="A529" s="217"/>
      <c r="B529" s="185"/>
      <c r="C529" s="35"/>
      <c r="D529" s="35"/>
      <c r="E529" s="188"/>
      <c r="F529" s="35"/>
      <c r="G529" s="35"/>
      <c r="H529" s="35"/>
      <c r="I529" s="35"/>
      <c r="J529" s="35"/>
      <c r="K529" s="186"/>
      <c r="L529" s="35"/>
      <c r="M529" s="35"/>
      <c r="N529" s="186"/>
      <c r="O529" s="35"/>
      <c r="P529" s="35"/>
      <c r="Q529" s="186"/>
      <c r="R529" s="35"/>
      <c r="S529" s="35"/>
      <c r="T529" s="186"/>
      <c r="U529" s="35"/>
      <c r="V529" s="35"/>
      <c r="W529" s="186"/>
    </row>
    <row r="530" spans="1:23" s="95" customFormat="1">
      <c r="A530" s="217"/>
      <c r="B530" s="185"/>
      <c r="C530" s="35"/>
      <c r="D530" s="35"/>
      <c r="E530" s="188"/>
      <c r="F530" s="35"/>
      <c r="G530" s="35"/>
      <c r="H530" s="35"/>
      <c r="I530" s="35"/>
      <c r="J530" s="35"/>
      <c r="K530" s="186"/>
      <c r="L530" s="35"/>
      <c r="M530" s="35"/>
      <c r="N530" s="186"/>
      <c r="O530" s="35"/>
      <c r="P530" s="35"/>
      <c r="Q530" s="186"/>
      <c r="R530" s="35"/>
      <c r="S530" s="35"/>
      <c r="T530" s="186"/>
      <c r="U530" s="35"/>
      <c r="V530" s="35"/>
      <c r="W530" s="186"/>
    </row>
    <row r="531" spans="1:23" s="95" customFormat="1">
      <c r="A531" s="217"/>
      <c r="B531" s="185"/>
      <c r="C531" s="35"/>
      <c r="D531" s="35"/>
      <c r="E531" s="188"/>
      <c r="F531" s="35"/>
      <c r="G531" s="35"/>
      <c r="H531" s="35"/>
      <c r="I531" s="35"/>
      <c r="J531" s="35"/>
      <c r="K531" s="186"/>
      <c r="L531" s="35"/>
      <c r="M531" s="35"/>
      <c r="N531" s="186"/>
      <c r="O531" s="35"/>
      <c r="P531" s="35"/>
      <c r="Q531" s="186"/>
      <c r="R531" s="35"/>
      <c r="S531" s="35"/>
      <c r="T531" s="186"/>
      <c r="U531" s="35"/>
      <c r="V531" s="35"/>
      <c r="W531" s="186"/>
    </row>
    <row r="532" spans="1:23" s="95" customFormat="1">
      <c r="A532" s="217"/>
      <c r="B532" s="185"/>
      <c r="C532" s="35"/>
      <c r="D532" s="35"/>
      <c r="E532" s="188"/>
      <c r="F532" s="35"/>
      <c r="G532" s="35"/>
      <c r="H532" s="35"/>
      <c r="I532" s="35"/>
      <c r="J532" s="35"/>
      <c r="K532" s="186"/>
      <c r="L532" s="35"/>
      <c r="M532" s="35"/>
      <c r="N532" s="186"/>
      <c r="O532" s="35"/>
      <c r="P532" s="35"/>
      <c r="Q532" s="186"/>
      <c r="R532" s="35"/>
      <c r="S532" s="35"/>
      <c r="T532" s="186"/>
      <c r="U532" s="35"/>
      <c r="V532" s="35"/>
      <c r="W532" s="186"/>
    </row>
    <row r="533" spans="1:23" s="95" customFormat="1">
      <c r="A533" s="217"/>
      <c r="B533" s="185"/>
      <c r="C533" s="35"/>
      <c r="D533" s="35"/>
      <c r="E533" s="188"/>
      <c r="F533" s="35"/>
      <c r="G533" s="35"/>
      <c r="H533" s="35"/>
      <c r="I533" s="35"/>
      <c r="J533" s="35"/>
      <c r="K533" s="186"/>
      <c r="L533" s="35"/>
      <c r="M533" s="35"/>
      <c r="N533" s="186"/>
      <c r="O533" s="35"/>
      <c r="P533" s="35"/>
      <c r="Q533" s="186"/>
      <c r="R533" s="35"/>
      <c r="S533" s="35"/>
      <c r="T533" s="186"/>
      <c r="U533" s="35"/>
      <c r="V533" s="35"/>
      <c r="W533" s="186"/>
    </row>
    <row r="534" spans="1:23" s="95" customFormat="1">
      <c r="A534" s="217"/>
      <c r="B534" s="185"/>
      <c r="C534" s="35"/>
      <c r="D534" s="35"/>
      <c r="E534" s="188"/>
      <c r="F534" s="35"/>
      <c r="G534" s="35"/>
      <c r="H534" s="35"/>
      <c r="I534" s="35"/>
      <c r="J534" s="35"/>
      <c r="K534" s="186"/>
      <c r="L534" s="35"/>
      <c r="M534" s="35"/>
      <c r="N534" s="186"/>
      <c r="O534" s="35"/>
      <c r="P534" s="35"/>
      <c r="Q534" s="186"/>
      <c r="R534" s="35"/>
      <c r="S534" s="35"/>
      <c r="T534" s="186"/>
      <c r="U534" s="35"/>
      <c r="V534" s="35"/>
      <c r="W534" s="186"/>
    </row>
    <row r="535" spans="1:23" s="95" customFormat="1">
      <c r="A535" s="217"/>
      <c r="B535" s="185"/>
      <c r="C535" s="35"/>
      <c r="D535" s="35"/>
      <c r="E535" s="188"/>
      <c r="F535" s="35"/>
      <c r="G535" s="35"/>
      <c r="H535" s="35"/>
      <c r="I535" s="35"/>
      <c r="J535" s="35"/>
      <c r="K535" s="186"/>
      <c r="L535" s="35"/>
      <c r="M535" s="35"/>
      <c r="N535" s="186"/>
      <c r="O535" s="35"/>
      <c r="P535" s="35"/>
      <c r="Q535" s="186"/>
      <c r="R535" s="35"/>
      <c r="S535" s="35"/>
      <c r="T535" s="186"/>
      <c r="U535" s="35"/>
      <c r="V535" s="35"/>
      <c r="W535" s="186"/>
    </row>
    <row r="536" spans="1:23" s="95" customFormat="1">
      <c r="A536" s="217"/>
      <c r="B536" s="185"/>
      <c r="C536" s="35"/>
      <c r="D536" s="35"/>
      <c r="E536" s="188"/>
      <c r="F536" s="35"/>
      <c r="G536" s="35"/>
      <c r="H536" s="35"/>
      <c r="I536" s="35"/>
      <c r="J536" s="35"/>
      <c r="K536" s="186"/>
      <c r="L536" s="35"/>
      <c r="M536" s="35"/>
      <c r="N536" s="186"/>
      <c r="O536" s="35"/>
      <c r="P536" s="35"/>
      <c r="Q536" s="186"/>
      <c r="R536" s="35"/>
      <c r="S536" s="35"/>
      <c r="T536" s="186"/>
      <c r="U536" s="35"/>
      <c r="V536" s="35"/>
      <c r="W536" s="186"/>
    </row>
    <row r="537" spans="1:23" s="95" customFormat="1">
      <c r="A537" s="217"/>
      <c r="B537" s="185"/>
      <c r="C537" s="35"/>
      <c r="D537" s="35"/>
      <c r="E537" s="188"/>
      <c r="F537" s="35"/>
      <c r="G537" s="35"/>
      <c r="H537" s="35"/>
      <c r="I537" s="35"/>
      <c r="J537" s="35"/>
      <c r="K537" s="186"/>
      <c r="L537" s="35"/>
      <c r="M537" s="35"/>
      <c r="N537" s="186"/>
      <c r="O537" s="35"/>
      <c r="P537" s="35"/>
      <c r="Q537" s="186"/>
      <c r="R537" s="35"/>
      <c r="S537" s="35"/>
      <c r="T537" s="186"/>
      <c r="U537" s="35"/>
      <c r="V537" s="35"/>
      <c r="W537" s="186"/>
    </row>
    <row r="538" spans="1:23" s="95" customFormat="1">
      <c r="A538" s="217"/>
      <c r="B538" s="185"/>
      <c r="C538" s="35"/>
      <c r="D538" s="35"/>
      <c r="E538" s="188"/>
      <c r="F538" s="35"/>
      <c r="G538" s="35"/>
      <c r="H538" s="35"/>
      <c r="I538" s="35"/>
      <c r="J538" s="35"/>
      <c r="K538" s="186"/>
      <c r="L538" s="35"/>
      <c r="M538" s="35"/>
      <c r="N538" s="186"/>
      <c r="O538" s="35"/>
      <c r="P538" s="35"/>
      <c r="Q538" s="186"/>
      <c r="R538" s="35"/>
      <c r="S538" s="35"/>
      <c r="T538" s="186"/>
      <c r="U538" s="35"/>
      <c r="V538" s="35"/>
      <c r="W538" s="186"/>
    </row>
    <row r="539" spans="1:23" s="95" customFormat="1">
      <c r="A539" s="217"/>
      <c r="B539" s="185"/>
      <c r="C539" s="35"/>
      <c r="D539" s="35"/>
      <c r="E539" s="188"/>
      <c r="F539" s="35"/>
      <c r="G539" s="35"/>
      <c r="H539" s="35"/>
      <c r="I539" s="35"/>
      <c r="J539" s="35"/>
      <c r="K539" s="186"/>
      <c r="L539" s="35"/>
      <c r="M539" s="35"/>
      <c r="N539" s="186"/>
      <c r="O539" s="35"/>
      <c r="P539" s="35"/>
      <c r="Q539" s="186"/>
      <c r="R539" s="35"/>
      <c r="S539" s="35"/>
      <c r="T539" s="186"/>
      <c r="U539" s="35"/>
      <c r="V539" s="35"/>
      <c r="W539" s="186"/>
    </row>
    <row r="540" spans="1:23" s="95" customFormat="1">
      <c r="A540" s="217"/>
      <c r="B540" s="185"/>
      <c r="C540" s="35"/>
      <c r="D540" s="35"/>
      <c r="E540" s="188"/>
      <c r="F540" s="35"/>
      <c r="G540" s="35"/>
      <c r="H540" s="35"/>
      <c r="I540" s="35"/>
      <c r="J540" s="35"/>
      <c r="K540" s="186"/>
      <c r="L540" s="35"/>
      <c r="M540" s="35"/>
      <c r="N540" s="186"/>
      <c r="O540" s="35"/>
      <c r="P540" s="35"/>
      <c r="Q540" s="186"/>
      <c r="R540" s="35"/>
      <c r="S540" s="35"/>
      <c r="T540" s="186"/>
      <c r="U540" s="35"/>
      <c r="V540" s="35"/>
      <c r="W540" s="186"/>
    </row>
    <row r="541" spans="1:23" s="95" customFormat="1">
      <c r="A541" s="217"/>
      <c r="B541" s="185"/>
      <c r="C541" s="35"/>
      <c r="D541" s="35"/>
      <c r="E541" s="188"/>
      <c r="F541" s="35"/>
      <c r="G541" s="35"/>
      <c r="H541" s="35"/>
      <c r="I541" s="35"/>
      <c r="J541" s="35"/>
      <c r="K541" s="186"/>
      <c r="L541" s="35"/>
      <c r="M541" s="35"/>
      <c r="N541" s="186"/>
      <c r="O541" s="35"/>
      <c r="P541" s="35"/>
      <c r="Q541" s="186"/>
      <c r="R541" s="35"/>
      <c r="S541" s="35"/>
      <c r="T541" s="186"/>
      <c r="U541" s="35"/>
      <c r="V541" s="35"/>
      <c r="W541" s="186"/>
    </row>
    <row r="542" spans="1:23" s="95" customFormat="1">
      <c r="A542" s="217"/>
      <c r="B542" s="185"/>
      <c r="C542" s="35"/>
      <c r="D542" s="35"/>
      <c r="E542" s="188"/>
      <c r="F542" s="35"/>
      <c r="G542" s="35"/>
      <c r="H542" s="35"/>
      <c r="I542" s="35"/>
      <c r="J542" s="35"/>
      <c r="K542" s="186"/>
      <c r="L542" s="35"/>
      <c r="M542" s="35"/>
      <c r="N542" s="186"/>
      <c r="O542" s="35"/>
      <c r="P542" s="35"/>
      <c r="Q542" s="186"/>
      <c r="R542" s="35"/>
      <c r="S542" s="35"/>
      <c r="T542" s="186"/>
      <c r="U542" s="35"/>
      <c r="V542" s="35"/>
      <c r="W542" s="186"/>
    </row>
    <row r="543" spans="1:23" s="95" customFormat="1">
      <c r="A543" s="217"/>
      <c r="B543" s="185"/>
      <c r="C543" s="35"/>
      <c r="D543" s="35"/>
      <c r="E543" s="188"/>
      <c r="F543" s="35"/>
      <c r="G543" s="35"/>
      <c r="H543" s="35"/>
      <c r="I543" s="35"/>
      <c r="J543" s="35"/>
      <c r="K543" s="186"/>
      <c r="L543" s="35"/>
      <c r="M543" s="35"/>
      <c r="N543" s="186"/>
      <c r="O543" s="35"/>
      <c r="P543" s="35"/>
      <c r="Q543" s="186"/>
      <c r="R543" s="35"/>
      <c r="S543" s="35"/>
      <c r="T543" s="186"/>
      <c r="U543" s="35"/>
      <c r="V543" s="35"/>
      <c r="W543" s="186"/>
    </row>
    <row r="544" spans="1:23" s="95" customFormat="1">
      <c r="A544" s="217"/>
      <c r="B544" s="185"/>
      <c r="C544" s="35"/>
      <c r="D544" s="35"/>
      <c r="E544" s="188"/>
      <c r="F544" s="35"/>
      <c r="G544" s="35"/>
      <c r="H544" s="35"/>
      <c r="I544" s="35"/>
      <c r="J544" s="35"/>
      <c r="K544" s="186"/>
      <c r="L544" s="35"/>
      <c r="M544" s="35"/>
      <c r="N544" s="186"/>
      <c r="O544" s="35"/>
      <c r="P544" s="35"/>
      <c r="Q544" s="186"/>
      <c r="R544" s="35"/>
      <c r="S544" s="35"/>
      <c r="T544" s="186"/>
      <c r="U544" s="35"/>
      <c r="V544" s="35"/>
      <c r="W544" s="186"/>
    </row>
    <row r="545" spans="1:23" s="95" customFormat="1">
      <c r="A545" s="217"/>
      <c r="B545" s="185"/>
      <c r="C545" s="35"/>
      <c r="D545" s="35"/>
      <c r="E545" s="188"/>
      <c r="F545" s="35"/>
      <c r="G545" s="35"/>
      <c r="H545" s="35"/>
      <c r="I545" s="35"/>
      <c r="J545" s="35"/>
      <c r="K545" s="186"/>
      <c r="L545" s="35"/>
      <c r="M545" s="35"/>
      <c r="N545" s="186"/>
      <c r="O545" s="35"/>
      <c r="P545" s="35"/>
      <c r="Q545" s="186"/>
      <c r="R545" s="35"/>
      <c r="S545" s="35"/>
      <c r="T545" s="186"/>
      <c r="U545" s="35"/>
      <c r="V545" s="35"/>
      <c r="W545" s="186"/>
    </row>
    <row r="546" spans="1:23" s="95" customFormat="1">
      <c r="A546" s="217"/>
      <c r="B546" s="185"/>
      <c r="C546" s="35"/>
      <c r="D546" s="35"/>
      <c r="E546" s="188"/>
      <c r="F546" s="35"/>
      <c r="G546" s="35"/>
      <c r="H546" s="35"/>
      <c r="I546" s="35"/>
      <c r="J546" s="35"/>
      <c r="K546" s="186"/>
      <c r="L546" s="35"/>
      <c r="M546" s="35"/>
      <c r="N546" s="186"/>
      <c r="O546" s="35"/>
      <c r="P546" s="35"/>
      <c r="Q546" s="186"/>
      <c r="R546" s="35"/>
      <c r="S546" s="35"/>
      <c r="T546" s="186"/>
      <c r="U546" s="35"/>
      <c r="V546" s="35"/>
      <c r="W546" s="186"/>
    </row>
    <row r="547" spans="1:23" s="95" customFormat="1">
      <c r="A547" s="217"/>
      <c r="B547" s="185"/>
      <c r="C547" s="35"/>
      <c r="D547" s="35"/>
      <c r="E547" s="188"/>
      <c r="F547" s="35"/>
      <c r="G547" s="35"/>
      <c r="H547" s="35"/>
      <c r="I547" s="35"/>
      <c r="J547" s="35"/>
      <c r="K547" s="186"/>
      <c r="L547" s="35"/>
      <c r="M547" s="35"/>
      <c r="N547" s="186"/>
      <c r="O547" s="35"/>
      <c r="P547" s="35"/>
      <c r="Q547" s="186"/>
      <c r="R547" s="35"/>
      <c r="S547" s="35"/>
      <c r="T547" s="186"/>
      <c r="U547" s="35"/>
      <c r="V547" s="35"/>
      <c r="W547" s="186"/>
    </row>
    <row r="548" spans="1:23" s="95" customFormat="1">
      <c r="A548" s="217"/>
      <c r="B548" s="185"/>
      <c r="C548" s="35"/>
      <c r="D548" s="35"/>
      <c r="E548" s="188"/>
      <c r="F548" s="35"/>
      <c r="G548" s="35"/>
      <c r="H548" s="35"/>
      <c r="I548" s="35"/>
      <c r="J548" s="35"/>
      <c r="K548" s="186"/>
      <c r="L548" s="35"/>
      <c r="M548" s="35"/>
      <c r="N548" s="186"/>
      <c r="O548" s="35"/>
      <c r="P548" s="35"/>
      <c r="Q548" s="186"/>
      <c r="R548" s="35"/>
      <c r="S548" s="35"/>
      <c r="T548" s="186"/>
      <c r="U548" s="35"/>
      <c r="V548" s="35"/>
      <c r="W548" s="186"/>
    </row>
    <row r="549" spans="1:23" s="95" customFormat="1">
      <c r="A549" s="217"/>
      <c r="B549" s="185"/>
      <c r="C549" s="35"/>
      <c r="D549" s="35"/>
      <c r="E549" s="188"/>
      <c r="F549" s="35"/>
      <c r="G549" s="35"/>
      <c r="H549" s="35"/>
      <c r="I549" s="35"/>
      <c r="J549" s="35"/>
      <c r="K549" s="186"/>
      <c r="L549" s="35"/>
      <c r="M549" s="35"/>
      <c r="N549" s="186"/>
      <c r="O549" s="35"/>
      <c r="P549" s="35"/>
      <c r="Q549" s="186"/>
      <c r="R549" s="35"/>
      <c r="S549" s="35"/>
      <c r="T549" s="186"/>
      <c r="U549" s="35"/>
      <c r="V549" s="35"/>
      <c r="W549" s="186"/>
    </row>
    <row r="550" spans="1:23" s="95" customFormat="1">
      <c r="A550" s="217"/>
      <c r="B550" s="185"/>
      <c r="C550" s="35"/>
      <c r="D550" s="35"/>
      <c r="E550" s="188"/>
      <c r="F550" s="35"/>
      <c r="G550" s="35"/>
      <c r="H550" s="35"/>
      <c r="I550" s="35"/>
      <c r="J550" s="35"/>
      <c r="K550" s="186"/>
      <c r="L550" s="35"/>
      <c r="M550" s="35"/>
      <c r="N550" s="186"/>
      <c r="O550" s="35"/>
      <c r="P550" s="35"/>
      <c r="Q550" s="186"/>
      <c r="R550" s="35"/>
      <c r="S550" s="35"/>
      <c r="T550" s="186"/>
      <c r="U550" s="35"/>
      <c r="V550" s="35"/>
      <c r="W550" s="186"/>
    </row>
    <row r="551" spans="1:23" s="95" customFormat="1">
      <c r="A551" s="217"/>
      <c r="B551" s="185"/>
      <c r="C551" s="35"/>
      <c r="D551" s="35"/>
      <c r="E551" s="188"/>
      <c r="F551" s="35"/>
      <c r="G551" s="35"/>
      <c r="H551" s="35"/>
      <c r="I551" s="35"/>
      <c r="J551" s="35"/>
      <c r="K551" s="186"/>
      <c r="L551" s="35"/>
      <c r="M551" s="35"/>
      <c r="N551" s="186"/>
      <c r="O551" s="35"/>
      <c r="P551" s="35"/>
      <c r="Q551" s="186"/>
      <c r="R551" s="35"/>
      <c r="S551" s="35"/>
      <c r="T551" s="186"/>
      <c r="U551" s="35"/>
      <c r="V551" s="35"/>
      <c r="W551" s="186"/>
    </row>
    <row r="552" spans="1:23" s="95" customFormat="1">
      <c r="A552" s="217"/>
      <c r="B552" s="185"/>
      <c r="C552" s="35"/>
      <c r="D552" s="35"/>
      <c r="E552" s="188"/>
      <c r="F552" s="35"/>
      <c r="G552" s="35"/>
      <c r="H552" s="35"/>
      <c r="I552" s="35"/>
      <c r="J552" s="35"/>
      <c r="K552" s="186"/>
      <c r="L552" s="35"/>
      <c r="M552" s="35"/>
      <c r="N552" s="186"/>
      <c r="O552" s="35"/>
      <c r="P552" s="35"/>
      <c r="Q552" s="186"/>
      <c r="R552" s="35"/>
      <c r="S552" s="35"/>
      <c r="T552" s="186"/>
      <c r="U552" s="35"/>
      <c r="V552" s="35"/>
      <c r="W552" s="186"/>
    </row>
    <row r="553" spans="1:23" s="95" customFormat="1">
      <c r="A553" s="217"/>
      <c r="B553" s="185"/>
      <c r="C553" s="35"/>
      <c r="D553" s="35"/>
      <c r="E553" s="188"/>
      <c r="F553" s="35"/>
      <c r="G553" s="35"/>
      <c r="H553" s="35"/>
      <c r="I553" s="35"/>
      <c r="J553" s="35"/>
      <c r="K553" s="186"/>
      <c r="L553" s="35"/>
      <c r="M553" s="35"/>
      <c r="N553" s="186"/>
      <c r="O553" s="35"/>
      <c r="P553" s="35"/>
      <c r="Q553" s="186"/>
      <c r="R553" s="35"/>
      <c r="S553" s="35"/>
      <c r="T553" s="186"/>
      <c r="U553" s="35"/>
      <c r="V553" s="35"/>
      <c r="W553" s="186"/>
    </row>
    <row r="554" spans="1:23" s="95" customFormat="1">
      <c r="A554" s="217"/>
      <c r="B554" s="185"/>
      <c r="C554" s="35"/>
      <c r="D554" s="35"/>
      <c r="E554" s="188"/>
      <c r="F554" s="35"/>
      <c r="G554" s="35"/>
      <c r="H554" s="35"/>
      <c r="I554" s="35"/>
      <c r="J554" s="35"/>
      <c r="K554" s="186"/>
      <c r="L554" s="35"/>
      <c r="M554" s="35"/>
      <c r="N554" s="186"/>
      <c r="O554" s="35"/>
      <c r="P554" s="35"/>
      <c r="Q554" s="186"/>
      <c r="R554" s="35"/>
      <c r="S554" s="35"/>
      <c r="T554" s="186"/>
      <c r="U554" s="35"/>
      <c r="V554" s="35"/>
      <c r="W554" s="186"/>
    </row>
    <row r="555" spans="1:23" s="95" customFormat="1">
      <c r="A555" s="217"/>
      <c r="B555" s="185"/>
      <c r="C555" s="35"/>
      <c r="D555" s="35"/>
      <c r="E555" s="188"/>
      <c r="F555" s="35"/>
      <c r="G555" s="35"/>
      <c r="H555" s="35"/>
      <c r="I555" s="35"/>
      <c r="J555" s="35"/>
      <c r="K555" s="186"/>
      <c r="L555" s="35"/>
      <c r="M555" s="35"/>
      <c r="N555" s="186"/>
      <c r="O555" s="35"/>
      <c r="P555" s="35"/>
      <c r="Q555" s="186"/>
      <c r="R555" s="35"/>
      <c r="S555" s="35"/>
      <c r="T555" s="186"/>
      <c r="U555" s="35"/>
      <c r="V555" s="35"/>
      <c r="W555" s="186"/>
    </row>
    <row r="556" spans="1:23" s="95" customFormat="1">
      <c r="A556" s="217"/>
      <c r="B556" s="185"/>
      <c r="C556" s="35"/>
      <c r="D556" s="35"/>
      <c r="E556" s="188"/>
      <c r="F556" s="35"/>
      <c r="G556" s="35"/>
      <c r="H556" s="35"/>
      <c r="I556" s="35"/>
      <c r="J556" s="35"/>
      <c r="K556" s="186"/>
      <c r="L556" s="35"/>
      <c r="M556" s="35"/>
      <c r="N556" s="186"/>
      <c r="O556" s="35"/>
      <c r="P556" s="35"/>
      <c r="Q556" s="186"/>
      <c r="R556" s="35"/>
      <c r="S556" s="35"/>
      <c r="T556" s="186"/>
      <c r="U556" s="35"/>
      <c r="V556" s="35"/>
      <c r="W556" s="186"/>
    </row>
    <row r="557" spans="1:23" s="95" customFormat="1">
      <c r="A557" s="217"/>
      <c r="B557" s="185"/>
      <c r="C557" s="35"/>
      <c r="D557" s="35"/>
      <c r="E557" s="188"/>
      <c r="F557" s="35"/>
      <c r="G557" s="35"/>
      <c r="H557" s="35"/>
      <c r="I557" s="35"/>
      <c r="J557" s="35"/>
      <c r="K557" s="186"/>
      <c r="L557" s="35"/>
      <c r="M557" s="35"/>
      <c r="N557" s="186"/>
      <c r="O557" s="35"/>
      <c r="P557" s="35"/>
      <c r="Q557" s="186"/>
      <c r="R557" s="35"/>
      <c r="S557" s="35"/>
      <c r="T557" s="186"/>
      <c r="U557" s="35"/>
      <c r="V557" s="35"/>
      <c r="W557" s="186"/>
    </row>
    <row r="558" spans="1:23" s="95" customFormat="1">
      <c r="A558" s="217"/>
      <c r="B558" s="185"/>
      <c r="C558" s="35"/>
      <c r="D558" s="35"/>
      <c r="E558" s="188"/>
      <c r="F558" s="35"/>
      <c r="G558" s="35"/>
      <c r="H558" s="35"/>
      <c r="I558" s="35"/>
      <c r="J558" s="35"/>
      <c r="K558" s="186"/>
      <c r="L558" s="35"/>
      <c r="M558" s="35"/>
      <c r="N558" s="186"/>
      <c r="O558" s="35"/>
      <c r="P558" s="35"/>
      <c r="Q558" s="186"/>
      <c r="R558" s="35"/>
      <c r="S558" s="35"/>
      <c r="T558" s="186"/>
      <c r="U558" s="35"/>
      <c r="V558" s="35"/>
      <c r="W558" s="186"/>
    </row>
    <row r="559" spans="1:23" s="95" customFormat="1">
      <c r="A559" s="217"/>
      <c r="B559" s="185"/>
      <c r="C559" s="35"/>
      <c r="D559" s="35"/>
      <c r="E559" s="188"/>
      <c r="F559" s="35"/>
      <c r="G559" s="35"/>
      <c r="H559" s="35"/>
      <c r="I559" s="35"/>
      <c r="J559" s="35"/>
      <c r="K559" s="186"/>
      <c r="L559" s="35"/>
      <c r="M559" s="35"/>
      <c r="N559" s="186"/>
      <c r="O559" s="35"/>
      <c r="P559" s="35"/>
      <c r="Q559" s="186"/>
      <c r="R559" s="35"/>
      <c r="S559" s="35"/>
      <c r="T559" s="186"/>
      <c r="U559" s="35"/>
      <c r="V559" s="35"/>
      <c r="W559" s="186"/>
    </row>
    <row r="560" spans="1:23" s="95" customFormat="1">
      <c r="A560" s="217"/>
      <c r="B560" s="185"/>
      <c r="C560" s="35"/>
      <c r="D560" s="35"/>
      <c r="E560" s="188"/>
      <c r="F560" s="35"/>
      <c r="G560" s="35"/>
      <c r="H560" s="35"/>
      <c r="I560" s="35"/>
      <c r="J560" s="35"/>
      <c r="K560" s="186"/>
      <c r="L560" s="35"/>
      <c r="M560" s="35"/>
      <c r="N560" s="186"/>
      <c r="O560" s="35"/>
      <c r="P560" s="35"/>
      <c r="Q560" s="186"/>
      <c r="R560" s="35"/>
      <c r="S560" s="35"/>
      <c r="T560" s="186"/>
      <c r="U560" s="35"/>
      <c r="V560" s="35"/>
      <c r="W560" s="186"/>
    </row>
    <row r="561" spans="1:23" s="95" customFormat="1">
      <c r="A561" s="217"/>
      <c r="B561" s="185"/>
      <c r="C561" s="35"/>
      <c r="D561" s="35"/>
      <c r="E561" s="188"/>
      <c r="F561" s="35"/>
      <c r="G561" s="35"/>
      <c r="H561" s="35"/>
      <c r="I561" s="35"/>
      <c r="J561" s="35"/>
      <c r="K561" s="186"/>
      <c r="L561" s="35"/>
      <c r="M561" s="35"/>
      <c r="N561" s="186"/>
      <c r="O561" s="35"/>
      <c r="P561" s="35"/>
      <c r="Q561" s="186"/>
      <c r="R561" s="35"/>
      <c r="S561" s="35"/>
      <c r="T561" s="186"/>
      <c r="U561" s="35"/>
      <c r="V561" s="35"/>
      <c r="W561" s="186"/>
    </row>
    <row r="562" spans="1:23" s="95" customFormat="1">
      <c r="A562" s="217"/>
      <c r="B562" s="185"/>
      <c r="C562" s="35"/>
      <c r="D562" s="35"/>
      <c r="E562" s="188"/>
      <c r="F562" s="35"/>
      <c r="G562" s="35"/>
      <c r="H562" s="35"/>
      <c r="I562" s="35"/>
      <c r="J562" s="35"/>
      <c r="K562" s="186"/>
      <c r="L562" s="35"/>
      <c r="M562" s="35"/>
      <c r="N562" s="186"/>
      <c r="O562" s="35"/>
      <c r="P562" s="35"/>
      <c r="Q562" s="186"/>
      <c r="R562" s="35"/>
      <c r="S562" s="35"/>
      <c r="T562" s="186"/>
      <c r="U562" s="35"/>
      <c r="V562" s="35"/>
      <c r="W562" s="186"/>
    </row>
    <row r="563" spans="1:23" s="95" customFormat="1">
      <c r="A563" s="217"/>
      <c r="B563" s="185"/>
      <c r="C563" s="35"/>
      <c r="D563" s="35"/>
      <c r="E563" s="188"/>
      <c r="F563" s="35"/>
      <c r="G563" s="35"/>
      <c r="H563" s="35"/>
      <c r="I563" s="35"/>
      <c r="J563" s="35"/>
      <c r="K563" s="186"/>
      <c r="L563" s="35"/>
      <c r="M563" s="35"/>
      <c r="N563" s="186"/>
      <c r="O563" s="35"/>
      <c r="P563" s="35"/>
      <c r="Q563" s="186"/>
      <c r="R563" s="35"/>
      <c r="S563" s="35"/>
      <c r="T563" s="186"/>
      <c r="U563" s="35"/>
      <c r="V563" s="35"/>
      <c r="W563" s="186"/>
    </row>
    <row r="564" spans="1:23" s="95" customFormat="1">
      <c r="A564" s="217"/>
      <c r="B564" s="185"/>
      <c r="C564" s="35"/>
      <c r="D564" s="35"/>
      <c r="E564" s="188"/>
      <c r="F564" s="35"/>
      <c r="G564" s="35"/>
      <c r="H564" s="35"/>
      <c r="I564" s="35"/>
      <c r="J564" s="35"/>
      <c r="K564" s="186"/>
      <c r="L564" s="35"/>
      <c r="M564" s="35"/>
      <c r="N564" s="186"/>
      <c r="O564" s="35"/>
      <c r="P564" s="35"/>
      <c r="Q564" s="186"/>
      <c r="R564" s="35"/>
      <c r="S564" s="35"/>
      <c r="T564" s="186"/>
      <c r="U564" s="35"/>
      <c r="V564" s="35"/>
      <c r="W564" s="186"/>
    </row>
    <row r="565" spans="1:23" s="95" customFormat="1">
      <c r="A565" s="217"/>
      <c r="B565" s="185"/>
      <c r="C565" s="35"/>
      <c r="D565" s="35"/>
      <c r="E565" s="188"/>
      <c r="F565" s="35"/>
      <c r="G565" s="35"/>
      <c r="H565" s="35"/>
      <c r="I565" s="35"/>
      <c r="J565" s="35"/>
      <c r="K565" s="186"/>
      <c r="L565" s="35"/>
      <c r="M565" s="35"/>
      <c r="N565" s="186"/>
      <c r="O565" s="35"/>
      <c r="P565" s="35"/>
      <c r="Q565" s="186"/>
      <c r="R565" s="35"/>
      <c r="S565" s="35"/>
      <c r="T565" s="186"/>
      <c r="U565" s="35"/>
      <c r="V565" s="35"/>
      <c r="W565" s="186"/>
    </row>
    <row r="566" spans="1:23" s="95" customFormat="1">
      <c r="A566" s="217"/>
      <c r="B566" s="185"/>
      <c r="C566" s="35"/>
      <c r="D566" s="35"/>
      <c r="E566" s="188"/>
      <c r="F566" s="35"/>
      <c r="G566" s="35"/>
      <c r="H566" s="35"/>
      <c r="I566" s="35"/>
      <c r="J566" s="35"/>
      <c r="K566" s="186"/>
      <c r="L566" s="35"/>
      <c r="M566" s="35"/>
      <c r="N566" s="186"/>
      <c r="O566" s="35"/>
      <c r="P566" s="35"/>
      <c r="Q566" s="186"/>
      <c r="R566" s="35"/>
      <c r="S566" s="35"/>
      <c r="T566" s="186"/>
      <c r="U566" s="35"/>
      <c r="V566" s="35"/>
      <c r="W566" s="186"/>
    </row>
    <row r="567" spans="1:23" s="95" customFormat="1">
      <c r="A567" s="217"/>
      <c r="B567" s="185"/>
      <c r="C567" s="35"/>
      <c r="D567" s="35"/>
      <c r="E567" s="188"/>
      <c r="F567" s="35"/>
      <c r="G567" s="35"/>
      <c r="H567" s="35"/>
      <c r="I567" s="35"/>
      <c r="J567" s="35"/>
      <c r="K567" s="186"/>
      <c r="L567" s="35"/>
      <c r="M567" s="35"/>
      <c r="N567" s="186"/>
      <c r="O567" s="35"/>
      <c r="P567" s="35"/>
      <c r="Q567" s="186"/>
      <c r="R567" s="35"/>
      <c r="S567" s="35"/>
      <c r="T567" s="186"/>
      <c r="U567" s="35"/>
      <c r="V567" s="35"/>
      <c r="W567" s="186"/>
    </row>
    <row r="568" spans="1:23" s="95" customFormat="1">
      <c r="A568" s="217"/>
      <c r="B568" s="185"/>
      <c r="C568" s="35"/>
      <c r="D568" s="35"/>
      <c r="E568" s="188"/>
      <c r="F568" s="35"/>
      <c r="G568" s="35"/>
      <c r="H568" s="35"/>
      <c r="I568" s="35"/>
      <c r="J568" s="35"/>
      <c r="K568" s="186"/>
      <c r="L568" s="35"/>
      <c r="M568" s="35"/>
      <c r="N568" s="186"/>
      <c r="O568" s="35"/>
      <c r="P568" s="35"/>
      <c r="Q568" s="186"/>
      <c r="R568" s="35"/>
      <c r="S568" s="35"/>
      <c r="T568" s="186"/>
      <c r="U568" s="35"/>
      <c r="V568" s="35"/>
      <c r="W568" s="186"/>
    </row>
    <row r="569" spans="1:23" s="95" customFormat="1">
      <c r="A569" s="217"/>
      <c r="B569" s="185"/>
      <c r="C569" s="35"/>
      <c r="D569" s="35"/>
      <c r="E569" s="188"/>
      <c r="F569" s="35"/>
      <c r="G569" s="35"/>
      <c r="H569" s="35"/>
      <c r="I569" s="35"/>
      <c r="J569" s="35"/>
      <c r="K569" s="186"/>
      <c r="L569" s="35"/>
      <c r="M569" s="35"/>
      <c r="N569" s="186"/>
      <c r="O569" s="35"/>
      <c r="P569" s="35"/>
      <c r="Q569" s="186"/>
      <c r="R569" s="35"/>
      <c r="S569" s="35"/>
      <c r="T569" s="186"/>
      <c r="U569" s="35"/>
      <c r="V569" s="35"/>
      <c r="W569" s="186"/>
    </row>
    <row r="570" spans="1:23" s="95" customFormat="1">
      <c r="A570" s="217"/>
      <c r="B570" s="185"/>
      <c r="C570" s="35"/>
      <c r="D570" s="35"/>
      <c r="E570" s="188"/>
      <c r="F570" s="35"/>
      <c r="G570" s="35"/>
      <c r="H570" s="35"/>
      <c r="I570" s="35"/>
      <c r="J570" s="35"/>
      <c r="K570" s="186"/>
      <c r="L570" s="35"/>
      <c r="M570" s="35"/>
      <c r="N570" s="186"/>
      <c r="O570" s="35"/>
      <c r="P570" s="35"/>
      <c r="Q570" s="186"/>
      <c r="R570" s="35"/>
      <c r="S570" s="35"/>
      <c r="T570" s="186"/>
      <c r="U570" s="35"/>
      <c r="V570" s="35"/>
      <c r="W570" s="186"/>
    </row>
    <row r="571" spans="1:23" s="95" customFormat="1">
      <c r="A571" s="217"/>
      <c r="B571" s="185"/>
      <c r="C571" s="35"/>
      <c r="D571" s="35"/>
      <c r="E571" s="188"/>
      <c r="F571" s="35"/>
      <c r="G571" s="35"/>
      <c r="H571" s="35"/>
      <c r="I571" s="35"/>
      <c r="J571" s="35"/>
      <c r="K571" s="186"/>
      <c r="L571" s="35"/>
      <c r="M571" s="35"/>
      <c r="N571" s="186"/>
      <c r="O571" s="35"/>
      <c r="P571" s="35"/>
      <c r="Q571" s="186"/>
      <c r="R571" s="35"/>
      <c r="S571" s="35"/>
      <c r="T571" s="186"/>
      <c r="U571" s="35"/>
      <c r="V571" s="35"/>
      <c r="W571" s="186"/>
    </row>
    <row r="572" spans="1:23" s="95" customFormat="1">
      <c r="A572" s="217"/>
      <c r="B572" s="185"/>
      <c r="C572" s="35"/>
      <c r="D572" s="35"/>
      <c r="E572" s="188"/>
      <c r="F572" s="35"/>
      <c r="G572" s="35"/>
      <c r="H572" s="35"/>
      <c r="I572" s="35"/>
      <c r="J572" s="35"/>
      <c r="K572" s="186"/>
      <c r="L572" s="35"/>
      <c r="M572" s="35"/>
      <c r="N572" s="186"/>
      <c r="O572" s="35"/>
      <c r="P572" s="35"/>
      <c r="Q572" s="186"/>
      <c r="R572" s="35"/>
      <c r="S572" s="35"/>
      <c r="T572" s="186"/>
      <c r="U572" s="35"/>
      <c r="V572" s="35"/>
      <c r="W572" s="186"/>
    </row>
    <row r="573" spans="1:23" s="95" customFormat="1">
      <c r="A573" s="217"/>
      <c r="B573" s="185"/>
      <c r="C573" s="35"/>
      <c r="D573" s="35"/>
      <c r="E573" s="188"/>
      <c r="F573" s="35"/>
      <c r="G573" s="35"/>
      <c r="H573" s="35"/>
      <c r="I573" s="35"/>
      <c r="J573" s="35"/>
      <c r="K573" s="186"/>
      <c r="L573" s="35"/>
      <c r="M573" s="35"/>
      <c r="N573" s="186"/>
      <c r="O573" s="35"/>
      <c r="P573" s="35"/>
      <c r="Q573" s="186"/>
      <c r="R573" s="35"/>
      <c r="S573" s="35"/>
      <c r="T573" s="186"/>
      <c r="U573" s="35"/>
      <c r="V573" s="35"/>
      <c r="W573" s="186"/>
    </row>
    <row r="574" spans="1:23" s="95" customFormat="1">
      <c r="A574" s="217"/>
      <c r="B574" s="185"/>
      <c r="C574" s="35"/>
      <c r="D574" s="35"/>
      <c r="E574" s="188"/>
      <c r="F574" s="35"/>
      <c r="G574" s="35"/>
      <c r="H574" s="35"/>
      <c r="I574" s="35"/>
      <c r="J574" s="35"/>
      <c r="K574" s="186"/>
      <c r="L574" s="35"/>
      <c r="M574" s="35"/>
      <c r="N574" s="186"/>
      <c r="O574" s="35"/>
      <c r="P574" s="35"/>
      <c r="Q574" s="186"/>
      <c r="R574" s="35"/>
      <c r="S574" s="35"/>
      <c r="T574" s="186"/>
      <c r="U574" s="35"/>
      <c r="V574" s="35"/>
      <c r="W574" s="186"/>
    </row>
    <row r="575" spans="1:23" s="95" customFormat="1">
      <c r="A575" s="217"/>
      <c r="B575" s="185"/>
      <c r="C575" s="35"/>
      <c r="D575" s="35"/>
      <c r="E575" s="188"/>
      <c r="F575" s="35"/>
      <c r="G575" s="35"/>
      <c r="H575" s="35"/>
      <c r="I575" s="35"/>
      <c r="J575" s="35"/>
      <c r="K575" s="186"/>
      <c r="L575" s="35"/>
      <c r="M575" s="35"/>
      <c r="N575" s="186"/>
      <c r="O575" s="35"/>
      <c r="P575" s="35"/>
      <c r="Q575" s="186"/>
      <c r="R575" s="35"/>
      <c r="S575" s="35"/>
      <c r="T575" s="186"/>
      <c r="U575" s="35"/>
      <c r="V575" s="35"/>
      <c r="W575" s="186"/>
    </row>
    <row r="576" spans="1:23" s="95" customFormat="1">
      <c r="A576" s="217"/>
      <c r="B576" s="185"/>
      <c r="C576" s="35"/>
      <c r="D576" s="35"/>
      <c r="E576" s="188"/>
      <c r="F576" s="35"/>
      <c r="G576" s="35"/>
      <c r="H576" s="35"/>
      <c r="I576" s="35"/>
      <c r="J576" s="35"/>
      <c r="K576" s="186"/>
      <c r="L576" s="35"/>
      <c r="M576" s="35"/>
      <c r="N576" s="186"/>
      <c r="O576" s="35"/>
      <c r="P576" s="35"/>
      <c r="Q576" s="186"/>
      <c r="R576" s="35"/>
      <c r="S576" s="35"/>
      <c r="T576" s="186"/>
      <c r="U576" s="35"/>
      <c r="V576" s="35"/>
      <c r="W576" s="186"/>
    </row>
    <row r="577" spans="1:23" s="95" customFormat="1">
      <c r="A577" s="217"/>
      <c r="B577" s="185"/>
      <c r="C577" s="35"/>
      <c r="D577" s="35"/>
      <c r="E577" s="188"/>
      <c r="F577" s="35"/>
      <c r="G577" s="35"/>
      <c r="H577" s="35"/>
      <c r="I577" s="35"/>
      <c r="J577" s="35"/>
      <c r="K577" s="186"/>
      <c r="L577" s="35"/>
      <c r="M577" s="35"/>
      <c r="N577" s="186"/>
      <c r="O577" s="35"/>
      <c r="P577" s="35"/>
      <c r="Q577" s="186"/>
      <c r="R577" s="35"/>
      <c r="S577" s="35"/>
      <c r="T577" s="186"/>
      <c r="U577" s="35"/>
      <c r="V577" s="35"/>
      <c r="W577" s="186"/>
    </row>
    <row r="578" spans="1:23" s="95" customFormat="1">
      <c r="A578" s="217"/>
      <c r="B578" s="185"/>
      <c r="C578" s="35"/>
      <c r="D578" s="35"/>
      <c r="E578" s="188"/>
      <c r="F578" s="35"/>
      <c r="G578" s="35"/>
      <c r="H578" s="35"/>
      <c r="I578" s="35"/>
      <c r="J578" s="35"/>
      <c r="K578" s="186"/>
      <c r="L578" s="35"/>
      <c r="M578" s="35"/>
      <c r="N578" s="186"/>
      <c r="O578" s="35"/>
      <c r="P578" s="35"/>
      <c r="Q578" s="186"/>
      <c r="R578" s="35"/>
      <c r="S578" s="35"/>
      <c r="T578" s="186"/>
      <c r="U578" s="35"/>
      <c r="V578" s="35"/>
      <c r="W578" s="186"/>
    </row>
    <row r="579" spans="1:23" s="95" customFormat="1">
      <c r="A579" s="217"/>
      <c r="B579" s="185"/>
      <c r="C579" s="35"/>
      <c r="D579" s="35"/>
      <c r="E579" s="188"/>
      <c r="F579" s="35"/>
      <c r="G579" s="35"/>
      <c r="H579" s="35"/>
      <c r="I579" s="35"/>
      <c r="J579" s="35"/>
      <c r="K579" s="186"/>
      <c r="L579" s="35"/>
      <c r="M579" s="35"/>
      <c r="N579" s="186"/>
      <c r="O579" s="35"/>
      <c r="P579" s="35"/>
      <c r="Q579" s="186"/>
      <c r="R579" s="35"/>
      <c r="S579" s="35"/>
      <c r="T579" s="186"/>
      <c r="U579" s="35"/>
      <c r="V579" s="35"/>
      <c r="W579" s="186"/>
    </row>
    <row r="580" spans="1:23" s="95" customFormat="1">
      <c r="A580" s="217"/>
      <c r="B580" s="185"/>
      <c r="C580" s="35"/>
      <c r="D580" s="35"/>
      <c r="E580" s="188"/>
      <c r="F580" s="35"/>
      <c r="G580" s="35"/>
      <c r="H580" s="35"/>
      <c r="I580" s="35"/>
      <c r="J580" s="35"/>
      <c r="K580" s="186"/>
      <c r="L580" s="35"/>
      <c r="M580" s="35"/>
      <c r="N580" s="186"/>
      <c r="O580" s="35"/>
      <c r="P580" s="35"/>
      <c r="Q580" s="186"/>
      <c r="R580" s="35"/>
      <c r="S580" s="35"/>
      <c r="T580" s="186"/>
      <c r="U580" s="35"/>
      <c r="V580" s="35"/>
      <c r="W580" s="186"/>
    </row>
    <row r="581" spans="1:23" s="95" customFormat="1">
      <c r="A581" s="217"/>
      <c r="B581" s="185"/>
      <c r="C581" s="35"/>
      <c r="D581" s="35"/>
      <c r="E581" s="188"/>
      <c r="F581" s="35"/>
      <c r="G581" s="35"/>
      <c r="H581" s="35"/>
      <c r="I581" s="35"/>
      <c r="J581" s="35"/>
      <c r="K581" s="186"/>
      <c r="L581" s="35"/>
      <c r="M581" s="35"/>
      <c r="N581" s="186"/>
      <c r="O581" s="35"/>
      <c r="P581" s="35"/>
      <c r="Q581" s="186"/>
      <c r="R581" s="35"/>
      <c r="S581" s="35"/>
      <c r="T581" s="186"/>
      <c r="U581" s="35"/>
      <c r="V581" s="35"/>
      <c r="W581" s="186"/>
    </row>
    <row r="582" spans="1:23" s="95" customFormat="1">
      <c r="A582" s="217"/>
      <c r="B582" s="185"/>
      <c r="C582" s="35"/>
      <c r="D582" s="35"/>
      <c r="E582" s="188"/>
      <c r="F582" s="35"/>
      <c r="G582" s="35"/>
      <c r="H582" s="35"/>
      <c r="I582" s="35"/>
      <c r="J582" s="35"/>
      <c r="K582" s="186"/>
      <c r="L582" s="35"/>
      <c r="M582" s="35"/>
      <c r="N582" s="186"/>
      <c r="O582" s="35"/>
      <c r="P582" s="35"/>
      <c r="Q582" s="186"/>
      <c r="R582" s="35"/>
      <c r="S582" s="35"/>
      <c r="T582" s="186"/>
      <c r="U582" s="35"/>
      <c r="V582" s="35"/>
      <c r="W582" s="186"/>
    </row>
    <row r="583" spans="1:23" s="95" customFormat="1">
      <c r="A583" s="217"/>
      <c r="B583" s="185"/>
      <c r="C583" s="35"/>
      <c r="D583" s="35"/>
      <c r="E583" s="188"/>
      <c r="F583" s="35"/>
      <c r="G583" s="35"/>
      <c r="H583" s="35"/>
      <c r="I583" s="35"/>
      <c r="J583" s="35"/>
      <c r="K583" s="186"/>
      <c r="L583" s="35"/>
      <c r="M583" s="35"/>
      <c r="N583" s="186"/>
      <c r="O583" s="35"/>
      <c r="P583" s="35"/>
      <c r="Q583" s="186"/>
      <c r="R583" s="35"/>
      <c r="S583" s="35"/>
      <c r="T583" s="186"/>
      <c r="U583" s="35"/>
      <c r="V583" s="35"/>
      <c r="W583" s="186"/>
    </row>
    <row r="584" spans="1:23" s="95" customFormat="1">
      <c r="A584" s="217"/>
      <c r="B584" s="185"/>
      <c r="C584" s="35"/>
      <c r="D584" s="35"/>
      <c r="E584" s="188"/>
      <c r="F584" s="35"/>
      <c r="G584" s="35"/>
      <c r="H584" s="35"/>
      <c r="I584" s="35"/>
      <c r="J584" s="35"/>
      <c r="K584" s="186"/>
      <c r="L584" s="35"/>
      <c r="M584" s="35"/>
      <c r="N584" s="186"/>
      <c r="O584" s="35"/>
      <c r="P584" s="35"/>
      <c r="Q584" s="186"/>
      <c r="R584" s="35"/>
      <c r="S584" s="35"/>
      <c r="T584" s="186"/>
      <c r="U584" s="35"/>
      <c r="V584" s="35"/>
      <c r="W584" s="186"/>
    </row>
    <row r="585" spans="1:23" s="95" customFormat="1">
      <c r="A585" s="217"/>
      <c r="B585" s="185"/>
      <c r="C585" s="35"/>
      <c r="D585" s="35"/>
      <c r="E585" s="188"/>
      <c r="F585" s="35"/>
      <c r="G585" s="35"/>
      <c r="H585" s="35"/>
      <c r="I585" s="35"/>
      <c r="J585" s="35"/>
      <c r="K585" s="186"/>
      <c r="L585" s="35"/>
      <c r="M585" s="35"/>
      <c r="N585" s="186"/>
      <c r="O585" s="35"/>
      <c r="P585" s="35"/>
      <c r="Q585" s="186"/>
      <c r="R585" s="35"/>
      <c r="S585" s="35"/>
      <c r="T585" s="186"/>
      <c r="U585" s="35"/>
      <c r="V585" s="35"/>
      <c r="W585" s="186"/>
    </row>
    <row r="586" spans="1:23" s="95" customFormat="1">
      <c r="A586" s="217"/>
      <c r="B586" s="185"/>
      <c r="C586" s="35"/>
      <c r="D586" s="35"/>
      <c r="E586" s="188"/>
      <c r="F586" s="35"/>
      <c r="G586" s="35"/>
      <c r="H586" s="35"/>
      <c r="I586" s="35"/>
      <c r="J586" s="35"/>
      <c r="K586" s="186"/>
      <c r="L586" s="35"/>
      <c r="M586" s="35"/>
      <c r="N586" s="186"/>
      <c r="O586" s="35"/>
      <c r="P586" s="35"/>
      <c r="Q586" s="186"/>
      <c r="R586" s="35"/>
      <c r="S586" s="35"/>
      <c r="T586" s="186"/>
      <c r="U586" s="35"/>
      <c r="V586" s="35"/>
      <c r="W586" s="186"/>
    </row>
    <row r="587" spans="1:23" s="95" customFormat="1">
      <c r="A587" s="217"/>
      <c r="B587" s="185"/>
      <c r="C587" s="35"/>
      <c r="D587" s="35"/>
      <c r="E587" s="188"/>
      <c r="F587" s="35"/>
      <c r="G587" s="35"/>
      <c r="H587" s="35"/>
      <c r="I587" s="35"/>
      <c r="J587" s="35"/>
      <c r="K587" s="186"/>
      <c r="L587" s="35"/>
      <c r="M587" s="35"/>
      <c r="N587" s="186"/>
      <c r="O587" s="35"/>
      <c r="P587" s="35"/>
      <c r="Q587" s="186"/>
      <c r="R587" s="35"/>
      <c r="S587" s="35"/>
      <c r="T587" s="186"/>
      <c r="U587" s="35"/>
      <c r="V587" s="35"/>
      <c r="W587" s="186"/>
    </row>
    <row r="588" spans="1:23" s="95" customFormat="1">
      <c r="A588" s="217"/>
      <c r="B588" s="185"/>
      <c r="C588" s="35"/>
      <c r="D588" s="35"/>
      <c r="E588" s="188"/>
      <c r="F588" s="35"/>
      <c r="G588" s="35"/>
      <c r="H588" s="35"/>
      <c r="I588" s="35"/>
      <c r="J588" s="35"/>
      <c r="K588" s="186"/>
      <c r="L588" s="35"/>
      <c r="M588" s="35"/>
      <c r="N588" s="186"/>
      <c r="O588" s="35"/>
      <c r="P588" s="35"/>
      <c r="Q588" s="186"/>
      <c r="R588" s="35"/>
      <c r="S588" s="35"/>
      <c r="T588" s="186"/>
      <c r="U588" s="35"/>
      <c r="V588" s="35"/>
      <c r="W588" s="186"/>
    </row>
    <row r="589" spans="1:23" s="95" customFormat="1">
      <c r="A589" s="217"/>
      <c r="B589" s="185"/>
      <c r="C589" s="35"/>
      <c r="D589" s="35"/>
      <c r="E589" s="188"/>
      <c r="F589" s="35"/>
      <c r="G589" s="35"/>
      <c r="H589" s="35"/>
      <c r="I589" s="35"/>
      <c r="J589" s="35"/>
      <c r="K589" s="186"/>
      <c r="L589" s="35"/>
      <c r="M589" s="35"/>
      <c r="N589" s="186"/>
      <c r="O589" s="35"/>
      <c r="P589" s="35"/>
      <c r="Q589" s="186"/>
      <c r="R589" s="35"/>
      <c r="S589" s="35"/>
      <c r="T589" s="186"/>
      <c r="U589" s="35"/>
      <c r="V589" s="35"/>
      <c r="W589" s="186"/>
    </row>
    <row r="590" spans="1:23" s="95" customFormat="1">
      <c r="A590" s="217"/>
      <c r="B590" s="185"/>
      <c r="C590" s="35"/>
      <c r="D590" s="35"/>
      <c r="E590" s="188"/>
      <c r="F590" s="35"/>
      <c r="G590" s="35"/>
      <c r="H590" s="35"/>
      <c r="I590" s="35"/>
      <c r="J590" s="35"/>
      <c r="K590" s="186"/>
      <c r="L590" s="35"/>
      <c r="M590" s="35"/>
      <c r="N590" s="186"/>
      <c r="O590" s="35"/>
      <c r="P590" s="35"/>
      <c r="Q590" s="186"/>
      <c r="R590" s="35"/>
      <c r="S590" s="35"/>
      <c r="T590" s="186"/>
      <c r="U590" s="35"/>
      <c r="V590" s="35"/>
      <c r="W590" s="186"/>
    </row>
    <row r="591" spans="1:23" s="95" customFormat="1">
      <c r="A591" s="217"/>
      <c r="B591" s="185"/>
      <c r="C591" s="35"/>
      <c r="D591" s="35"/>
      <c r="E591" s="188"/>
      <c r="F591" s="35"/>
      <c r="G591" s="35"/>
      <c r="H591" s="35"/>
      <c r="I591" s="35"/>
      <c r="J591" s="35"/>
      <c r="K591" s="186"/>
      <c r="L591" s="35"/>
      <c r="M591" s="35"/>
      <c r="N591" s="186"/>
      <c r="O591" s="35"/>
      <c r="P591" s="35"/>
      <c r="Q591" s="186"/>
      <c r="R591" s="35"/>
      <c r="S591" s="35"/>
      <c r="T591" s="186"/>
      <c r="U591" s="35"/>
      <c r="V591" s="35"/>
      <c r="W591" s="186"/>
    </row>
    <row r="592" spans="1:23" s="95" customFormat="1">
      <c r="A592" s="217"/>
      <c r="B592" s="185"/>
      <c r="C592" s="35"/>
      <c r="D592" s="35"/>
      <c r="E592" s="188"/>
      <c r="F592" s="35"/>
      <c r="G592" s="35"/>
      <c r="H592" s="35"/>
      <c r="I592" s="35"/>
      <c r="J592" s="35"/>
      <c r="K592" s="186"/>
      <c r="L592" s="35"/>
      <c r="M592" s="35"/>
      <c r="N592" s="186"/>
      <c r="O592" s="35"/>
      <c r="P592" s="35"/>
      <c r="Q592" s="186"/>
      <c r="R592" s="35"/>
      <c r="S592" s="35"/>
      <c r="T592" s="186"/>
      <c r="U592" s="35"/>
      <c r="V592" s="35"/>
      <c r="W592" s="186"/>
    </row>
    <row r="593" spans="1:23" s="95" customFormat="1">
      <c r="A593" s="217"/>
      <c r="B593" s="185"/>
      <c r="C593" s="35"/>
      <c r="D593" s="35"/>
      <c r="E593" s="188"/>
      <c r="F593" s="35"/>
      <c r="G593" s="35"/>
      <c r="H593" s="35"/>
      <c r="I593" s="35"/>
      <c r="J593" s="35"/>
      <c r="K593" s="186"/>
      <c r="L593" s="35"/>
      <c r="M593" s="35"/>
      <c r="N593" s="186"/>
      <c r="O593" s="35"/>
      <c r="P593" s="35"/>
      <c r="Q593" s="186"/>
      <c r="R593" s="35"/>
      <c r="S593" s="35"/>
      <c r="T593" s="186"/>
      <c r="U593" s="35"/>
      <c r="V593" s="35"/>
      <c r="W593" s="186"/>
    </row>
    <row r="594" spans="1:23" s="95" customFormat="1">
      <c r="A594" s="217"/>
      <c r="B594" s="185"/>
      <c r="C594" s="35"/>
      <c r="D594" s="35"/>
      <c r="E594" s="188"/>
      <c r="F594" s="35"/>
      <c r="G594" s="35"/>
      <c r="H594" s="35"/>
      <c r="I594" s="35"/>
      <c r="J594" s="35"/>
      <c r="K594" s="186"/>
      <c r="L594" s="35"/>
      <c r="M594" s="35"/>
      <c r="N594" s="186"/>
      <c r="O594" s="35"/>
      <c r="P594" s="35"/>
      <c r="Q594" s="186"/>
      <c r="R594" s="35"/>
      <c r="S594" s="35"/>
      <c r="T594" s="186"/>
      <c r="U594" s="35"/>
      <c r="V594" s="35"/>
      <c r="W594" s="186"/>
    </row>
    <row r="595" spans="1:23" s="95" customFormat="1">
      <c r="A595" s="217"/>
      <c r="B595" s="185"/>
      <c r="C595" s="35"/>
      <c r="D595" s="35"/>
      <c r="E595" s="188"/>
      <c r="F595" s="35"/>
      <c r="G595" s="35"/>
      <c r="H595" s="35"/>
      <c r="I595" s="35"/>
      <c r="J595" s="35"/>
      <c r="K595" s="186"/>
      <c r="L595" s="35"/>
      <c r="M595" s="35"/>
      <c r="N595" s="186"/>
      <c r="O595" s="35"/>
      <c r="P595" s="35"/>
      <c r="Q595" s="186"/>
      <c r="R595" s="35"/>
      <c r="S595" s="35"/>
      <c r="T595" s="186"/>
      <c r="U595" s="35"/>
      <c r="V595" s="35"/>
      <c r="W595" s="186"/>
    </row>
    <row r="596" spans="1:23" s="95" customFormat="1">
      <c r="A596" s="217"/>
      <c r="B596" s="185"/>
      <c r="C596" s="35"/>
      <c r="D596" s="35"/>
      <c r="E596" s="188"/>
      <c r="F596" s="35"/>
      <c r="G596" s="35"/>
      <c r="H596" s="35"/>
      <c r="I596" s="35"/>
      <c r="J596" s="35"/>
      <c r="K596" s="186"/>
      <c r="L596" s="35"/>
      <c r="M596" s="35"/>
      <c r="N596" s="186"/>
      <c r="O596" s="35"/>
      <c r="P596" s="35"/>
      <c r="Q596" s="186"/>
      <c r="R596" s="35"/>
      <c r="S596" s="35"/>
      <c r="T596" s="186"/>
      <c r="U596" s="35"/>
      <c r="V596" s="35"/>
      <c r="W596" s="186"/>
    </row>
    <row r="597" spans="1:23" s="95" customFormat="1">
      <c r="A597" s="217"/>
      <c r="B597" s="185"/>
      <c r="C597" s="35"/>
      <c r="D597" s="35"/>
      <c r="E597" s="188"/>
      <c r="F597" s="35"/>
      <c r="G597" s="35"/>
      <c r="H597" s="35"/>
      <c r="I597" s="35"/>
      <c r="J597" s="35"/>
      <c r="K597" s="186"/>
      <c r="L597" s="35"/>
      <c r="M597" s="35"/>
      <c r="N597" s="186"/>
      <c r="O597" s="35"/>
      <c r="P597" s="35"/>
      <c r="Q597" s="186"/>
      <c r="R597" s="35"/>
      <c r="S597" s="35"/>
      <c r="T597" s="186"/>
      <c r="U597" s="35"/>
      <c r="V597" s="35"/>
      <c r="W597" s="186"/>
    </row>
    <row r="598" spans="1:23" s="95" customFormat="1">
      <c r="A598" s="217"/>
      <c r="B598" s="185"/>
      <c r="C598" s="35"/>
      <c r="D598" s="35"/>
      <c r="E598" s="188"/>
      <c r="F598" s="35"/>
      <c r="G598" s="35"/>
      <c r="H598" s="35"/>
      <c r="I598" s="35"/>
      <c r="J598" s="35"/>
      <c r="K598" s="186"/>
      <c r="L598" s="35"/>
      <c r="M598" s="35"/>
      <c r="N598" s="186"/>
      <c r="O598" s="35"/>
      <c r="P598" s="35"/>
      <c r="Q598" s="186"/>
      <c r="R598" s="35"/>
      <c r="S598" s="35"/>
      <c r="T598" s="186"/>
      <c r="U598" s="35"/>
      <c r="V598" s="35"/>
      <c r="W598" s="186"/>
    </row>
    <row r="599" spans="1:23" s="95" customFormat="1">
      <c r="A599" s="217"/>
      <c r="B599" s="185"/>
      <c r="C599" s="35"/>
      <c r="D599" s="35"/>
      <c r="E599" s="188"/>
      <c r="F599" s="35"/>
      <c r="G599" s="35"/>
      <c r="H599" s="35"/>
      <c r="I599" s="35"/>
      <c r="J599" s="35"/>
      <c r="K599" s="186"/>
      <c r="L599" s="35"/>
      <c r="M599" s="35"/>
      <c r="N599" s="186"/>
      <c r="O599" s="35"/>
      <c r="P599" s="35"/>
      <c r="Q599" s="186"/>
      <c r="R599" s="35"/>
      <c r="S599" s="35"/>
      <c r="T599" s="186"/>
      <c r="U599" s="35"/>
      <c r="V599" s="35"/>
      <c r="W599" s="186"/>
    </row>
    <row r="600" spans="1:23" s="95" customFormat="1">
      <c r="A600" s="217"/>
      <c r="B600" s="185"/>
      <c r="C600" s="35"/>
      <c r="D600" s="35"/>
      <c r="E600" s="188"/>
      <c r="F600" s="35"/>
      <c r="G600" s="35"/>
      <c r="H600" s="35"/>
      <c r="I600" s="35"/>
      <c r="J600" s="35"/>
      <c r="K600" s="186"/>
      <c r="L600" s="35"/>
      <c r="M600" s="35"/>
      <c r="N600" s="186"/>
      <c r="O600" s="35"/>
      <c r="P600" s="35"/>
      <c r="Q600" s="186"/>
      <c r="R600" s="35"/>
      <c r="S600" s="35"/>
      <c r="T600" s="186"/>
      <c r="U600" s="35"/>
      <c r="V600" s="35"/>
      <c r="W600" s="186"/>
    </row>
    <row r="601" spans="1:23" s="95" customFormat="1">
      <c r="A601" s="184"/>
      <c r="B601" s="218"/>
      <c r="C601" s="219"/>
      <c r="D601" s="219"/>
      <c r="E601" s="217"/>
      <c r="F601" s="219"/>
      <c r="G601" s="219"/>
      <c r="H601" s="219"/>
      <c r="I601" s="182"/>
      <c r="J601" s="182"/>
      <c r="K601" s="220"/>
      <c r="L601" s="182"/>
      <c r="M601" s="182"/>
      <c r="N601" s="220"/>
      <c r="O601" s="182"/>
      <c r="P601" s="182"/>
      <c r="Q601" s="220"/>
      <c r="R601" s="182"/>
      <c r="S601" s="182"/>
      <c r="T601" s="220"/>
      <c r="U601" s="182"/>
      <c r="V601" s="182"/>
      <c r="W601" s="220"/>
    </row>
    <row r="602" spans="1:23" s="95" customFormat="1">
      <c r="A602" s="184"/>
      <c r="B602" s="218"/>
      <c r="C602" s="219"/>
      <c r="D602" s="219"/>
      <c r="E602" s="217"/>
      <c r="F602" s="219"/>
      <c r="G602" s="219"/>
      <c r="H602" s="219"/>
      <c r="I602" s="182"/>
      <c r="J602" s="182"/>
      <c r="K602" s="220"/>
      <c r="L602" s="182"/>
      <c r="M602" s="182"/>
      <c r="N602" s="220"/>
      <c r="O602" s="182"/>
      <c r="P602" s="182"/>
      <c r="Q602" s="220"/>
      <c r="R602" s="182"/>
      <c r="S602" s="182"/>
      <c r="T602" s="220"/>
      <c r="U602" s="182"/>
      <c r="V602" s="182"/>
      <c r="W602" s="220"/>
    </row>
    <row r="603" spans="1:23" s="95" customFormat="1">
      <c r="A603" s="184"/>
      <c r="B603" s="218"/>
      <c r="C603" s="219"/>
      <c r="D603" s="219"/>
      <c r="E603" s="217"/>
      <c r="F603" s="219"/>
      <c r="G603" s="219"/>
      <c r="H603" s="219"/>
      <c r="I603" s="182"/>
      <c r="J603" s="182"/>
      <c r="K603" s="220"/>
      <c r="L603" s="182"/>
      <c r="M603" s="182"/>
      <c r="N603" s="220"/>
      <c r="O603" s="182"/>
      <c r="P603" s="182"/>
      <c r="Q603" s="220"/>
      <c r="R603" s="182"/>
      <c r="S603" s="182"/>
      <c r="T603" s="220"/>
      <c r="U603" s="182"/>
      <c r="V603" s="182"/>
      <c r="W603" s="220"/>
    </row>
    <row r="604" spans="1:23" s="95" customFormat="1">
      <c r="A604" s="184"/>
      <c r="B604" s="218"/>
      <c r="C604" s="219"/>
      <c r="D604" s="219"/>
      <c r="E604" s="217"/>
      <c r="F604" s="219"/>
      <c r="G604" s="219"/>
      <c r="H604" s="219"/>
      <c r="I604" s="182"/>
      <c r="J604" s="182"/>
      <c r="K604" s="220"/>
      <c r="L604" s="182"/>
      <c r="M604" s="182"/>
      <c r="N604" s="220"/>
      <c r="O604" s="182"/>
      <c r="P604" s="182"/>
      <c r="Q604" s="220"/>
      <c r="R604" s="182"/>
      <c r="S604" s="182"/>
      <c r="T604" s="220"/>
      <c r="U604" s="182"/>
      <c r="V604" s="182"/>
      <c r="W604" s="220"/>
    </row>
    <row r="605" spans="1:23" s="95" customFormat="1">
      <c r="A605" s="184"/>
      <c r="B605" s="218"/>
      <c r="C605" s="219"/>
      <c r="D605" s="219"/>
      <c r="E605" s="217"/>
      <c r="F605" s="219"/>
      <c r="G605" s="219"/>
      <c r="H605" s="219"/>
      <c r="I605" s="182"/>
      <c r="J605" s="182"/>
      <c r="K605" s="220"/>
      <c r="L605" s="182"/>
      <c r="M605" s="182"/>
      <c r="N605" s="220"/>
      <c r="O605" s="182"/>
      <c r="P605" s="182"/>
      <c r="Q605" s="220"/>
      <c r="R605" s="182"/>
      <c r="S605" s="182"/>
      <c r="T605" s="220"/>
      <c r="U605" s="182"/>
      <c r="V605" s="182"/>
      <c r="W605" s="220"/>
    </row>
    <row r="606" spans="1:23" s="95" customFormat="1">
      <c r="A606" s="184"/>
      <c r="B606" s="218"/>
      <c r="C606" s="219"/>
      <c r="D606" s="219"/>
      <c r="E606" s="217"/>
      <c r="F606" s="219"/>
      <c r="G606" s="219"/>
      <c r="H606" s="219"/>
      <c r="I606" s="182"/>
      <c r="J606" s="182"/>
      <c r="K606" s="220"/>
      <c r="L606" s="182"/>
      <c r="M606" s="182"/>
      <c r="N606" s="220"/>
      <c r="O606" s="182"/>
      <c r="P606" s="182"/>
      <c r="Q606" s="220"/>
      <c r="R606" s="182"/>
      <c r="S606" s="182"/>
      <c r="T606" s="220"/>
      <c r="U606" s="182"/>
      <c r="V606" s="182"/>
      <c r="W606" s="220"/>
    </row>
    <row r="607" spans="1:23" s="95" customFormat="1">
      <c r="A607" s="184"/>
      <c r="B607" s="218"/>
      <c r="C607" s="219"/>
      <c r="D607" s="219"/>
      <c r="E607" s="217"/>
      <c r="F607" s="219"/>
      <c r="G607" s="219"/>
      <c r="H607" s="219"/>
      <c r="I607" s="182"/>
      <c r="J607" s="182"/>
      <c r="K607" s="220"/>
      <c r="L607" s="182"/>
      <c r="M607" s="182"/>
      <c r="N607" s="220"/>
      <c r="O607" s="182"/>
      <c r="P607" s="182"/>
      <c r="Q607" s="220"/>
      <c r="R607" s="182"/>
      <c r="S607" s="182"/>
      <c r="T607" s="220"/>
      <c r="U607" s="182"/>
      <c r="V607" s="182"/>
      <c r="W607" s="220"/>
    </row>
    <row r="608" spans="1:23" s="95" customFormat="1">
      <c r="A608" s="184"/>
      <c r="B608" s="218"/>
      <c r="C608" s="219"/>
      <c r="D608" s="219"/>
      <c r="E608" s="217"/>
      <c r="F608" s="219"/>
      <c r="G608" s="219"/>
      <c r="H608" s="219"/>
      <c r="I608" s="182"/>
      <c r="J608" s="182"/>
      <c r="K608" s="220"/>
      <c r="L608" s="182"/>
      <c r="M608" s="182"/>
      <c r="N608" s="220"/>
      <c r="O608" s="182"/>
      <c r="P608" s="182"/>
      <c r="Q608" s="220"/>
      <c r="R608" s="182"/>
      <c r="S608" s="182"/>
      <c r="T608" s="220"/>
      <c r="U608" s="182"/>
      <c r="V608" s="182"/>
      <c r="W608" s="220"/>
    </row>
    <row r="609" spans="1:23" s="95" customFormat="1">
      <c r="A609" s="184"/>
      <c r="B609" s="218"/>
      <c r="C609" s="219"/>
      <c r="D609" s="219"/>
      <c r="E609" s="217"/>
      <c r="F609" s="219"/>
      <c r="G609" s="219"/>
      <c r="H609" s="219"/>
      <c r="I609" s="182"/>
      <c r="J609" s="182"/>
      <c r="K609" s="220"/>
      <c r="L609" s="182"/>
      <c r="M609" s="182"/>
      <c r="N609" s="220"/>
      <c r="O609" s="182"/>
      <c r="P609" s="182"/>
      <c r="Q609" s="220"/>
      <c r="R609" s="182"/>
      <c r="S609" s="182"/>
      <c r="T609" s="220"/>
      <c r="U609" s="182"/>
      <c r="V609" s="182"/>
      <c r="W609" s="220"/>
    </row>
    <row r="610" spans="1:23" s="95" customFormat="1">
      <c r="A610" s="184"/>
      <c r="B610" s="218"/>
      <c r="C610" s="219"/>
      <c r="D610" s="219"/>
      <c r="E610" s="217"/>
      <c r="F610" s="219"/>
      <c r="G610" s="219"/>
      <c r="H610" s="219"/>
      <c r="I610" s="182"/>
      <c r="J610" s="182"/>
      <c r="K610" s="220"/>
      <c r="L610" s="182"/>
      <c r="M610" s="182"/>
      <c r="N610" s="220"/>
      <c r="O610" s="182"/>
      <c r="P610" s="182"/>
      <c r="Q610" s="220"/>
      <c r="R610" s="182"/>
      <c r="S610" s="182"/>
      <c r="T610" s="220"/>
      <c r="U610" s="182"/>
      <c r="V610" s="182"/>
      <c r="W610" s="220"/>
    </row>
    <row r="611" spans="1:23" s="95" customFormat="1">
      <c r="A611" s="184"/>
      <c r="B611" s="218"/>
      <c r="C611" s="219"/>
      <c r="D611" s="219"/>
      <c r="E611" s="217"/>
      <c r="F611" s="219"/>
      <c r="G611" s="219"/>
      <c r="H611" s="219"/>
      <c r="I611" s="182"/>
      <c r="J611" s="182"/>
      <c r="K611" s="220"/>
      <c r="L611" s="182"/>
      <c r="M611" s="182"/>
      <c r="N611" s="220"/>
      <c r="O611" s="182"/>
      <c r="P611" s="182"/>
      <c r="Q611" s="220"/>
      <c r="R611" s="182"/>
      <c r="S611" s="182"/>
      <c r="T611" s="220"/>
      <c r="U611" s="182"/>
      <c r="V611" s="182"/>
      <c r="W611" s="220"/>
    </row>
    <row r="612" spans="1:23" s="95" customFormat="1">
      <c r="A612" s="184"/>
      <c r="B612" s="218"/>
      <c r="C612" s="219"/>
      <c r="D612" s="219"/>
      <c r="E612" s="217"/>
      <c r="F612" s="219"/>
      <c r="G612" s="219"/>
      <c r="H612" s="219"/>
      <c r="I612" s="182"/>
      <c r="J612" s="182"/>
      <c r="K612" s="220"/>
      <c r="L612" s="182"/>
      <c r="M612" s="182"/>
      <c r="N612" s="220"/>
      <c r="O612" s="182"/>
      <c r="P612" s="182"/>
      <c r="Q612" s="220"/>
      <c r="R612" s="182"/>
      <c r="S612" s="182"/>
      <c r="T612" s="220"/>
      <c r="U612" s="182"/>
      <c r="V612" s="182"/>
      <c r="W612" s="220"/>
    </row>
    <row r="613" spans="1:23" s="95" customFormat="1">
      <c r="A613" s="184"/>
      <c r="B613" s="218"/>
      <c r="C613" s="219"/>
      <c r="D613" s="219"/>
      <c r="E613" s="217"/>
      <c r="F613" s="219"/>
      <c r="G613" s="219"/>
      <c r="H613" s="219"/>
      <c r="I613" s="182"/>
      <c r="J613" s="182"/>
      <c r="K613" s="220"/>
      <c r="L613" s="182"/>
      <c r="M613" s="182"/>
      <c r="N613" s="220"/>
      <c r="O613" s="182"/>
      <c r="P613" s="182"/>
      <c r="Q613" s="220"/>
      <c r="R613" s="182"/>
      <c r="S613" s="182"/>
      <c r="T613" s="220"/>
      <c r="U613" s="182"/>
      <c r="V613" s="182"/>
      <c r="W613" s="220"/>
    </row>
    <row r="614" spans="1:23" s="95" customFormat="1">
      <c r="A614" s="184"/>
      <c r="B614" s="218"/>
      <c r="C614" s="219"/>
      <c r="D614" s="219"/>
      <c r="E614" s="217"/>
      <c r="F614" s="219"/>
      <c r="G614" s="219"/>
      <c r="H614" s="219"/>
      <c r="I614" s="182"/>
      <c r="J614" s="182"/>
      <c r="K614" s="220"/>
      <c r="L614" s="182"/>
      <c r="M614" s="182"/>
      <c r="N614" s="220"/>
      <c r="O614" s="182"/>
      <c r="P614" s="182"/>
      <c r="Q614" s="220"/>
      <c r="R614" s="182"/>
      <c r="S614" s="182"/>
      <c r="T614" s="220"/>
      <c r="U614" s="182"/>
      <c r="V614" s="182"/>
      <c r="W614" s="220"/>
    </row>
    <row r="615" spans="1:23" s="95" customFormat="1">
      <c r="A615" s="184"/>
      <c r="B615" s="218"/>
      <c r="C615" s="219"/>
      <c r="D615" s="219"/>
      <c r="E615" s="217"/>
      <c r="F615" s="219"/>
      <c r="G615" s="219"/>
      <c r="H615" s="219"/>
      <c r="I615" s="182"/>
      <c r="J615" s="182"/>
      <c r="K615" s="220"/>
      <c r="L615" s="182"/>
      <c r="M615" s="182"/>
      <c r="N615" s="220"/>
      <c r="O615" s="182"/>
      <c r="P615" s="182"/>
      <c r="Q615" s="220"/>
      <c r="R615" s="182"/>
      <c r="S615" s="182"/>
      <c r="T615" s="220"/>
      <c r="U615" s="182"/>
      <c r="V615" s="182"/>
      <c r="W615" s="220"/>
    </row>
    <row r="616" spans="1:23" s="95" customFormat="1">
      <c r="A616" s="184"/>
      <c r="B616" s="218"/>
      <c r="C616" s="219"/>
      <c r="D616" s="219"/>
      <c r="E616" s="217"/>
      <c r="F616" s="219"/>
      <c r="G616" s="219"/>
      <c r="H616" s="219"/>
      <c r="I616" s="182"/>
      <c r="J616" s="182"/>
      <c r="K616" s="220"/>
      <c r="L616" s="182"/>
      <c r="M616" s="182"/>
      <c r="N616" s="220"/>
      <c r="O616" s="182"/>
      <c r="P616" s="182"/>
      <c r="Q616" s="220"/>
      <c r="R616" s="182"/>
      <c r="S616" s="182"/>
      <c r="T616" s="220"/>
      <c r="U616" s="182"/>
      <c r="V616" s="182"/>
      <c r="W616" s="220"/>
    </row>
    <row r="617" spans="1:23" s="95" customFormat="1">
      <c r="A617" s="184"/>
      <c r="B617" s="218"/>
      <c r="C617" s="219"/>
      <c r="D617" s="219"/>
      <c r="E617" s="217"/>
      <c r="F617" s="219"/>
      <c r="G617" s="219"/>
      <c r="H617" s="219"/>
      <c r="I617" s="182"/>
      <c r="J617" s="182"/>
      <c r="K617" s="220"/>
      <c r="L617" s="182"/>
      <c r="M617" s="182"/>
      <c r="N617" s="220"/>
      <c r="O617" s="182"/>
      <c r="P617" s="182"/>
      <c r="Q617" s="220"/>
      <c r="R617" s="182"/>
      <c r="S617" s="182"/>
      <c r="T617" s="220"/>
      <c r="U617" s="182"/>
      <c r="V617" s="182"/>
      <c r="W617" s="220"/>
    </row>
    <row r="618" spans="1:23" s="95" customFormat="1">
      <c r="A618" s="184"/>
      <c r="B618" s="218"/>
      <c r="C618" s="219"/>
      <c r="D618" s="219"/>
      <c r="E618" s="217"/>
      <c r="F618" s="219"/>
      <c r="G618" s="219"/>
      <c r="H618" s="219"/>
      <c r="I618" s="182"/>
      <c r="J618" s="182"/>
      <c r="K618" s="220"/>
      <c r="L618" s="182"/>
      <c r="M618" s="182"/>
      <c r="N618" s="220"/>
      <c r="O618" s="182"/>
      <c r="P618" s="182"/>
      <c r="Q618" s="220"/>
      <c r="R618" s="182"/>
      <c r="S618" s="182"/>
      <c r="T618" s="220"/>
      <c r="U618" s="182"/>
      <c r="V618" s="182"/>
      <c r="W618" s="220"/>
    </row>
    <row r="619" spans="1:23" s="95" customFormat="1">
      <c r="A619" s="184"/>
      <c r="B619" s="218"/>
      <c r="C619" s="219"/>
      <c r="D619" s="219"/>
      <c r="E619" s="217"/>
      <c r="F619" s="219"/>
      <c r="G619" s="219"/>
      <c r="H619" s="219"/>
      <c r="I619" s="182"/>
      <c r="J619" s="182"/>
      <c r="K619" s="220"/>
      <c r="L619" s="182"/>
      <c r="M619" s="182"/>
      <c r="N619" s="220"/>
      <c r="O619" s="182"/>
      <c r="P619" s="182"/>
      <c r="Q619" s="220"/>
      <c r="R619" s="182"/>
      <c r="S619" s="182"/>
      <c r="T619" s="220"/>
      <c r="U619" s="182"/>
      <c r="V619" s="182"/>
      <c r="W619" s="220"/>
    </row>
    <row r="620" spans="1:23" s="95" customFormat="1">
      <c r="A620" s="184"/>
      <c r="B620" s="218"/>
      <c r="C620" s="219"/>
      <c r="D620" s="219"/>
      <c r="E620" s="217"/>
      <c r="F620" s="219"/>
      <c r="G620" s="219"/>
      <c r="H620" s="219"/>
      <c r="I620" s="182"/>
      <c r="J620" s="182"/>
      <c r="K620" s="220"/>
      <c r="L620" s="182"/>
      <c r="M620" s="182"/>
      <c r="N620" s="220"/>
      <c r="O620" s="182"/>
      <c r="P620" s="182"/>
      <c r="Q620" s="220"/>
      <c r="R620" s="182"/>
      <c r="S620" s="182"/>
      <c r="T620" s="220"/>
      <c r="U620" s="182"/>
      <c r="V620" s="182"/>
      <c r="W620" s="220"/>
    </row>
    <row r="621" spans="1:23" s="95" customFormat="1">
      <c r="A621" s="184"/>
      <c r="B621" s="218"/>
      <c r="C621" s="219"/>
      <c r="D621" s="219"/>
      <c r="E621" s="217"/>
      <c r="F621" s="219"/>
      <c r="G621" s="219"/>
      <c r="H621" s="219"/>
      <c r="I621" s="182"/>
      <c r="J621" s="182"/>
      <c r="K621" s="220"/>
      <c r="L621" s="182"/>
      <c r="M621" s="182"/>
      <c r="N621" s="220"/>
      <c r="O621" s="182"/>
      <c r="P621" s="182"/>
      <c r="Q621" s="220"/>
      <c r="R621" s="182"/>
      <c r="S621" s="182"/>
      <c r="T621" s="220"/>
      <c r="U621" s="182"/>
      <c r="V621" s="182"/>
      <c r="W621" s="220"/>
    </row>
    <row r="622" spans="1:23" s="95" customFormat="1">
      <c r="A622" s="184"/>
      <c r="B622" s="218"/>
      <c r="C622" s="219"/>
      <c r="D622" s="219"/>
      <c r="E622" s="217"/>
      <c r="F622" s="219"/>
      <c r="G622" s="219"/>
      <c r="H622" s="219"/>
      <c r="I622" s="182"/>
      <c r="J622" s="182"/>
      <c r="K622" s="220"/>
      <c r="L622" s="182"/>
      <c r="M622" s="182"/>
      <c r="N622" s="220"/>
      <c r="O622" s="182"/>
      <c r="P622" s="182"/>
      <c r="Q622" s="220"/>
      <c r="R622" s="182"/>
      <c r="S622" s="182"/>
      <c r="T622" s="220"/>
      <c r="U622" s="182"/>
      <c r="V622" s="182"/>
      <c r="W622" s="220"/>
    </row>
    <row r="623" spans="1:23" s="95" customFormat="1">
      <c r="A623" s="184"/>
      <c r="B623" s="218"/>
      <c r="C623" s="219"/>
      <c r="D623" s="219"/>
      <c r="E623" s="217"/>
      <c r="F623" s="219"/>
      <c r="G623" s="219"/>
      <c r="H623" s="219"/>
      <c r="I623" s="182"/>
      <c r="J623" s="182"/>
      <c r="K623" s="220"/>
      <c r="L623" s="182"/>
      <c r="M623" s="182"/>
      <c r="N623" s="220"/>
      <c r="O623" s="182"/>
      <c r="P623" s="182"/>
      <c r="Q623" s="220"/>
      <c r="R623" s="182"/>
      <c r="S623" s="182"/>
      <c r="T623" s="220"/>
      <c r="U623" s="182"/>
      <c r="V623" s="182"/>
      <c r="W623" s="220"/>
    </row>
    <row r="624" spans="1:23" s="95" customFormat="1">
      <c r="A624" s="184"/>
      <c r="B624" s="218"/>
      <c r="C624" s="219"/>
      <c r="D624" s="219"/>
      <c r="E624" s="217"/>
      <c r="F624" s="219"/>
      <c r="G624" s="219"/>
      <c r="H624" s="219"/>
      <c r="I624" s="182"/>
      <c r="J624" s="182"/>
      <c r="K624" s="220"/>
      <c r="L624" s="182"/>
      <c r="M624" s="182"/>
      <c r="N624" s="220"/>
      <c r="O624" s="182"/>
      <c r="P624" s="182"/>
      <c r="Q624" s="220"/>
      <c r="R624" s="182"/>
      <c r="S624" s="182"/>
      <c r="T624" s="220"/>
      <c r="U624" s="182"/>
      <c r="V624" s="182"/>
      <c r="W624" s="220"/>
    </row>
    <row r="625" spans="1:23" s="95" customFormat="1">
      <c r="A625" s="184"/>
      <c r="B625" s="218"/>
      <c r="C625" s="219"/>
      <c r="D625" s="219"/>
      <c r="E625" s="217"/>
      <c r="F625" s="219"/>
      <c r="G625" s="219"/>
      <c r="H625" s="219"/>
      <c r="I625" s="182"/>
      <c r="J625" s="182"/>
      <c r="K625" s="220"/>
      <c r="L625" s="182"/>
      <c r="M625" s="182"/>
      <c r="N625" s="220"/>
      <c r="O625" s="182"/>
      <c r="P625" s="182"/>
      <c r="Q625" s="220"/>
      <c r="R625" s="182"/>
      <c r="S625" s="182"/>
      <c r="T625" s="220"/>
      <c r="U625" s="182"/>
      <c r="V625" s="182"/>
      <c r="W625" s="220"/>
    </row>
    <row r="626" spans="1:23" s="95" customFormat="1">
      <c r="A626" s="184"/>
      <c r="B626" s="218"/>
      <c r="C626" s="219"/>
      <c r="D626" s="219"/>
      <c r="E626" s="217"/>
      <c r="F626" s="219"/>
      <c r="G626" s="219"/>
      <c r="H626" s="219"/>
      <c r="I626" s="182"/>
      <c r="J626" s="182"/>
      <c r="K626" s="220"/>
      <c r="L626" s="182"/>
      <c r="M626" s="182"/>
      <c r="N626" s="220"/>
      <c r="O626" s="182"/>
      <c r="P626" s="182"/>
      <c r="Q626" s="220"/>
      <c r="R626" s="182"/>
      <c r="S626" s="182"/>
      <c r="T626" s="220"/>
      <c r="U626" s="182"/>
      <c r="V626" s="182"/>
      <c r="W626" s="220"/>
    </row>
    <row r="627" spans="1:23" s="95" customFormat="1">
      <c r="A627" s="184"/>
      <c r="B627" s="218"/>
      <c r="C627" s="219"/>
      <c r="D627" s="219"/>
      <c r="E627" s="217"/>
      <c r="F627" s="219"/>
      <c r="G627" s="219"/>
      <c r="H627" s="219"/>
      <c r="I627" s="182"/>
      <c r="J627" s="182"/>
      <c r="K627" s="220"/>
      <c r="L627" s="182"/>
      <c r="M627" s="182"/>
      <c r="N627" s="220"/>
      <c r="O627" s="182"/>
      <c r="P627" s="182"/>
      <c r="Q627" s="220"/>
      <c r="R627" s="182"/>
      <c r="S627" s="182"/>
      <c r="T627" s="220"/>
      <c r="U627" s="182"/>
      <c r="V627" s="182"/>
      <c r="W627" s="220"/>
    </row>
    <row r="628" spans="1:23" s="95" customFormat="1">
      <c r="A628" s="184"/>
      <c r="B628" s="218"/>
      <c r="C628" s="219"/>
      <c r="D628" s="219"/>
      <c r="E628" s="217"/>
      <c r="F628" s="219"/>
      <c r="G628" s="219"/>
      <c r="H628" s="219"/>
      <c r="I628" s="182"/>
      <c r="J628" s="182"/>
      <c r="K628" s="220"/>
      <c r="L628" s="182"/>
      <c r="M628" s="182"/>
      <c r="N628" s="220"/>
      <c r="O628" s="182"/>
      <c r="P628" s="182"/>
      <c r="Q628" s="220"/>
      <c r="R628" s="182"/>
      <c r="S628" s="182"/>
      <c r="T628" s="220"/>
      <c r="U628" s="182"/>
      <c r="V628" s="182"/>
      <c r="W628" s="220"/>
    </row>
    <row r="629" spans="1:23" s="95" customFormat="1">
      <c r="A629" s="184"/>
      <c r="B629" s="218"/>
      <c r="C629" s="219"/>
      <c r="D629" s="219"/>
      <c r="E629" s="217"/>
      <c r="F629" s="219"/>
      <c r="G629" s="219"/>
      <c r="H629" s="219"/>
      <c r="I629" s="182"/>
      <c r="J629" s="182"/>
      <c r="K629" s="220"/>
      <c r="L629" s="182"/>
      <c r="M629" s="182"/>
      <c r="N629" s="220"/>
      <c r="O629" s="182"/>
      <c r="P629" s="182"/>
      <c r="Q629" s="220"/>
      <c r="R629" s="182"/>
      <c r="S629" s="182"/>
      <c r="T629" s="220"/>
      <c r="U629" s="182"/>
      <c r="V629" s="182"/>
      <c r="W629" s="220"/>
    </row>
    <row r="630" spans="1:23" s="95" customFormat="1">
      <c r="A630" s="184"/>
      <c r="B630" s="218"/>
      <c r="C630" s="219"/>
      <c r="D630" s="219"/>
      <c r="E630" s="217"/>
      <c r="F630" s="219"/>
      <c r="G630" s="219"/>
      <c r="H630" s="219"/>
      <c r="I630" s="182"/>
      <c r="J630" s="182"/>
      <c r="K630" s="220"/>
      <c r="L630" s="182"/>
      <c r="M630" s="182"/>
      <c r="N630" s="220"/>
      <c r="O630" s="182"/>
      <c r="P630" s="182"/>
      <c r="Q630" s="220"/>
      <c r="R630" s="182"/>
      <c r="S630" s="182"/>
      <c r="T630" s="220"/>
      <c r="U630" s="182"/>
      <c r="V630" s="182"/>
      <c r="W630" s="220"/>
    </row>
    <row r="631" spans="1:23" s="95" customFormat="1">
      <c r="A631" s="184"/>
      <c r="B631" s="218"/>
      <c r="C631" s="219"/>
      <c r="D631" s="219"/>
      <c r="E631" s="217"/>
      <c r="F631" s="219"/>
      <c r="G631" s="219"/>
      <c r="H631" s="219"/>
      <c r="I631" s="182"/>
      <c r="J631" s="182"/>
      <c r="K631" s="220"/>
      <c r="L631" s="182"/>
      <c r="M631" s="182"/>
      <c r="N631" s="220"/>
      <c r="O631" s="182"/>
      <c r="P631" s="182"/>
      <c r="Q631" s="220"/>
      <c r="R631" s="182"/>
      <c r="S631" s="182"/>
      <c r="T631" s="220"/>
      <c r="U631" s="182"/>
      <c r="V631" s="182"/>
      <c r="W631" s="220"/>
    </row>
    <row r="632" spans="1:23" s="95" customFormat="1">
      <c r="A632" s="184"/>
      <c r="B632" s="218"/>
      <c r="C632" s="219"/>
      <c r="D632" s="219"/>
      <c r="E632" s="217"/>
      <c r="F632" s="219"/>
      <c r="G632" s="219"/>
      <c r="H632" s="219"/>
      <c r="I632" s="182"/>
      <c r="J632" s="182"/>
      <c r="K632" s="220"/>
      <c r="L632" s="182"/>
      <c r="M632" s="182"/>
      <c r="N632" s="220"/>
      <c r="O632" s="182"/>
      <c r="P632" s="182"/>
      <c r="Q632" s="220"/>
      <c r="R632" s="182"/>
      <c r="S632" s="182"/>
      <c r="T632" s="220"/>
      <c r="U632" s="182"/>
      <c r="V632" s="182"/>
      <c r="W632" s="220"/>
    </row>
    <row r="633" spans="1:23" s="95" customFormat="1">
      <c r="A633" s="184"/>
      <c r="B633" s="218"/>
      <c r="C633" s="219"/>
      <c r="D633" s="219"/>
      <c r="E633" s="217"/>
      <c r="F633" s="219"/>
      <c r="G633" s="219"/>
      <c r="H633" s="219"/>
      <c r="I633" s="182"/>
      <c r="J633" s="182"/>
      <c r="K633" s="220"/>
      <c r="L633" s="182"/>
      <c r="M633" s="182"/>
      <c r="N633" s="220"/>
      <c r="O633" s="182"/>
      <c r="P633" s="182"/>
      <c r="Q633" s="220"/>
      <c r="R633" s="182"/>
      <c r="S633" s="182"/>
      <c r="T633" s="220"/>
      <c r="U633" s="182"/>
      <c r="V633" s="182"/>
      <c r="W633" s="220"/>
    </row>
    <row r="634" spans="1:23" s="95" customFormat="1">
      <c r="A634" s="184"/>
      <c r="B634" s="218"/>
      <c r="C634" s="219"/>
      <c r="D634" s="219"/>
      <c r="E634" s="217"/>
      <c r="F634" s="219"/>
      <c r="G634" s="219"/>
      <c r="H634" s="219"/>
      <c r="I634" s="182"/>
      <c r="J634" s="182"/>
      <c r="K634" s="220"/>
      <c r="L634" s="182"/>
      <c r="M634" s="182"/>
      <c r="N634" s="220"/>
      <c r="O634" s="182"/>
      <c r="P634" s="182"/>
      <c r="Q634" s="220"/>
      <c r="R634" s="182"/>
      <c r="S634" s="182"/>
      <c r="T634" s="220"/>
      <c r="U634" s="182"/>
      <c r="V634" s="182"/>
      <c r="W634" s="220"/>
    </row>
    <row r="635" spans="1:23" s="95" customFormat="1">
      <c r="A635" s="184"/>
      <c r="B635" s="218"/>
      <c r="C635" s="219"/>
      <c r="D635" s="219"/>
      <c r="E635" s="217"/>
      <c r="F635" s="219"/>
      <c r="G635" s="219"/>
      <c r="H635" s="219"/>
      <c r="I635" s="182"/>
      <c r="J635" s="182"/>
      <c r="K635" s="220"/>
      <c r="L635" s="182"/>
      <c r="M635" s="182"/>
      <c r="N635" s="220"/>
      <c r="O635" s="182"/>
      <c r="P635" s="182"/>
      <c r="Q635" s="220"/>
      <c r="R635" s="182"/>
      <c r="S635" s="182"/>
      <c r="T635" s="220"/>
      <c r="U635" s="182"/>
      <c r="V635" s="182"/>
      <c r="W635" s="220"/>
    </row>
    <row r="636" spans="1:23" s="95" customFormat="1">
      <c r="A636" s="184"/>
      <c r="B636" s="218"/>
      <c r="C636" s="219"/>
      <c r="D636" s="219"/>
      <c r="E636" s="217"/>
      <c r="F636" s="219"/>
      <c r="G636" s="219"/>
      <c r="H636" s="219"/>
      <c r="I636" s="182"/>
      <c r="J636" s="182"/>
      <c r="K636" s="220"/>
      <c r="L636" s="182"/>
      <c r="M636" s="182"/>
      <c r="N636" s="220"/>
      <c r="O636" s="182"/>
      <c r="P636" s="182"/>
      <c r="Q636" s="220"/>
      <c r="R636" s="182"/>
      <c r="S636" s="182"/>
      <c r="T636" s="220"/>
      <c r="U636" s="182"/>
      <c r="V636" s="182"/>
      <c r="W636" s="220"/>
    </row>
    <row r="637" spans="1:23" s="95" customFormat="1">
      <c r="A637" s="184"/>
      <c r="B637" s="218"/>
      <c r="C637" s="219"/>
      <c r="D637" s="219"/>
      <c r="E637" s="217"/>
      <c r="F637" s="219"/>
      <c r="G637" s="219"/>
      <c r="H637" s="219"/>
      <c r="I637" s="182"/>
      <c r="J637" s="182"/>
      <c r="K637" s="220"/>
      <c r="L637" s="182"/>
      <c r="M637" s="182"/>
      <c r="N637" s="220"/>
      <c r="O637" s="182"/>
      <c r="P637" s="182"/>
      <c r="Q637" s="220"/>
      <c r="R637" s="182"/>
      <c r="S637" s="182"/>
      <c r="T637" s="220"/>
      <c r="U637" s="182"/>
      <c r="V637" s="182"/>
      <c r="W637" s="220"/>
    </row>
    <row r="638" spans="1:23" s="95" customFormat="1">
      <c r="A638" s="184"/>
      <c r="B638" s="218"/>
      <c r="C638" s="219"/>
      <c r="D638" s="219"/>
      <c r="E638" s="217"/>
      <c r="F638" s="219"/>
      <c r="G638" s="219"/>
      <c r="H638" s="219"/>
      <c r="I638" s="182"/>
      <c r="J638" s="182"/>
      <c r="K638" s="220"/>
      <c r="L638" s="182"/>
      <c r="M638" s="182"/>
      <c r="N638" s="220"/>
      <c r="O638" s="182"/>
      <c r="P638" s="182"/>
      <c r="Q638" s="220"/>
      <c r="R638" s="182"/>
      <c r="S638" s="182"/>
      <c r="T638" s="220"/>
      <c r="U638" s="182"/>
      <c r="V638" s="182"/>
      <c r="W638" s="220"/>
    </row>
    <row r="639" spans="1:23" s="95" customFormat="1">
      <c r="A639" s="184"/>
      <c r="B639" s="218"/>
      <c r="C639" s="219"/>
      <c r="D639" s="219"/>
      <c r="E639" s="217"/>
      <c r="F639" s="219"/>
      <c r="G639" s="219"/>
      <c r="H639" s="219"/>
      <c r="I639" s="182"/>
      <c r="J639" s="182"/>
      <c r="K639" s="220"/>
      <c r="L639" s="182"/>
      <c r="M639" s="182"/>
      <c r="N639" s="220"/>
      <c r="O639" s="182"/>
      <c r="P639" s="182"/>
      <c r="Q639" s="220"/>
      <c r="R639" s="182"/>
      <c r="S639" s="182"/>
      <c r="T639" s="220"/>
      <c r="U639" s="182"/>
      <c r="V639" s="182"/>
      <c r="W639" s="220"/>
    </row>
    <row r="640" spans="1:23" s="95" customFormat="1">
      <c r="A640" s="184"/>
      <c r="B640" s="218"/>
      <c r="C640" s="219"/>
      <c r="D640" s="219"/>
      <c r="E640" s="217"/>
      <c r="F640" s="219"/>
      <c r="G640" s="219"/>
      <c r="H640" s="219"/>
      <c r="I640" s="182"/>
      <c r="J640" s="182"/>
      <c r="K640" s="220"/>
      <c r="L640" s="182"/>
      <c r="M640" s="182"/>
      <c r="N640" s="220"/>
      <c r="O640" s="182"/>
      <c r="P640" s="182"/>
      <c r="Q640" s="220"/>
      <c r="R640" s="182"/>
      <c r="S640" s="182"/>
      <c r="T640" s="220"/>
      <c r="U640" s="182"/>
      <c r="V640" s="182"/>
      <c r="W640" s="220"/>
    </row>
    <row r="641" spans="1:23" s="95" customFormat="1">
      <c r="A641" s="184"/>
      <c r="B641" s="218"/>
      <c r="C641" s="219"/>
      <c r="D641" s="219"/>
      <c r="E641" s="217"/>
      <c r="F641" s="219"/>
      <c r="G641" s="219"/>
      <c r="H641" s="219"/>
      <c r="I641" s="182"/>
      <c r="J641" s="182"/>
      <c r="K641" s="220"/>
      <c r="L641" s="182"/>
      <c r="M641" s="182"/>
      <c r="N641" s="220"/>
      <c r="O641" s="182"/>
      <c r="P641" s="182"/>
      <c r="Q641" s="220"/>
      <c r="R641" s="182"/>
      <c r="S641" s="182"/>
      <c r="T641" s="220"/>
      <c r="U641" s="182"/>
      <c r="V641" s="182"/>
      <c r="W641" s="220"/>
    </row>
    <row r="642" spans="1:23" s="95" customFormat="1">
      <c r="A642" s="184"/>
      <c r="B642" s="218"/>
      <c r="C642" s="219"/>
      <c r="D642" s="219"/>
      <c r="E642" s="217"/>
      <c r="F642" s="219"/>
      <c r="G642" s="219"/>
      <c r="H642" s="219"/>
      <c r="I642" s="182"/>
      <c r="J642" s="182"/>
      <c r="K642" s="220"/>
      <c r="L642" s="182"/>
      <c r="M642" s="182"/>
      <c r="N642" s="220"/>
      <c r="O642" s="182"/>
      <c r="P642" s="182"/>
      <c r="Q642" s="220"/>
      <c r="R642" s="182"/>
      <c r="S642" s="182"/>
      <c r="T642" s="220"/>
      <c r="U642" s="182"/>
      <c r="V642" s="182"/>
      <c r="W642" s="220"/>
    </row>
    <row r="643" spans="1:23" s="95" customFormat="1">
      <c r="A643" s="184"/>
      <c r="B643" s="218"/>
      <c r="C643" s="219"/>
      <c r="D643" s="219"/>
      <c r="E643" s="217"/>
      <c r="F643" s="219"/>
      <c r="G643" s="219"/>
      <c r="H643" s="219"/>
      <c r="I643" s="182"/>
      <c r="J643" s="182"/>
      <c r="K643" s="220"/>
      <c r="L643" s="182"/>
      <c r="M643" s="182"/>
      <c r="N643" s="220"/>
      <c r="O643" s="182"/>
      <c r="P643" s="182"/>
      <c r="Q643" s="220"/>
      <c r="R643" s="182"/>
      <c r="S643" s="182"/>
      <c r="T643" s="220"/>
      <c r="U643" s="182"/>
      <c r="V643" s="182"/>
      <c r="W643" s="220"/>
    </row>
    <row r="644" spans="1:23" s="95" customFormat="1">
      <c r="A644" s="184"/>
      <c r="B644" s="218"/>
      <c r="C644" s="219"/>
      <c r="D644" s="219"/>
      <c r="E644" s="217"/>
      <c r="F644" s="219"/>
      <c r="G644" s="219"/>
      <c r="H644" s="219"/>
      <c r="I644" s="182"/>
      <c r="J644" s="182"/>
      <c r="K644" s="220"/>
      <c r="L644" s="182"/>
      <c r="M644" s="182"/>
      <c r="N644" s="220"/>
      <c r="O644" s="182"/>
      <c r="P644" s="182"/>
      <c r="Q644" s="220"/>
      <c r="R644" s="182"/>
      <c r="S644" s="182"/>
      <c r="T644" s="220"/>
      <c r="U644" s="182"/>
      <c r="V644" s="182"/>
      <c r="W644" s="220"/>
    </row>
    <row r="645" spans="1:23" s="95" customFormat="1">
      <c r="A645" s="184"/>
      <c r="B645" s="218"/>
      <c r="C645" s="219"/>
      <c r="D645" s="219"/>
      <c r="E645" s="217"/>
      <c r="F645" s="219"/>
      <c r="G645" s="219"/>
      <c r="H645" s="219"/>
      <c r="I645" s="182"/>
      <c r="J645" s="182"/>
      <c r="K645" s="220"/>
      <c r="L645" s="182"/>
      <c r="M645" s="182"/>
      <c r="N645" s="220"/>
      <c r="O645" s="182"/>
      <c r="P645" s="182"/>
      <c r="Q645" s="220"/>
      <c r="R645" s="182"/>
      <c r="S645" s="182"/>
      <c r="T645" s="220"/>
      <c r="U645" s="182"/>
      <c r="V645" s="182"/>
      <c r="W645" s="220"/>
    </row>
    <row r="646" spans="1:23" s="95" customFormat="1">
      <c r="A646" s="184"/>
      <c r="B646" s="218"/>
      <c r="C646" s="219"/>
      <c r="D646" s="219"/>
      <c r="E646" s="217"/>
      <c r="F646" s="219"/>
      <c r="G646" s="219"/>
      <c r="H646" s="219"/>
      <c r="I646" s="182"/>
      <c r="J646" s="182"/>
      <c r="K646" s="220"/>
      <c r="L646" s="182"/>
      <c r="M646" s="182"/>
      <c r="N646" s="220"/>
      <c r="O646" s="182"/>
      <c r="P646" s="182"/>
      <c r="Q646" s="220"/>
      <c r="R646" s="182"/>
      <c r="S646" s="182"/>
      <c r="T646" s="220"/>
      <c r="U646" s="182"/>
      <c r="V646" s="182"/>
      <c r="W646" s="220"/>
    </row>
    <row r="647" spans="1:23" s="95" customFormat="1">
      <c r="A647" s="184"/>
      <c r="B647" s="218"/>
      <c r="C647" s="219"/>
      <c r="D647" s="219"/>
      <c r="E647" s="217"/>
      <c r="F647" s="219"/>
      <c r="G647" s="219"/>
      <c r="H647" s="219"/>
      <c r="I647" s="182"/>
      <c r="J647" s="182"/>
      <c r="K647" s="220"/>
      <c r="L647" s="182"/>
      <c r="M647" s="182"/>
      <c r="N647" s="220"/>
      <c r="O647" s="182"/>
      <c r="P647" s="182"/>
      <c r="Q647" s="220"/>
      <c r="R647" s="182"/>
      <c r="S647" s="182"/>
      <c r="T647" s="220"/>
      <c r="U647" s="182"/>
      <c r="V647" s="182"/>
      <c r="W647" s="220"/>
    </row>
    <row r="648" spans="1:23" s="95" customFormat="1">
      <c r="A648" s="184"/>
      <c r="B648" s="218"/>
      <c r="C648" s="219"/>
      <c r="D648" s="219"/>
      <c r="E648" s="217"/>
      <c r="F648" s="219"/>
      <c r="G648" s="219"/>
      <c r="H648" s="219"/>
      <c r="I648" s="182"/>
      <c r="J648" s="182"/>
      <c r="K648" s="220"/>
      <c r="L648" s="182"/>
      <c r="M648" s="182"/>
      <c r="N648" s="220"/>
      <c r="O648" s="182"/>
      <c r="P648" s="182"/>
      <c r="Q648" s="220"/>
      <c r="R648" s="182"/>
      <c r="S648" s="182"/>
      <c r="T648" s="220"/>
      <c r="U648" s="182"/>
      <c r="V648" s="182"/>
      <c r="W648" s="220"/>
    </row>
    <row r="649" spans="1:23" s="95" customFormat="1">
      <c r="A649" s="184"/>
      <c r="B649" s="218"/>
      <c r="C649" s="219"/>
      <c r="D649" s="219"/>
      <c r="E649" s="217"/>
      <c r="F649" s="219"/>
      <c r="G649" s="219"/>
      <c r="H649" s="219"/>
      <c r="I649" s="182"/>
      <c r="J649" s="182"/>
      <c r="K649" s="220"/>
      <c r="L649" s="182"/>
      <c r="M649" s="182"/>
      <c r="N649" s="220"/>
      <c r="O649" s="182"/>
      <c r="P649" s="182"/>
      <c r="Q649" s="220"/>
      <c r="R649" s="182"/>
      <c r="S649" s="182"/>
      <c r="T649" s="220"/>
      <c r="U649" s="182"/>
      <c r="V649" s="182"/>
      <c r="W649" s="220"/>
    </row>
    <row r="650" spans="1:23" s="95" customFormat="1">
      <c r="A650" s="184"/>
      <c r="B650" s="218"/>
      <c r="C650" s="219"/>
      <c r="D650" s="219"/>
      <c r="E650" s="217"/>
      <c r="F650" s="219"/>
      <c r="G650" s="219"/>
      <c r="H650" s="219"/>
      <c r="I650" s="182"/>
      <c r="J650" s="182"/>
      <c r="K650" s="220"/>
      <c r="L650" s="182"/>
      <c r="M650" s="182"/>
      <c r="N650" s="220"/>
      <c r="O650" s="182"/>
      <c r="P650" s="182"/>
      <c r="Q650" s="220"/>
      <c r="R650" s="182"/>
      <c r="S650" s="182"/>
      <c r="T650" s="220"/>
      <c r="U650" s="182"/>
      <c r="V650" s="182"/>
      <c r="W650" s="220"/>
    </row>
    <row r="651" spans="1:23" s="95" customFormat="1">
      <c r="A651" s="184"/>
      <c r="B651" s="218"/>
      <c r="C651" s="219"/>
      <c r="D651" s="219"/>
      <c r="E651" s="217"/>
      <c r="F651" s="219"/>
      <c r="G651" s="219"/>
      <c r="H651" s="219"/>
      <c r="I651" s="182"/>
      <c r="J651" s="182"/>
      <c r="K651" s="220"/>
      <c r="L651" s="182"/>
      <c r="M651" s="182"/>
      <c r="N651" s="220"/>
      <c r="O651" s="182"/>
      <c r="P651" s="182"/>
      <c r="Q651" s="220"/>
      <c r="R651" s="182"/>
      <c r="S651" s="182"/>
      <c r="T651" s="220"/>
      <c r="U651" s="182"/>
      <c r="V651" s="182"/>
      <c r="W651" s="220"/>
    </row>
    <row r="652" spans="1:23" s="95" customFormat="1">
      <c r="A652" s="184"/>
      <c r="B652" s="218"/>
      <c r="C652" s="219"/>
      <c r="D652" s="219"/>
      <c r="E652" s="217"/>
      <c r="F652" s="219"/>
      <c r="G652" s="219"/>
      <c r="H652" s="219"/>
      <c r="I652" s="182"/>
      <c r="J652" s="182"/>
      <c r="K652" s="220"/>
      <c r="L652" s="182"/>
      <c r="M652" s="182"/>
      <c r="N652" s="220"/>
      <c r="O652" s="182"/>
      <c r="P652" s="182"/>
      <c r="Q652" s="220"/>
      <c r="R652" s="182"/>
      <c r="S652" s="182"/>
      <c r="T652" s="220"/>
      <c r="U652" s="182"/>
      <c r="V652" s="182"/>
      <c r="W652" s="220"/>
    </row>
    <row r="653" spans="1:23" s="95" customFormat="1">
      <c r="A653" s="184"/>
      <c r="B653" s="218"/>
      <c r="C653" s="219"/>
      <c r="D653" s="219"/>
      <c r="E653" s="217"/>
      <c r="F653" s="219"/>
      <c r="G653" s="219"/>
      <c r="H653" s="219"/>
      <c r="I653" s="182"/>
      <c r="J653" s="182"/>
      <c r="K653" s="220"/>
      <c r="L653" s="182"/>
      <c r="M653" s="182"/>
      <c r="N653" s="220"/>
      <c r="O653" s="182"/>
      <c r="P653" s="182"/>
      <c r="Q653" s="220"/>
      <c r="R653" s="182"/>
      <c r="S653" s="182"/>
      <c r="T653" s="220"/>
      <c r="U653" s="182"/>
      <c r="V653" s="182"/>
      <c r="W653" s="220"/>
    </row>
    <row r="654" spans="1:23" s="95" customFormat="1">
      <c r="A654" s="184"/>
      <c r="B654" s="218"/>
      <c r="C654" s="219"/>
      <c r="D654" s="219"/>
      <c r="E654" s="217"/>
      <c r="F654" s="219"/>
      <c r="G654" s="219"/>
      <c r="H654" s="219"/>
      <c r="I654" s="182"/>
      <c r="J654" s="182"/>
      <c r="K654" s="220"/>
      <c r="L654" s="182"/>
      <c r="M654" s="182"/>
      <c r="N654" s="220"/>
      <c r="O654" s="182"/>
      <c r="P654" s="182"/>
      <c r="Q654" s="220"/>
      <c r="R654" s="182"/>
      <c r="S654" s="182"/>
      <c r="T654" s="220"/>
      <c r="U654" s="182"/>
      <c r="V654" s="182"/>
      <c r="W654" s="220"/>
    </row>
    <row r="655" spans="1:23" s="95" customFormat="1">
      <c r="A655" s="184"/>
      <c r="B655" s="218"/>
      <c r="C655" s="219"/>
      <c r="D655" s="219"/>
      <c r="E655" s="217"/>
      <c r="F655" s="219"/>
      <c r="G655" s="219"/>
      <c r="H655" s="219"/>
      <c r="I655" s="182"/>
      <c r="J655" s="182"/>
      <c r="K655" s="220"/>
      <c r="L655" s="182"/>
      <c r="M655" s="182"/>
      <c r="N655" s="220"/>
      <c r="O655" s="182"/>
      <c r="P655" s="182"/>
      <c r="Q655" s="220"/>
      <c r="R655" s="182"/>
      <c r="S655" s="182"/>
      <c r="T655" s="220"/>
      <c r="U655" s="182"/>
      <c r="V655" s="182"/>
      <c r="W655" s="220"/>
    </row>
    <row r="656" spans="1:23" s="95" customFormat="1">
      <c r="A656" s="184"/>
      <c r="B656" s="218"/>
      <c r="C656" s="219"/>
      <c r="D656" s="219"/>
      <c r="E656" s="217"/>
      <c r="F656" s="219"/>
      <c r="G656" s="219"/>
      <c r="H656" s="219"/>
      <c r="I656" s="182"/>
      <c r="J656" s="182"/>
      <c r="K656" s="220"/>
      <c r="L656" s="182"/>
      <c r="M656" s="182"/>
      <c r="N656" s="220"/>
      <c r="O656" s="182"/>
      <c r="P656" s="182"/>
      <c r="Q656" s="220"/>
      <c r="R656" s="182"/>
      <c r="S656" s="182"/>
      <c r="T656" s="220"/>
      <c r="U656" s="182"/>
      <c r="V656" s="182"/>
      <c r="W656" s="220"/>
    </row>
    <row r="657" spans="1:23" s="95" customFormat="1">
      <c r="A657" s="184"/>
      <c r="B657" s="218"/>
      <c r="C657" s="219"/>
      <c r="D657" s="219"/>
      <c r="E657" s="217"/>
      <c r="F657" s="219"/>
      <c r="G657" s="219"/>
      <c r="H657" s="219"/>
      <c r="I657" s="182"/>
      <c r="J657" s="182"/>
      <c r="K657" s="220"/>
      <c r="L657" s="182"/>
      <c r="M657" s="182"/>
      <c r="N657" s="220"/>
      <c r="O657" s="182"/>
      <c r="P657" s="182"/>
      <c r="Q657" s="220"/>
      <c r="R657" s="182"/>
      <c r="S657" s="182"/>
      <c r="T657" s="220"/>
      <c r="U657" s="182"/>
      <c r="V657" s="182"/>
      <c r="W657" s="220"/>
    </row>
    <row r="658" spans="1:23" s="95" customFormat="1">
      <c r="A658" s="184"/>
      <c r="B658" s="218"/>
      <c r="C658" s="219"/>
      <c r="D658" s="219"/>
      <c r="E658" s="217"/>
      <c r="F658" s="219"/>
      <c r="G658" s="219"/>
      <c r="H658" s="219"/>
      <c r="I658" s="182"/>
      <c r="J658" s="182"/>
      <c r="K658" s="220"/>
      <c r="L658" s="182"/>
      <c r="M658" s="182"/>
      <c r="N658" s="220"/>
      <c r="O658" s="182"/>
      <c r="P658" s="182"/>
      <c r="Q658" s="220"/>
      <c r="R658" s="182"/>
      <c r="S658" s="182"/>
      <c r="T658" s="220"/>
      <c r="U658" s="182"/>
      <c r="V658" s="182"/>
      <c r="W658" s="220"/>
    </row>
    <row r="659" spans="1:23" s="95" customFormat="1">
      <c r="A659" s="184"/>
      <c r="B659" s="218"/>
      <c r="C659" s="219"/>
      <c r="D659" s="219"/>
      <c r="E659" s="217"/>
      <c r="F659" s="219"/>
      <c r="G659" s="219"/>
      <c r="H659" s="219"/>
      <c r="I659" s="182"/>
      <c r="J659" s="182"/>
      <c r="K659" s="220"/>
      <c r="L659" s="182"/>
      <c r="M659" s="182"/>
      <c r="N659" s="220"/>
      <c r="O659" s="182"/>
      <c r="P659" s="182"/>
      <c r="Q659" s="220"/>
      <c r="R659" s="182"/>
      <c r="S659" s="182"/>
      <c r="T659" s="220"/>
      <c r="U659" s="182"/>
      <c r="V659" s="182"/>
      <c r="W659" s="220"/>
    </row>
    <row r="660" spans="1:23" s="95" customFormat="1">
      <c r="A660" s="184"/>
      <c r="B660" s="218"/>
      <c r="C660" s="219"/>
      <c r="D660" s="219"/>
      <c r="E660" s="217"/>
      <c r="F660" s="219"/>
      <c r="G660" s="219"/>
      <c r="H660" s="219"/>
      <c r="I660" s="182"/>
      <c r="J660" s="182"/>
      <c r="K660" s="220"/>
      <c r="L660" s="182"/>
      <c r="M660" s="182"/>
      <c r="N660" s="220"/>
      <c r="O660" s="182"/>
      <c r="P660" s="182"/>
      <c r="Q660" s="220"/>
      <c r="R660" s="182"/>
      <c r="S660" s="182"/>
      <c r="T660" s="220"/>
      <c r="U660" s="182"/>
      <c r="V660" s="182"/>
      <c r="W660" s="220"/>
    </row>
    <row r="661" spans="1:23" s="95" customFormat="1">
      <c r="A661" s="184"/>
      <c r="B661" s="218"/>
      <c r="C661" s="219"/>
      <c r="D661" s="219"/>
      <c r="E661" s="217"/>
      <c r="F661" s="219"/>
      <c r="G661" s="219"/>
      <c r="H661" s="219"/>
      <c r="I661" s="182"/>
      <c r="J661" s="182"/>
      <c r="K661" s="220"/>
      <c r="L661" s="182"/>
      <c r="M661" s="182"/>
      <c r="N661" s="220"/>
      <c r="O661" s="182"/>
      <c r="P661" s="182"/>
      <c r="Q661" s="220"/>
      <c r="R661" s="182"/>
      <c r="S661" s="182"/>
      <c r="T661" s="220"/>
      <c r="U661" s="182"/>
      <c r="V661" s="182"/>
      <c r="W661" s="220"/>
    </row>
    <row r="662" spans="1:23" s="95" customFormat="1">
      <c r="A662" s="184"/>
      <c r="B662" s="218"/>
      <c r="C662" s="219"/>
      <c r="D662" s="219"/>
      <c r="E662" s="217"/>
      <c r="F662" s="219"/>
      <c r="G662" s="219"/>
      <c r="H662" s="219"/>
      <c r="I662" s="182"/>
      <c r="J662" s="182"/>
      <c r="K662" s="220"/>
      <c r="L662" s="182"/>
      <c r="M662" s="182"/>
      <c r="N662" s="220"/>
      <c r="O662" s="182"/>
      <c r="P662" s="182"/>
      <c r="Q662" s="220"/>
      <c r="R662" s="182"/>
      <c r="S662" s="182"/>
      <c r="T662" s="220"/>
      <c r="U662" s="182"/>
      <c r="V662" s="182"/>
      <c r="W662" s="220"/>
    </row>
    <row r="663" spans="1:23" s="95" customFormat="1">
      <c r="A663" s="184"/>
      <c r="B663" s="218"/>
      <c r="C663" s="219"/>
      <c r="D663" s="219"/>
      <c r="E663" s="217"/>
      <c r="F663" s="219"/>
      <c r="G663" s="219"/>
      <c r="H663" s="219"/>
      <c r="I663" s="182"/>
      <c r="J663" s="182"/>
      <c r="K663" s="220"/>
      <c r="L663" s="182"/>
      <c r="M663" s="182"/>
      <c r="N663" s="220"/>
      <c r="O663" s="182"/>
      <c r="P663" s="182"/>
      <c r="Q663" s="220"/>
      <c r="R663" s="182"/>
      <c r="S663" s="182"/>
      <c r="T663" s="220"/>
      <c r="U663" s="182"/>
      <c r="V663" s="182"/>
      <c r="W663" s="220"/>
    </row>
    <row r="664" spans="1:23" s="95" customFormat="1">
      <c r="A664" s="184"/>
      <c r="B664" s="218"/>
      <c r="C664" s="219"/>
      <c r="D664" s="219"/>
      <c r="E664" s="217"/>
      <c r="F664" s="219"/>
      <c r="G664" s="219"/>
      <c r="H664" s="219"/>
      <c r="I664" s="182"/>
      <c r="J664" s="182"/>
      <c r="K664" s="220"/>
      <c r="L664" s="182"/>
      <c r="M664" s="182"/>
      <c r="N664" s="220"/>
      <c r="O664" s="182"/>
      <c r="P664" s="182"/>
      <c r="Q664" s="220"/>
      <c r="R664" s="182"/>
      <c r="S664" s="182"/>
      <c r="T664" s="220"/>
      <c r="U664" s="182"/>
      <c r="V664" s="182"/>
      <c r="W664" s="220"/>
    </row>
    <row r="665" spans="1:23" s="95" customFormat="1">
      <c r="A665" s="184"/>
      <c r="B665" s="218"/>
      <c r="C665" s="219"/>
      <c r="D665" s="219"/>
      <c r="E665" s="217"/>
      <c r="F665" s="219"/>
      <c r="G665" s="219"/>
      <c r="H665" s="219"/>
      <c r="I665" s="182"/>
      <c r="J665" s="182"/>
      <c r="K665" s="220"/>
      <c r="L665" s="182"/>
      <c r="M665" s="182"/>
      <c r="N665" s="220"/>
      <c r="O665" s="182"/>
      <c r="P665" s="182"/>
      <c r="Q665" s="220"/>
      <c r="R665" s="182"/>
      <c r="S665" s="182"/>
      <c r="T665" s="220"/>
      <c r="U665" s="182"/>
      <c r="V665" s="182"/>
      <c r="W665" s="220"/>
    </row>
    <row r="666" spans="1:23" s="95" customFormat="1">
      <c r="A666" s="184"/>
      <c r="B666" s="218"/>
      <c r="C666" s="219"/>
      <c r="D666" s="219"/>
      <c r="E666" s="217"/>
      <c r="F666" s="219"/>
      <c r="G666" s="219"/>
      <c r="H666" s="219"/>
      <c r="I666" s="182"/>
      <c r="J666" s="182"/>
      <c r="K666" s="220"/>
      <c r="L666" s="182"/>
      <c r="M666" s="182"/>
      <c r="N666" s="220"/>
      <c r="O666" s="182"/>
      <c r="P666" s="182"/>
      <c r="Q666" s="220"/>
      <c r="R666" s="182"/>
      <c r="S666" s="182"/>
      <c r="T666" s="220"/>
      <c r="U666" s="182"/>
      <c r="V666" s="182"/>
      <c r="W666" s="220"/>
    </row>
    <row r="667" spans="1:23" s="95" customFormat="1">
      <c r="A667" s="184"/>
      <c r="B667" s="218"/>
      <c r="C667" s="219"/>
      <c r="D667" s="219"/>
      <c r="E667" s="217"/>
      <c r="F667" s="219"/>
      <c r="G667" s="219"/>
      <c r="H667" s="219"/>
      <c r="I667" s="182"/>
      <c r="J667" s="182"/>
      <c r="K667" s="220"/>
      <c r="L667" s="182"/>
      <c r="M667" s="182"/>
      <c r="N667" s="220"/>
      <c r="O667" s="182"/>
      <c r="P667" s="182"/>
      <c r="Q667" s="220"/>
      <c r="R667" s="182"/>
      <c r="S667" s="182"/>
      <c r="T667" s="220"/>
      <c r="U667" s="182"/>
      <c r="V667" s="182"/>
      <c r="W667" s="220"/>
    </row>
    <row r="668" spans="1:23" s="95" customFormat="1">
      <c r="A668" s="184"/>
      <c r="B668" s="218"/>
      <c r="C668" s="219"/>
      <c r="D668" s="219"/>
      <c r="E668" s="217"/>
      <c r="F668" s="219"/>
      <c r="G668" s="219"/>
      <c r="H668" s="219"/>
      <c r="I668" s="182"/>
      <c r="J668" s="182"/>
      <c r="K668" s="220"/>
      <c r="L668" s="182"/>
      <c r="M668" s="182"/>
      <c r="N668" s="220"/>
      <c r="O668" s="182"/>
      <c r="P668" s="182"/>
      <c r="Q668" s="220"/>
      <c r="R668" s="182"/>
      <c r="S668" s="182"/>
      <c r="T668" s="220"/>
      <c r="U668" s="182"/>
      <c r="V668" s="182"/>
      <c r="W668" s="220"/>
    </row>
    <row r="669" spans="1:23" s="95" customFormat="1">
      <c r="A669" s="184"/>
      <c r="B669" s="218"/>
      <c r="C669" s="219"/>
      <c r="D669" s="219"/>
      <c r="E669" s="217"/>
      <c r="F669" s="219"/>
      <c r="G669" s="219"/>
      <c r="H669" s="219"/>
      <c r="I669" s="182"/>
      <c r="J669" s="182"/>
      <c r="K669" s="220"/>
      <c r="L669" s="182"/>
      <c r="M669" s="182"/>
      <c r="N669" s="220"/>
      <c r="O669" s="182"/>
      <c r="P669" s="182"/>
      <c r="Q669" s="220"/>
      <c r="R669" s="182"/>
      <c r="S669" s="182"/>
      <c r="T669" s="220"/>
      <c r="U669" s="182"/>
      <c r="V669" s="182"/>
      <c r="W669" s="220"/>
    </row>
    <row r="670" spans="1:23" s="95" customFormat="1">
      <c r="A670" s="184"/>
      <c r="B670" s="218"/>
      <c r="C670" s="219"/>
      <c r="D670" s="219"/>
      <c r="E670" s="217"/>
      <c r="F670" s="219"/>
      <c r="G670" s="219"/>
      <c r="H670" s="219"/>
      <c r="I670" s="182"/>
      <c r="J670" s="182"/>
      <c r="K670" s="220"/>
      <c r="L670" s="182"/>
      <c r="M670" s="182"/>
      <c r="N670" s="220"/>
      <c r="O670" s="182"/>
      <c r="P670" s="182"/>
      <c r="Q670" s="220"/>
      <c r="R670" s="182"/>
      <c r="S670" s="182"/>
      <c r="T670" s="220"/>
      <c r="U670" s="182"/>
      <c r="V670" s="182"/>
      <c r="W670" s="220"/>
    </row>
    <row r="671" spans="1:23" s="95" customFormat="1">
      <c r="A671" s="184"/>
      <c r="B671" s="218"/>
      <c r="C671" s="219"/>
      <c r="D671" s="219"/>
      <c r="E671" s="217"/>
      <c r="F671" s="219"/>
      <c r="G671" s="219"/>
      <c r="H671" s="219"/>
      <c r="I671" s="182"/>
      <c r="J671" s="182"/>
      <c r="K671" s="220"/>
      <c r="L671" s="182"/>
      <c r="M671" s="182"/>
      <c r="N671" s="220"/>
      <c r="O671" s="182"/>
      <c r="P671" s="182"/>
      <c r="Q671" s="220"/>
      <c r="R671" s="182"/>
      <c r="S671" s="182"/>
      <c r="T671" s="220"/>
      <c r="U671" s="182"/>
      <c r="V671" s="182"/>
      <c r="W671" s="220"/>
    </row>
    <row r="672" spans="1:23" s="95" customFormat="1">
      <c r="A672" s="184"/>
      <c r="B672" s="218"/>
      <c r="C672" s="219"/>
      <c r="D672" s="219"/>
      <c r="E672" s="217"/>
      <c r="F672" s="219"/>
      <c r="G672" s="219"/>
      <c r="H672" s="219"/>
      <c r="I672" s="182"/>
      <c r="J672" s="182"/>
      <c r="K672" s="220"/>
      <c r="L672" s="182"/>
      <c r="M672" s="182"/>
      <c r="N672" s="220"/>
      <c r="O672" s="182"/>
      <c r="P672" s="182"/>
      <c r="Q672" s="220"/>
      <c r="R672" s="182"/>
      <c r="S672" s="182"/>
      <c r="T672" s="220"/>
      <c r="U672" s="182"/>
      <c r="V672" s="182"/>
      <c r="W672" s="220"/>
    </row>
    <row r="673" spans="1:23" s="95" customFormat="1">
      <c r="A673" s="184"/>
      <c r="B673" s="218"/>
      <c r="C673" s="219"/>
      <c r="D673" s="219"/>
      <c r="E673" s="217"/>
      <c r="F673" s="219"/>
      <c r="G673" s="219"/>
      <c r="H673" s="219"/>
      <c r="I673" s="182"/>
      <c r="J673" s="182"/>
      <c r="K673" s="220"/>
      <c r="L673" s="182"/>
      <c r="M673" s="182"/>
      <c r="N673" s="220"/>
      <c r="O673" s="182"/>
      <c r="P673" s="182"/>
      <c r="Q673" s="220"/>
      <c r="R673" s="182"/>
      <c r="S673" s="182"/>
      <c r="T673" s="220"/>
      <c r="U673" s="182"/>
      <c r="V673" s="182"/>
      <c r="W673" s="220"/>
    </row>
    <row r="674" spans="1:23" s="95" customFormat="1">
      <c r="A674" s="184"/>
      <c r="B674" s="218"/>
      <c r="C674" s="219"/>
      <c r="D674" s="219"/>
      <c r="E674" s="217"/>
      <c r="F674" s="219"/>
      <c r="G674" s="219"/>
      <c r="H674" s="219"/>
      <c r="I674" s="182"/>
      <c r="J674" s="182"/>
      <c r="K674" s="220"/>
      <c r="L674" s="182"/>
      <c r="M674" s="182"/>
      <c r="N674" s="220"/>
      <c r="O674" s="182"/>
      <c r="P674" s="182"/>
      <c r="Q674" s="220"/>
      <c r="R674" s="182"/>
      <c r="S674" s="182"/>
      <c r="T674" s="220"/>
      <c r="U674" s="182"/>
      <c r="V674" s="182"/>
      <c r="W674" s="220"/>
    </row>
    <row r="675" spans="1:23" s="95" customFormat="1">
      <c r="A675" s="184"/>
      <c r="B675" s="218"/>
      <c r="C675" s="219"/>
      <c r="D675" s="219"/>
      <c r="E675" s="217"/>
      <c r="F675" s="219"/>
      <c r="G675" s="219"/>
      <c r="H675" s="219"/>
      <c r="I675" s="182"/>
      <c r="J675" s="182"/>
      <c r="K675" s="220"/>
      <c r="L675" s="182"/>
      <c r="M675" s="182"/>
      <c r="N675" s="220"/>
      <c r="O675" s="182"/>
      <c r="P675" s="182"/>
      <c r="Q675" s="220"/>
      <c r="R675" s="182"/>
      <c r="S675" s="182"/>
      <c r="T675" s="220"/>
      <c r="U675" s="182"/>
      <c r="V675" s="182"/>
      <c r="W675" s="220"/>
    </row>
    <row r="676" spans="1:23" s="95" customFormat="1">
      <c r="A676" s="184"/>
      <c r="B676" s="218"/>
      <c r="C676" s="219"/>
      <c r="D676" s="219"/>
      <c r="E676" s="217"/>
      <c r="F676" s="219"/>
      <c r="G676" s="219"/>
      <c r="H676" s="219"/>
      <c r="I676" s="182"/>
      <c r="J676" s="182"/>
      <c r="K676" s="220"/>
      <c r="L676" s="182"/>
      <c r="M676" s="182"/>
      <c r="N676" s="220"/>
      <c r="O676" s="182"/>
      <c r="P676" s="182"/>
      <c r="Q676" s="220"/>
      <c r="R676" s="182"/>
      <c r="S676" s="182"/>
      <c r="T676" s="220"/>
      <c r="U676" s="182"/>
      <c r="V676" s="182"/>
      <c r="W676" s="220"/>
    </row>
    <row r="677" spans="1:23" s="95" customFormat="1">
      <c r="A677" s="184"/>
      <c r="B677" s="218"/>
      <c r="C677" s="219"/>
      <c r="D677" s="219"/>
      <c r="E677" s="217"/>
      <c r="F677" s="219"/>
      <c r="G677" s="219"/>
      <c r="H677" s="219"/>
      <c r="I677" s="182"/>
      <c r="J677" s="182"/>
      <c r="K677" s="220"/>
      <c r="L677" s="182"/>
      <c r="M677" s="182"/>
      <c r="N677" s="220"/>
      <c r="O677" s="182"/>
      <c r="P677" s="182"/>
      <c r="Q677" s="220"/>
      <c r="R677" s="182"/>
      <c r="S677" s="182"/>
      <c r="T677" s="220"/>
      <c r="U677" s="182"/>
      <c r="V677" s="182"/>
      <c r="W677" s="220"/>
    </row>
    <row r="678" spans="1:23" s="95" customFormat="1">
      <c r="A678" s="184"/>
      <c r="B678" s="218"/>
      <c r="C678" s="219"/>
      <c r="D678" s="219"/>
      <c r="E678" s="217"/>
      <c r="F678" s="219"/>
      <c r="G678" s="219"/>
      <c r="H678" s="219"/>
      <c r="I678" s="182"/>
      <c r="J678" s="182"/>
      <c r="K678" s="220"/>
      <c r="L678" s="182"/>
      <c r="M678" s="182"/>
      <c r="N678" s="220"/>
      <c r="O678" s="182"/>
      <c r="P678" s="182"/>
      <c r="Q678" s="220"/>
      <c r="R678" s="182"/>
      <c r="S678" s="182"/>
      <c r="T678" s="220"/>
      <c r="U678" s="182"/>
      <c r="V678" s="182"/>
      <c r="W678" s="220"/>
    </row>
    <row r="679" spans="1:23" s="95" customFormat="1">
      <c r="A679" s="184"/>
      <c r="B679" s="218"/>
      <c r="C679" s="219"/>
      <c r="D679" s="219"/>
      <c r="E679" s="217"/>
      <c r="F679" s="219"/>
      <c r="G679" s="219"/>
      <c r="H679" s="219"/>
      <c r="I679" s="182"/>
      <c r="J679" s="182"/>
      <c r="K679" s="220"/>
      <c r="L679" s="182"/>
      <c r="M679" s="182"/>
      <c r="N679" s="220"/>
      <c r="O679" s="182"/>
      <c r="P679" s="182"/>
      <c r="Q679" s="220"/>
      <c r="R679" s="182"/>
      <c r="S679" s="182"/>
      <c r="T679" s="220"/>
      <c r="U679" s="182"/>
      <c r="V679" s="182"/>
      <c r="W679" s="220"/>
    </row>
    <row r="680" spans="1:23" s="95" customFormat="1">
      <c r="A680" s="184"/>
      <c r="B680" s="218"/>
      <c r="C680" s="219"/>
      <c r="D680" s="219"/>
      <c r="E680" s="217"/>
      <c r="F680" s="219"/>
      <c r="G680" s="219"/>
      <c r="H680" s="219"/>
      <c r="I680" s="182"/>
      <c r="J680" s="182"/>
      <c r="K680" s="220"/>
      <c r="L680" s="182"/>
      <c r="M680" s="182"/>
      <c r="N680" s="220"/>
      <c r="O680" s="182"/>
      <c r="P680" s="182"/>
      <c r="Q680" s="220"/>
      <c r="R680" s="182"/>
      <c r="S680" s="182"/>
      <c r="T680" s="220"/>
      <c r="U680" s="182"/>
      <c r="V680" s="182"/>
      <c r="W680" s="220"/>
    </row>
    <row r="681" spans="1:23" s="95" customFormat="1">
      <c r="A681" s="184"/>
      <c r="B681" s="218"/>
      <c r="C681" s="219"/>
      <c r="D681" s="219"/>
      <c r="E681" s="217"/>
      <c r="F681" s="219"/>
      <c r="G681" s="219"/>
      <c r="H681" s="219"/>
      <c r="I681" s="182"/>
      <c r="J681" s="182"/>
      <c r="K681" s="220"/>
      <c r="L681" s="182"/>
      <c r="M681" s="182"/>
      <c r="N681" s="220"/>
      <c r="O681" s="182"/>
      <c r="P681" s="182"/>
      <c r="Q681" s="220"/>
      <c r="R681" s="182"/>
      <c r="S681" s="182"/>
      <c r="T681" s="220"/>
      <c r="U681" s="182"/>
      <c r="V681" s="182"/>
      <c r="W681" s="220"/>
    </row>
    <row r="682" spans="1:23" s="95" customFormat="1">
      <c r="A682" s="184"/>
      <c r="B682" s="218"/>
      <c r="C682" s="219"/>
      <c r="D682" s="219"/>
      <c r="E682" s="217"/>
      <c r="F682" s="219"/>
      <c r="G682" s="219"/>
      <c r="H682" s="219"/>
      <c r="I682" s="182"/>
      <c r="J682" s="182"/>
      <c r="K682" s="220"/>
      <c r="L682" s="182"/>
      <c r="M682" s="182"/>
      <c r="N682" s="220"/>
      <c r="O682" s="182"/>
      <c r="P682" s="182"/>
      <c r="Q682" s="220"/>
      <c r="R682" s="182"/>
      <c r="S682" s="182"/>
      <c r="T682" s="220"/>
      <c r="U682" s="182"/>
      <c r="V682" s="182"/>
      <c r="W682" s="220"/>
    </row>
    <row r="683" spans="1:23" s="95" customFormat="1">
      <c r="A683" s="184"/>
      <c r="B683" s="218"/>
      <c r="C683" s="219"/>
      <c r="D683" s="219"/>
      <c r="E683" s="217"/>
      <c r="F683" s="219"/>
      <c r="G683" s="219"/>
      <c r="H683" s="219"/>
      <c r="I683" s="182"/>
      <c r="J683" s="182"/>
      <c r="K683" s="220"/>
      <c r="L683" s="182"/>
      <c r="M683" s="182"/>
      <c r="N683" s="220"/>
      <c r="O683" s="182"/>
      <c r="P683" s="182"/>
      <c r="Q683" s="220"/>
      <c r="R683" s="182"/>
      <c r="S683" s="182"/>
      <c r="T683" s="220"/>
      <c r="U683" s="182"/>
      <c r="V683" s="182"/>
      <c r="W683" s="220"/>
    </row>
    <row r="684" spans="1:23" s="95" customFormat="1">
      <c r="A684" s="184"/>
      <c r="B684" s="218"/>
      <c r="C684" s="219"/>
      <c r="D684" s="219"/>
      <c r="E684" s="217"/>
      <c r="F684" s="219"/>
      <c r="G684" s="219"/>
      <c r="H684" s="219"/>
      <c r="I684" s="182"/>
      <c r="J684" s="182"/>
      <c r="K684" s="220"/>
      <c r="L684" s="182"/>
      <c r="M684" s="182"/>
      <c r="N684" s="220"/>
      <c r="O684" s="182"/>
      <c r="P684" s="182"/>
      <c r="Q684" s="220"/>
      <c r="R684" s="182"/>
      <c r="S684" s="182"/>
      <c r="T684" s="220"/>
      <c r="U684" s="182"/>
      <c r="V684" s="182"/>
      <c r="W684" s="220"/>
    </row>
    <row r="685" spans="1:23" s="95" customFormat="1">
      <c r="A685" s="184"/>
      <c r="B685" s="218"/>
      <c r="C685" s="219"/>
      <c r="D685" s="219"/>
      <c r="E685" s="217"/>
      <c r="F685" s="219"/>
      <c r="G685" s="219"/>
      <c r="H685" s="219"/>
      <c r="I685" s="182"/>
      <c r="J685" s="182"/>
      <c r="K685" s="220"/>
      <c r="L685" s="182"/>
      <c r="M685" s="182"/>
      <c r="N685" s="220"/>
      <c r="O685" s="182"/>
      <c r="P685" s="182"/>
      <c r="Q685" s="220"/>
      <c r="R685" s="182"/>
      <c r="S685" s="182"/>
      <c r="T685" s="220"/>
      <c r="U685" s="182"/>
      <c r="V685" s="182"/>
      <c r="W685" s="220"/>
    </row>
    <row r="686" spans="1:23" s="95" customFormat="1">
      <c r="A686" s="184"/>
      <c r="B686" s="218"/>
      <c r="C686" s="219"/>
      <c r="D686" s="219"/>
      <c r="E686" s="217"/>
      <c r="F686" s="219"/>
      <c r="G686" s="219"/>
      <c r="H686" s="219"/>
      <c r="I686" s="182"/>
      <c r="J686" s="182"/>
      <c r="K686" s="220"/>
      <c r="L686" s="182"/>
      <c r="M686" s="182"/>
      <c r="N686" s="220"/>
      <c r="O686" s="182"/>
      <c r="P686" s="182"/>
      <c r="Q686" s="220"/>
      <c r="R686" s="182"/>
      <c r="S686" s="182"/>
      <c r="T686" s="220"/>
      <c r="U686" s="182"/>
      <c r="V686" s="182"/>
      <c r="W686" s="220"/>
    </row>
    <row r="687" spans="1:23" s="95" customFormat="1">
      <c r="A687" s="184"/>
      <c r="B687" s="218"/>
      <c r="C687" s="219"/>
      <c r="D687" s="219"/>
      <c r="E687" s="217"/>
      <c r="F687" s="219"/>
      <c r="G687" s="219"/>
      <c r="H687" s="219"/>
      <c r="I687" s="182"/>
      <c r="J687" s="182"/>
      <c r="K687" s="220"/>
      <c r="L687" s="182"/>
      <c r="M687" s="182"/>
      <c r="N687" s="220"/>
      <c r="O687" s="182"/>
      <c r="P687" s="182"/>
      <c r="Q687" s="220"/>
      <c r="R687" s="182"/>
      <c r="S687" s="182"/>
      <c r="T687" s="220"/>
      <c r="U687" s="182"/>
      <c r="V687" s="182"/>
      <c r="W687" s="220"/>
    </row>
    <row r="688" spans="1:23" s="95" customFormat="1">
      <c r="A688" s="184"/>
      <c r="B688" s="218"/>
      <c r="C688" s="219"/>
      <c r="D688" s="219"/>
      <c r="E688" s="217"/>
      <c r="F688" s="219"/>
      <c r="G688" s="219"/>
      <c r="H688" s="219"/>
      <c r="I688" s="182"/>
      <c r="J688" s="182"/>
      <c r="K688" s="220"/>
      <c r="L688" s="182"/>
      <c r="M688" s="182"/>
      <c r="N688" s="220"/>
      <c r="O688" s="182"/>
      <c r="P688" s="182"/>
      <c r="Q688" s="220"/>
      <c r="R688" s="182"/>
      <c r="S688" s="182"/>
      <c r="T688" s="220"/>
      <c r="U688" s="182"/>
      <c r="V688" s="182"/>
      <c r="W688" s="220"/>
    </row>
    <row r="689" spans="1:23" s="95" customFormat="1">
      <c r="A689" s="184"/>
      <c r="B689" s="218"/>
      <c r="C689" s="219"/>
      <c r="D689" s="219"/>
      <c r="E689" s="217"/>
      <c r="F689" s="219"/>
      <c r="G689" s="219"/>
      <c r="H689" s="219"/>
      <c r="I689" s="182"/>
      <c r="J689" s="182"/>
      <c r="K689" s="220"/>
      <c r="L689" s="182"/>
      <c r="M689" s="182"/>
      <c r="N689" s="220"/>
      <c r="O689" s="182"/>
      <c r="P689" s="182"/>
      <c r="Q689" s="220"/>
      <c r="R689" s="182"/>
      <c r="S689" s="182"/>
      <c r="T689" s="220"/>
      <c r="U689" s="182"/>
      <c r="V689" s="182"/>
      <c r="W689" s="220"/>
    </row>
    <row r="690" spans="1:23" s="95" customFormat="1">
      <c r="A690" s="184"/>
      <c r="B690" s="218"/>
      <c r="C690" s="219"/>
      <c r="D690" s="219"/>
      <c r="E690" s="217"/>
      <c r="F690" s="219"/>
      <c r="G690" s="219"/>
      <c r="H690" s="219"/>
      <c r="I690" s="182"/>
      <c r="J690" s="182"/>
      <c r="K690" s="220"/>
      <c r="L690" s="182"/>
      <c r="M690" s="182"/>
      <c r="N690" s="220"/>
      <c r="O690" s="182"/>
      <c r="P690" s="182"/>
      <c r="Q690" s="220"/>
      <c r="R690" s="182"/>
      <c r="S690" s="182"/>
      <c r="T690" s="220"/>
      <c r="U690" s="182"/>
      <c r="V690" s="182"/>
      <c r="W690" s="220"/>
    </row>
    <row r="691" spans="1:23" s="95" customFormat="1">
      <c r="A691" s="184"/>
      <c r="B691" s="218"/>
      <c r="C691" s="219"/>
      <c r="D691" s="219"/>
      <c r="E691" s="217"/>
      <c r="F691" s="219"/>
      <c r="G691" s="219"/>
      <c r="H691" s="219"/>
      <c r="I691" s="182"/>
      <c r="J691" s="182"/>
      <c r="K691" s="220"/>
      <c r="L691" s="182"/>
      <c r="M691" s="182"/>
      <c r="N691" s="220"/>
      <c r="O691" s="182"/>
      <c r="P691" s="182"/>
      <c r="Q691" s="220"/>
      <c r="R691" s="182"/>
      <c r="S691" s="182"/>
      <c r="T691" s="220"/>
      <c r="U691" s="182"/>
      <c r="V691" s="182"/>
      <c r="W691" s="220"/>
    </row>
    <row r="692" spans="1:23" s="95" customFormat="1">
      <c r="A692" s="184"/>
      <c r="B692" s="218"/>
      <c r="C692" s="219"/>
      <c r="D692" s="219"/>
      <c r="E692" s="217"/>
      <c r="F692" s="219"/>
      <c r="G692" s="219"/>
      <c r="H692" s="219"/>
      <c r="I692" s="182"/>
      <c r="J692" s="182"/>
      <c r="K692" s="220"/>
      <c r="L692" s="182"/>
      <c r="M692" s="182"/>
      <c r="N692" s="220"/>
      <c r="O692" s="182"/>
      <c r="P692" s="182"/>
      <c r="Q692" s="220"/>
      <c r="R692" s="182"/>
      <c r="S692" s="182"/>
      <c r="T692" s="220"/>
      <c r="U692" s="182"/>
      <c r="V692" s="182"/>
      <c r="W692" s="220"/>
    </row>
    <row r="693" spans="1:23" s="95" customFormat="1">
      <c r="A693" s="184"/>
      <c r="B693" s="218"/>
      <c r="C693" s="219"/>
      <c r="D693" s="219"/>
      <c r="E693" s="217"/>
      <c r="F693" s="219"/>
      <c r="G693" s="219"/>
      <c r="H693" s="219"/>
      <c r="I693" s="182"/>
      <c r="J693" s="182"/>
      <c r="K693" s="220"/>
      <c r="L693" s="182"/>
      <c r="M693" s="182"/>
      <c r="N693" s="220"/>
      <c r="O693" s="182"/>
      <c r="P693" s="182"/>
      <c r="Q693" s="220"/>
      <c r="R693" s="182"/>
      <c r="S693" s="182"/>
      <c r="T693" s="220"/>
      <c r="U693" s="182"/>
      <c r="V693" s="182"/>
      <c r="W693" s="220"/>
    </row>
    <row r="694" spans="1:23" s="95" customFormat="1">
      <c r="A694" s="184"/>
      <c r="B694" s="218"/>
      <c r="C694" s="219"/>
      <c r="D694" s="219"/>
      <c r="E694" s="217"/>
      <c r="F694" s="219"/>
      <c r="G694" s="219"/>
      <c r="H694" s="219"/>
      <c r="I694" s="182"/>
      <c r="J694" s="182"/>
      <c r="K694" s="220"/>
      <c r="L694" s="182"/>
      <c r="M694" s="182"/>
      <c r="N694" s="220"/>
      <c r="O694" s="182"/>
      <c r="P694" s="182"/>
      <c r="Q694" s="220"/>
      <c r="R694" s="182"/>
      <c r="S694" s="182"/>
      <c r="T694" s="220"/>
      <c r="U694" s="182"/>
      <c r="V694" s="182"/>
      <c r="W694" s="220"/>
    </row>
    <row r="695" spans="1:23" s="95" customFormat="1">
      <c r="A695" s="184"/>
      <c r="B695" s="218"/>
      <c r="C695" s="219"/>
      <c r="D695" s="219"/>
      <c r="E695" s="217"/>
      <c r="F695" s="219"/>
      <c r="G695" s="219"/>
      <c r="H695" s="219"/>
      <c r="I695" s="182"/>
      <c r="J695" s="182"/>
      <c r="K695" s="220"/>
      <c r="L695" s="182"/>
      <c r="M695" s="182"/>
      <c r="N695" s="220"/>
      <c r="O695" s="182"/>
      <c r="P695" s="182"/>
      <c r="Q695" s="220"/>
      <c r="R695" s="182"/>
      <c r="S695" s="182"/>
      <c r="T695" s="220"/>
      <c r="U695" s="182"/>
      <c r="V695" s="182"/>
      <c r="W695" s="220"/>
    </row>
    <row r="696" spans="1:23" s="95" customFormat="1">
      <c r="A696" s="184"/>
      <c r="B696" s="218"/>
      <c r="C696" s="219"/>
      <c r="D696" s="219"/>
      <c r="E696" s="217"/>
      <c r="F696" s="219"/>
      <c r="G696" s="219"/>
      <c r="H696" s="219"/>
      <c r="I696" s="182"/>
      <c r="J696" s="182"/>
      <c r="K696" s="220"/>
      <c r="L696" s="182"/>
      <c r="M696" s="182"/>
      <c r="N696" s="220"/>
      <c r="O696" s="182"/>
      <c r="P696" s="182"/>
      <c r="Q696" s="220"/>
      <c r="R696" s="182"/>
      <c r="S696" s="182"/>
      <c r="T696" s="220"/>
      <c r="U696" s="182"/>
      <c r="V696" s="182"/>
      <c r="W696" s="220"/>
    </row>
    <row r="697" spans="1:23" s="95" customFormat="1">
      <c r="A697" s="184"/>
      <c r="B697" s="218"/>
      <c r="C697" s="219"/>
      <c r="D697" s="219"/>
      <c r="E697" s="217"/>
      <c r="F697" s="219"/>
      <c r="G697" s="219"/>
      <c r="H697" s="219"/>
      <c r="I697" s="182"/>
      <c r="J697" s="182"/>
      <c r="K697" s="220"/>
      <c r="L697" s="182"/>
      <c r="M697" s="182"/>
      <c r="N697" s="220"/>
      <c r="O697" s="182"/>
      <c r="P697" s="182"/>
      <c r="Q697" s="220"/>
      <c r="R697" s="182"/>
      <c r="S697" s="182"/>
      <c r="T697" s="220"/>
      <c r="U697" s="182"/>
      <c r="V697" s="182"/>
      <c r="W697" s="220"/>
    </row>
    <row r="698" spans="1:23" s="95" customFormat="1">
      <c r="A698" s="184"/>
      <c r="B698" s="218"/>
      <c r="C698" s="219"/>
      <c r="D698" s="219"/>
      <c r="E698" s="217"/>
      <c r="F698" s="219"/>
      <c r="G698" s="219"/>
      <c r="H698" s="219"/>
      <c r="I698" s="182"/>
      <c r="J698" s="182"/>
      <c r="K698" s="220"/>
      <c r="L698" s="182"/>
      <c r="M698" s="182"/>
      <c r="N698" s="220"/>
      <c r="O698" s="182"/>
      <c r="P698" s="182"/>
      <c r="Q698" s="220"/>
      <c r="R698" s="182"/>
      <c r="S698" s="182"/>
      <c r="T698" s="220"/>
      <c r="U698" s="182"/>
      <c r="V698" s="182"/>
      <c r="W698" s="220"/>
    </row>
    <row r="699" spans="1:23" s="95" customFormat="1">
      <c r="A699" s="184"/>
      <c r="B699" s="218"/>
      <c r="C699" s="219"/>
      <c r="D699" s="219"/>
      <c r="E699" s="217"/>
      <c r="F699" s="219"/>
      <c r="G699" s="219"/>
      <c r="H699" s="219"/>
      <c r="I699" s="182"/>
      <c r="J699" s="182"/>
      <c r="K699" s="220"/>
      <c r="L699" s="182"/>
      <c r="M699" s="182"/>
      <c r="N699" s="220"/>
      <c r="O699" s="182"/>
      <c r="P699" s="182"/>
      <c r="Q699" s="220"/>
      <c r="R699" s="182"/>
      <c r="S699" s="182"/>
      <c r="T699" s="220"/>
      <c r="U699" s="182"/>
      <c r="V699" s="182"/>
      <c r="W699" s="220"/>
    </row>
    <row r="700" spans="1:23" s="95" customFormat="1">
      <c r="A700" s="184"/>
      <c r="B700" s="218"/>
      <c r="C700" s="219"/>
      <c r="D700" s="219"/>
      <c r="E700" s="217"/>
      <c r="F700" s="219"/>
      <c r="G700" s="219"/>
      <c r="H700" s="219"/>
      <c r="I700" s="182"/>
      <c r="J700" s="182"/>
      <c r="K700" s="220"/>
      <c r="L700" s="182"/>
      <c r="M700" s="182"/>
      <c r="N700" s="220"/>
      <c r="O700" s="182"/>
      <c r="P700" s="182"/>
      <c r="Q700" s="220"/>
      <c r="R700" s="182"/>
      <c r="S700" s="182"/>
      <c r="T700" s="220"/>
      <c r="U700" s="182"/>
      <c r="V700" s="182"/>
      <c r="W700" s="220"/>
    </row>
    <row r="701" spans="1:23" s="95" customFormat="1">
      <c r="A701" s="184"/>
      <c r="B701" s="218"/>
      <c r="C701" s="219"/>
      <c r="D701" s="219"/>
      <c r="E701" s="217"/>
      <c r="F701" s="219"/>
      <c r="G701" s="219"/>
      <c r="H701" s="219"/>
      <c r="I701" s="182"/>
      <c r="J701" s="182"/>
      <c r="K701" s="220"/>
      <c r="L701" s="182"/>
      <c r="M701" s="182"/>
      <c r="N701" s="220"/>
      <c r="O701" s="182"/>
      <c r="P701" s="182"/>
      <c r="Q701" s="220"/>
      <c r="R701" s="182"/>
      <c r="S701" s="182"/>
      <c r="T701" s="220"/>
      <c r="U701" s="182"/>
      <c r="V701" s="182"/>
      <c r="W701" s="220"/>
    </row>
    <row r="702" spans="1:23" s="95" customFormat="1">
      <c r="A702" s="184"/>
      <c r="B702" s="218"/>
      <c r="C702" s="219"/>
      <c r="D702" s="219"/>
      <c r="E702" s="217"/>
      <c r="F702" s="219"/>
      <c r="G702" s="219"/>
      <c r="H702" s="219"/>
      <c r="I702" s="182"/>
      <c r="J702" s="182"/>
      <c r="K702" s="220"/>
      <c r="L702" s="182"/>
      <c r="M702" s="182"/>
      <c r="N702" s="220"/>
      <c r="O702" s="182"/>
      <c r="P702" s="182"/>
      <c r="Q702" s="220"/>
      <c r="R702" s="182"/>
      <c r="S702" s="182"/>
      <c r="T702" s="220"/>
      <c r="U702" s="182"/>
      <c r="V702" s="182"/>
      <c r="W702" s="220"/>
    </row>
    <row r="703" spans="1:23" s="95" customFormat="1">
      <c r="A703" s="184"/>
      <c r="B703" s="218"/>
      <c r="C703" s="219"/>
      <c r="D703" s="219"/>
      <c r="E703" s="217"/>
      <c r="F703" s="219"/>
      <c r="G703" s="219"/>
      <c r="H703" s="219"/>
      <c r="I703" s="182"/>
      <c r="J703" s="182"/>
      <c r="K703" s="220"/>
      <c r="L703" s="182"/>
      <c r="M703" s="182"/>
      <c r="N703" s="220"/>
      <c r="O703" s="182"/>
      <c r="P703" s="182"/>
      <c r="Q703" s="220"/>
      <c r="R703" s="182"/>
      <c r="S703" s="182"/>
      <c r="T703" s="220"/>
      <c r="U703" s="182"/>
      <c r="V703" s="182"/>
      <c r="W703" s="220"/>
    </row>
    <row r="704" spans="1:23" s="95" customFormat="1">
      <c r="A704" s="184"/>
      <c r="B704" s="218"/>
      <c r="C704" s="219"/>
      <c r="D704" s="219"/>
      <c r="E704" s="217"/>
      <c r="F704" s="219"/>
      <c r="G704" s="219"/>
      <c r="H704" s="219"/>
      <c r="I704" s="182"/>
      <c r="J704" s="182"/>
      <c r="K704" s="220"/>
      <c r="L704" s="182"/>
      <c r="M704" s="182"/>
      <c r="N704" s="220"/>
      <c r="O704" s="182"/>
      <c r="P704" s="182"/>
      <c r="Q704" s="220"/>
      <c r="R704" s="182"/>
      <c r="S704" s="182"/>
      <c r="T704" s="220"/>
      <c r="U704" s="182"/>
      <c r="V704" s="182"/>
      <c r="W704" s="220"/>
    </row>
    <row r="705" spans="1:23" s="95" customFormat="1">
      <c r="A705" s="184"/>
      <c r="B705" s="218"/>
      <c r="C705" s="219"/>
      <c r="D705" s="219"/>
      <c r="E705" s="217"/>
      <c r="F705" s="219"/>
      <c r="G705" s="219"/>
      <c r="H705" s="219"/>
      <c r="I705" s="182"/>
      <c r="J705" s="182"/>
      <c r="K705" s="220"/>
      <c r="L705" s="182"/>
      <c r="M705" s="182"/>
      <c r="N705" s="220"/>
      <c r="O705" s="182"/>
      <c r="P705" s="182"/>
      <c r="Q705" s="220"/>
      <c r="R705" s="182"/>
      <c r="S705" s="182"/>
      <c r="T705" s="220"/>
      <c r="U705" s="182"/>
      <c r="V705" s="182"/>
      <c r="W705" s="220"/>
    </row>
    <row r="706" spans="1:23" s="95" customFormat="1">
      <c r="A706" s="184"/>
      <c r="B706" s="218"/>
      <c r="C706" s="219"/>
      <c r="D706" s="219"/>
      <c r="E706" s="217"/>
      <c r="F706" s="219"/>
      <c r="G706" s="219"/>
      <c r="H706" s="219"/>
      <c r="I706" s="182"/>
      <c r="J706" s="182"/>
      <c r="K706" s="220"/>
      <c r="L706" s="182"/>
      <c r="M706" s="182"/>
      <c r="N706" s="220"/>
      <c r="O706" s="182"/>
      <c r="P706" s="182"/>
      <c r="Q706" s="220"/>
      <c r="R706" s="182"/>
      <c r="S706" s="182"/>
      <c r="T706" s="220"/>
      <c r="U706" s="182"/>
      <c r="V706" s="182"/>
      <c r="W706" s="220"/>
    </row>
    <row r="707" spans="1:23" s="95" customFormat="1">
      <c r="A707" s="184"/>
      <c r="B707" s="218"/>
      <c r="C707" s="219"/>
      <c r="D707" s="219"/>
      <c r="E707" s="217"/>
      <c r="F707" s="219"/>
      <c r="G707" s="219"/>
      <c r="H707" s="219"/>
      <c r="I707" s="182"/>
      <c r="J707" s="182"/>
      <c r="K707" s="220"/>
      <c r="L707" s="182"/>
      <c r="M707" s="182"/>
      <c r="N707" s="220"/>
      <c r="O707" s="182"/>
      <c r="P707" s="182"/>
      <c r="Q707" s="220"/>
      <c r="R707" s="182"/>
      <c r="S707" s="182"/>
      <c r="T707" s="220"/>
      <c r="U707" s="182"/>
      <c r="V707" s="182"/>
      <c r="W707" s="220"/>
    </row>
    <row r="708" spans="1:23" s="95" customFormat="1">
      <c r="A708" s="184"/>
      <c r="B708" s="218"/>
      <c r="C708" s="219"/>
      <c r="D708" s="219"/>
      <c r="E708" s="217"/>
      <c r="F708" s="219"/>
      <c r="G708" s="219"/>
      <c r="H708" s="219"/>
      <c r="I708" s="182"/>
      <c r="J708" s="182"/>
      <c r="K708" s="220"/>
      <c r="L708" s="182"/>
      <c r="M708" s="182"/>
      <c r="N708" s="220"/>
      <c r="O708" s="182"/>
      <c r="P708" s="182"/>
      <c r="Q708" s="220"/>
      <c r="R708" s="182"/>
      <c r="S708" s="182"/>
      <c r="T708" s="220"/>
      <c r="U708" s="182"/>
      <c r="V708" s="182"/>
      <c r="W708" s="220"/>
    </row>
    <row r="709" spans="1:23" s="95" customFormat="1">
      <c r="A709" s="184"/>
      <c r="B709" s="218"/>
      <c r="C709" s="219"/>
      <c r="D709" s="219"/>
      <c r="E709" s="217"/>
      <c r="F709" s="219"/>
      <c r="G709" s="219"/>
      <c r="H709" s="219"/>
      <c r="I709" s="182"/>
      <c r="J709" s="182"/>
      <c r="K709" s="220"/>
      <c r="L709" s="182"/>
      <c r="M709" s="182"/>
      <c r="N709" s="220"/>
      <c r="O709" s="182"/>
      <c r="P709" s="182"/>
      <c r="Q709" s="220"/>
      <c r="R709" s="182"/>
      <c r="S709" s="182"/>
      <c r="T709" s="220"/>
      <c r="U709" s="182"/>
      <c r="V709" s="182"/>
      <c r="W709" s="220"/>
    </row>
    <row r="710" spans="1:23" s="95" customFormat="1">
      <c r="A710" s="184"/>
      <c r="B710" s="218"/>
      <c r="C710" s="219"/>
      <c r="D710" s="219"/>
      <c r="E710" s="217"/>
      <c r="F710" s="219"/>
      <c r="G710" s="219"/>
      <c r="H710" s="219"/>
      <c r="I710" s="182"/>
      <c r="J710" s="182"/>
      <c r="K710" s="220"/>
      <c r="L710" s="182"/>
      <c r="M710" s="182"/>
      <c r="N710" s="220"/>
      <c r="O710" s="182"/>
      <c r="P710" s="182"/>
      <c r="Q710" s="220"/>
      <c r="R710" s="182"/>
      <c r="S710" s="182"/>
      <c r="T710" s="220"/>
      <c r="U710" s="182"/>
      <c r="V710" s="182"/>
      <c r="W710" s="220"/>
    </row>
    <row r="711" spans="1:23" s="95" customFormat="1">
      <c r="A711" s="184"/>
      <c r="B711" s="218"/>
      <c r="C711" s="219"/>
      <c r="D711" s="219"/>
      <c r="E711" s="217"/>
      <c r="F711" s="219"/>
      <c r="G711" s="219"/>
      <c r="H711" s="219"/>
      <c r="I711" s="182"/>
      <c r="J711" s="182"/>
      <c r="K711" s="220"/>
      <c r="L711" s="182"/>
      <c r="M711" s="182"/>
      <c r="N711" s="220"/>
      <c r="O711" s="182"/>
      <c r="P711" s="182"/>
      <c r="Q711" s="220"/>
      <c r="R711" s="182"/>
      <c r="S711" s="182"/>
      <c r="T711" s="220"/>
      <c r="U711" s="182"/>
      <c r="V711" s="182"/>
      <c r="W711" s="220"/>
    </row>
    <row r="712" spans="1:23" s="95" customFormat="1">
      <c r="A712" s="184"/>
      <c r="B712" s="218"/>
      <c r="C712" s="219"/>
      <c r="D712" s="219"/>
      <c r="E712" s="217"/>
      <c r="F712" s="219"/>
      <c r="G712" s="219"/>
      <c r="H712" s="219"/>
      <c r="I712" s="182"/>
      <c r="J712" s="182"/>
      <c r="K712" s="220"/>
      <c r="L712" s="182"/>
      <c r="M712" s="182"/>
      <c r="N712" s="220"/>
      <c r="O712" s="182"/>
      <c r="P712" s="182"/>
      <c r="Q712" s="220"/>
      <c r="R712" s="182"/>
      <c r="S712" s="182"/>
      <c r="T712" s="220"/>
      <c r="U712" s="182"/>
      <c r="V712" s="182"/>
      <c r="W712" s="220"/>
    </row>
    <row r="713" spans="1:23" s="95" customFormat="1">
      <c r="A713" s="184"/>
      <c r="B713" s="218"/>
      <c r="C713" s="219"/>
      <c r="D713" s="219"/>
      <c r="E713" s="217"/>
      <c r="F713" s="219"/>
      <c r="G713" s="219"/>
      <c r="H713" s="219"/>
      <c r="I713" s="182"/>
      <c r="J713" s="182"/>
      <c r="K713" s="220"/>
      <c r="L713" s="182"/>
      <c r="M713" s="182"/>
      <c r="N713" s="220"/>
      <c r="O713" s="182"/>
      <c r="P713" s="182"/>
      <c r="Q713" s="220"/>
      <c r="R713" s="182"/>
      <c r="S713" s="182"/>
      <c r="T713" s="220"/>
      <c r="U713" s="182"/>
      <c r="V713" s="182"/>
      <c r="W713" s="220"/>
    </row>
    <row r="714" spans="1:23" s="95" customFormat="1">
      <c r="A714" s="184"/>
      <c r="B714" s="218"/>
      <c r="C714" s="219"/>
      <c r="D714" s="219"/>
      <c r="E714" s="217"/>
      <c r="F714" s="219"/>
      <c r="G714" s="219"/>
      <c r="H714" s="219"/>
      <c r="I714" s="182"/>
      <c r="J714" s="182"/>
      <c r="K714" s="220"/>
      <c r="L714" s="182"/>
      <c r="M714" s="182"/>
      <c r="N714" s="220"/>
      <c r="O714" s="182"/>
      <c r="P714" s="182"/>
      <c r="Q714" s="220"/>
      <c r="R714" s="182"/>
      <c r="S714" s="182"/>
      <c r="T714" s="220"/>
      <c r="U714" s="182"/>
      <c r="V714" s="182"/>
      <c r="W714" s="220"/>
    </row>
    <row r="715" spans="1:23" s="95" customFormat="1">
      <c r="A715" s="184"/>
      <c r="B715" s="218"/>
      <c r="C715" s="219"/>
      <c r="D715" s="219"/>
      <c r="E715" s="217"/>
      <c r="F715" s="219"/>
      <c r="G715" s="219"/>
      <c r="H715" s="219"/>
      <c r="I715" s="182"/>
      <c r="J715" s="182"/>
      <c r="K715" s="220"/>
      <c r="L715" s="182"/>
      <c r="M715" s="182"/>
      <c r="N715" s="220"/>
      <c r="O715" s="182"/>
      <c r="P715" s="182"/>
      <c r="Q715" s="220"/>
      <c r="R715" s="182"/>
      <c r="S715" s="182"/>
      <c r="T715" s="220"/>
      <c r="U715" s="182"/>
      <c r="V715" s="182"/>
      <c r="W715" s="220"/>
    </row>
    <row r="716" spans="1:23" s="95" customFormat="1">
      <c r="A716" s="184"/>
      <c r="B716" s="218"/>
      <c r="C716" s="219"/>
      <c r="D716" s="219"/>
      <c r="E716" s="217"/>
      <c r="F716" s="219"/>
      <c r="G716" s="219"/>
      <c r="H716" s="219"/>
      <c r="I716" s="182"/>
      <c r="J716" s="182"/>
      <c r="K716" s="220"/>
      <c r="L716" s="182"/>
      <c r="M716" s="182"/>
      <c r="N716" s="220"/>
      <c r="O716" s="182"/>
      <c r="P716" s="182"/>
      <c r="Q716" s="220"/>
      <c r="R716" s="182"/>
      <c r="S716" s="182"/>
      <c r="T716" s="220"/>
      <c r="U716" s="182"/>
      <c r="V716" s="182"/>
      <c r="W716" s="220"/>
    </row>
    <row r="717" spans="1:23" s="95" customFormat="1">
      <c r="A717" s="184"/>
      <c r="B717" s="218"/>
      <c r="C717" s="219"/>
      <c r="D717" s="219"/>
      <c r="E717" s="217"/>
      <c r="F717" s="219"/>
      <c r="G717" s="219"/>
      <c r="H717" s="219"/>
      <c r="I717" s="182"/>
      <c r="J717" s="182"/>
      <c r="K717" s="220"/>
      <c r="L717" s="182"/>
      <c r="M717" s="182"/>
      <c r="N717" s="220"/>
      <c r="O717" s="182"/>
      <c r="P717" s="182"/>
      <c r="Q717" s="220"/>
      <c r="R717" s="182"/>
      <c r="S717" s="182"/>
      <c r="T717" s="220"/>
      <c r="U717" s="182"/>
      <c r="V717" s="182"/>
      <c r="W717" s="220"/>
    </row>
    <row r="718" spans="1:23" s="95" customFormat="1">
      <c r="A718" s="184"/>
      <c r="B718" s="218"/>
      <c r="C718" s="219"/>
      <c r="D718" s="219"/>
      <c r="E718" s="217"/>
      <c r="F718" s="219"/>
      <c r="G718" s="219"/>
      <c r="H718" s="219"/>
      <c r="I718" s="182"/>
      <c r="J718" s="182"/>
      <c r="K718" s="220"/>
      <c r="L718" s="182"/>
      <c r="M718" s="182"/>
      <c r="N718" s="220"/>
      <c r="O718" s="182"/>
      <c r="P718" s="182"/>
      <c r="Q718" s="220"/>
      <c r="R718" s="182"/>
      <c r="S718" s="182"/>
      <c r="T718" s="220"/>
      <c r="U718" s="182"/>
      <c r="V718" s="182"/>
      <c r="W718" s="220"/>
    </row>
    <row r="719" spans="1:23" s="95" customFormat="1">
      <c r="A719" s="184"/>
      <c r="B719" s="218"/>
      <c r="C719" s="219"/>
      <c r="D719" s="219"/>
      <c r="E719" s="217"/>
      <c r="F719" s="219"/>
      <c r="G719" s="219"/>
      <c r="H719" s="219"/>
      <c r="I719" s="182"/>
      <c r="J719" s="182"/>
      <c r="K719" s="220"/>
      <c r="L719" s="182"/>
      <c r="M719" s="182"/>
      <c r="N719" s="220"/>
      <c r="O719" s="182"/>
      <c r="P719" s="182"/>
      <c r="Q719" s="220"/>
      <c r="R719" s="182"/>
      <c r="S719" s="182"/>
      <c r="T719" s="220"/>
      <c r="U719" s="182"/>
      <c r="V719" s="182"/>
      <c r="W719" s="220"/>
    </row>
    <row r="720" spans="1:23" s="95" customFormat="1">
      <c r="A720" s="184"/>
      <c r="B720" s="218"/>
      <c r="C720" s="219"/>
      <c r="D720" s="219"/>
      <c r="E720" s="217"/>
      <c r="F720" s="219"/>
      <c r="G720" s="219"/>
      <c r="H720" s="219"/>
      <c r="I720" s="182"/>
      <c r="J720" s="182"/>
      <c r="K720" s="220"/>
      <c r="L720" s="182"/>
      <c r="M720" s="182"/>
      <c r="N720" s="220"/>
      <c r="O720" s="182"/>
      <c r="P720" s="182"/>
      <c r="Q720" s="220"/>
      <c r="R720" s="182"/>
      <c r="S720" s="182"/>
      <c r="T720" s="220"/>
      <c r="U720" s="182"/>
      <c r="V720" s="182"/>
      <c r="W720" s="220"/>
    </row>
    <row r="721" spans="1:23" s="95" customFormat="1">
      <c r="A721" s="184"/>
      <c r="B721" s="218"/>
      <c r="C721" s="219"/>
      <c r="D721" s="219"/>
      <c r="E721" s="217"/>
      <c r="F721" s="219"/>
      <c r="G721" s="219"/>
      <c r="H721" s="219"/>
      <c r="I721" s="182"/>
      <c r="J721" s="182"/>
      <c r="K721" s="220"/>
      <c r="L721" s="182"/>
      <c r="M721" s="182"/>
      <c r="N721" s="220"/>
      <c r="O721" s="182"/>
      <c r="P721" s="182"/>
      <c r="Q721" s="220"/>
      <c r="R721" s="182"/>
      <c r="S721" s="182"/>
      <c r="T721" s="220"/>
      <c r="U721" s="182"/>
      <c r="V721" s="182"/>
      <c r="W721" s="220"/>
    </row>
    <row r="722" spans="1:23" s="95" customFormat="1">
      <c r="A722" s="184"/>
      <c r="B722" s="218"/>
      <c r="C722" s="219"/>
      <c r="D722" s="219"/>
      <c r="E722" s="217"/>
      <c r="F722" s="219"/>
      <c r="G722" s="219"/>
      <c r="H722" s="219"/>
      <c r="I722" s="182"/>
      <c r="J722" s="182"/>
      <c r="K722" s="220"/>
      <c r="L722" s="182"/>
      <c r="M722" s="182"/>
      <c r="N722" s="220"/>
      <c r="O722" s="182"/>
      <c r="P722" s="182"/>
      <c r="Q722" s="220"/>
      <c r="R722" s="182"/>
      <c r="S722" s="182"/>
      <c r="T722" s="220"/>
      <c r="U722" s="182"/>
      <c r="V722" s="182"/>
      <c r="W722" s="220"/>
    </row>
    <row r="723" spans="1:23" s="95" customFormat="1">
      <c r="A723" s="184"/>
      <c r="B723" s="218"/>
      <c r="C723" s="219"/>
      <c r="D723" s="219"/>
      <c r="E723" s="217"/>
      <c r="F723" s="219"/>
      <c r="G723" s="219"/>
      <c r="H723" s="219"/>
      <c r="I723" s="182"/>
      <c r="J723" s="182"/>
      <c r="K723" s="220"/>
      <c r="L723" s="182"/>
      <c r="M723" s="182"/>
      <c r="N723" s="220"/>
      <c r="O723" s="182"/>
      <c r="P723" s="182"/>
      <c r="Q723" s="220"/>
      <c r="R723" s="182"/>
      <c r="S723" s="182"/>
      <c r="T723" s="220"/>
      <c r="U723" s="182"/>
      <c r="V723" s="182"/>
      <c r="W723" s="220"/>
    </row>
    <row r="724" spans="1:23" s="95" customFormat="1">
      <c r="A724" s="184"/>
      <c r="B724" s="218"/>
      <c r="C724" s="219"/>
      <c r="D724" s="219"/>
      <c r="E724" s="217"/>
      <c r="F724" s="219"/>
      <c r="G724" s="219"/>
      <c r="H724" s="219"/>
      <c r="I724" s="182"/>
      <c r="J724" s="182"/>
      <c r="K724" s="220"/>
      <c r="L724" s="182"/>
      <c r="M724" s="182"/>
      <c r="N724" s="220"/>
      <c r="O724" s="182"/>
      <c r="P724" s="182"/>
      <c r="Q724" s="220"/>
      <c r="R724" s="182"/>
      <c r="S724" s="182"/>
      <c r="T724" s="220"/>
      <c r="U724" s="182"/>
      <c r="V724" s="182"/>
      <c r="W724" s="220"/>
    </row>
    <row r="725" spans="1:23" s="95" customFormat="1">
      <c r="A725" s="184"/>
      <c r="B725" s="218"/>
      <c r="C725" s="219"/>
      <c r="D725" s="219"/>
      <c r="E725" s="217"/>
      <c r="F725" s="219"/>
      <c r="G725" s="219"/>
      <c r="H725" s="219"/>
      <c r="I725" s="182"/>
      <c r="J725" s="182"/>
      <c r="K725" s="220"/>
      <c r="L725" s="182"/>
      <c r="M725" s="182"/>
      <c r="N725" s="220"/>
      <c r="O725" s="182"/>
      <c r="P725" s="182"/>
      <c r="Q725" s="220"/>
      <c r="R725" s="182"/>
      <c r="S725" s="182"/>
      <c r="T725" s="220"/>
      <c r="U725" s="182"/>
      <c r="V725" s="182"/>
      <c r="W725" s="220"/>
    </row>
    <row r="726" spans="1:23" s="95" customFormat="1">
      <c r="A726" s="184"/>
      <c r="B726" s="218"/>
      <c r="C726" s="219"/>
      <c r="D726" s="219"/>
      <c r="E726" s="217"/>
      <c r="F726" s="219"/>
      <c r="G726" s="219"/>
      <c r="H726" s="219"/>
      <c r="I726" s="182"/>
      <c r="J726" s="182"/>
      <c r="K726" s="220"/>
      <c r="L726" s="182"/>
      <c r="M726" s="182"/>
      <c r="N726" s="220"/>
      <c r="O726" s="182"/>
      <c r="P726" s="182"/>
      <c r="Q726" s="220"/>
      <c r="R726" s="182"/>
      <c r="S726" s="182"/>
      <c r="T726" s="220"/>
      <c r="U726" s="182"/>
      <c r="V726" s="182"/>
      <c r="W726" s="220"/>
    </row>
    <row r="727" spans="1:23" s="95" customFormat="1">
      <c r="A727" s="184"/>
      <c r="B727" s="218"/>
      <c r="C727" s="219"/>
      <c r="D727" s="219"/>
      <c r="E727" s="217"/>
      <c r="F727" s="219"/>
      <c r="G727" s="219"/>
      <c r="H727" s="219"/>
      <c r="I727" s="182"/>
      <c r="J727" s="182"/>
      <c r="K727" s="220"/>
      <c r="L727" s="182"/>
      <c r="M727" s="182"/>
      <c r="N727" s="220"/>
      <c r="O727" s="182"/>
      <c r="P727" s="182"/>
      <c r="Q727" s="220"/>
      <c r="R727" s="182"/>
      <c r="S727" s="182"/>
      <c r="T727" s="220"/>
      <c r="U727" s="182"/>
      <c r="V727" s="182"/>
      <c r="W727" s="220"/>
    </row>
    <row r="728" spans="1:23" s="95" customFormat="1">
      <c r="A728" s="184"/>
      <c r="B728" s="218"/>
      <c r="C728" s="219"/>
      <c r="D728" s="219"/>
      <c r="E728" s="217"/>
      <c r="F728" s="219"/>
      <c r="G728" s="219"/>
      <c r="H728" s="219"/>
      <c r="I728" s="182"/>
      <c r="J728" s="182"/>
      <c r="K728" s="220"/>
      <c r="L728" s="182"/>
      <c r="M728" s="182"/>
      <c r="N728" s="220"/>
      <c r="O728" s="182"/>
      <c r="P728" s="182"/>
      <c r="Q728" s="220"/>
      <c r="R728" s="182"/>
      <c r="S728" s="182"/>
      <c r="T728" s="220"/>
      <c r="U728" s="182"/>
      <c r="V728" s="182"/>
      <c r="W728" s="220"/>
    </row>
    <row r="729" spans="1:23" s="95" customFormat="1">
      <c r="A729" s="184"/>
      <c r="B729" s="218"/>
      <c r="C729" s="219"/>
      <c r="D729" s="219"/>
      <c r="E729" s="217"/>
      <c r="F729" s="219"/>
      <c r="G729" s="219"/>
      <c r="H729" s="219"/>
      <c r="I729" s="182"/>
      <c r="J729" s="182"/>
      <c r="K729" s="220"/>
      <c r="L729" s="182"/>
      <c r="M729" s="182"/>
      <c r="N729" s="220"/>
      <c r="O729" s="182"/>
      <c r="P729" s="182"/>
      <c r="Q729" s="220"/>
      <c r="R729" s="182"/>
      <c r="S729" s="182"/>
      <c r="T729" s="220"/>
      <c r="U729" s="182"/>
      <c r="V729" s="182"/>
      <c r="W729" s="220"/>
    </row>
    <row r="730" spans="1:23" s="95" customFormat="1">
      <c r="A730" s="184"/>
      <c r="B730" s="218"/>
      <c r="C730" s="219"/>
      <c r="D730" s="219"/>
      <c r="E730" s="217"/>
      <c r="F730" s="219"/>
      <c r="G730" s="219"/>
      <c r="H730" s="219"/>
      <c r="I730" s="182"/>
      <c r="J730" s="182"/>
      <c r="K730" s="220"/>
      <c r="L730" s="182"/>
      <c r="M730" s="182"/>
      <c r="N730" s="220"/>
      <c r="O730" s="182"/>
      <c r="P730" s="182"/>
      <c r="Q730" s="220"/>
      <c r="R730" s="182"/>
      <c r="S730" s="182"/>
      <c r="T730" s="220"/>
      <c r="U730" s="182"/>
      <c r="V730" s="182"/>
      <c r="W730" s="220"/>
    </row>
    <row r="731" spans="1:23" s="95" customFormat="1">
      <c r="A731" s="184"/>
      <c r="B731" s="218"/>
      <c r="C731" s="219"/>
      <c r="D731" s="219"/>
      <c r="E731" s="217"/>
      <c r="F731" s="219"/>
      <c r="G731" s="219"/>
      <c r="H731" s="219"/>
      <c r="I731" s="182"/>
      <c r="J731" s="182"/>
      <c r="K731" s="220"/>
      <c r="L731" s="182"/>
      <c r="M731" s="182"/>
      <c r="N731" s="220"/>
      <c r="O731" s="182"/>
      <c r="P731" s="182"/>
      <c r="Q731" s="220"/>
      <c r="R731" s="182"/>
      <c r="S731" s="182"/>
      <c r="T731" s="220"/>
      <c r="U731" s="182"/>
      <c r="V731" s="182"/>
      <c r="W731" s="220"/>
    </row>
    <row r="732" spans="1:23" s="95" customFormat="1">
      <c r="A732" s="184"/>
      <c r="B732" s="218"/>
      <c r="C732" s="219"/>
      <c r="D732" s="219"/>
      <c r="E732" s="217"/>
      <c r="F732" s="219"/>
      <c r="G732" s="219"/>
      <c r="H732" s="219"/>
      <c r="I732" s="182"/>
      <c r="J732" s="182"/>
      <c r="K732" s="220"/>
      <c r="L732" s="182"/>
      <c r="M732" s="182"/>
      <c r="N732" s="220"/>
      <c r="O732" s="182"/>
      <c r="P732" s="182"/>
      <c r="Q732" s="220"/>
      <c r="R732" s="182"/>
      <c r="S732" s="182"/>
      <c r="T732" s="220"/>
      <c r="U732" s="182"/>
      <c r="V732" s="182"/>
      <c r="W732" s="220"/>
    </row>
    <row r="733" spans="1:23" s="95" customFormat="1">
      <c r="A733" s="184"/>
      <c r="B733" s="218"/>
      <c r="C733" s="219"/>
      <c r="D733" s="219"/>
      <c r="E733" s="217"/>
      <c r="F733" s="219"/>
      <c r="G733" s="219"/>
      <c r="H733" s="219"/>
      <c r="I733" s="182"/>
      <c r="J733" s="182"/>
      <c r="K733" s="220"/>
      <c r="L733" s="182"/>
      <c r="M733" s="182"/>
      <c r="N733" s="220"/>
      <c r="O733" s="182"/>
      <c r="P733" s="182"/>
      <c r="Q733" s="220"/>
      <c r="R733" s="182"/>
      <c r="S733" s="182"/>
      <c r="T733" s="220"/>
      <c r="U733" s="182"/>
      <c r="V733" s="182"/>
      <c r="W733" s="220"/>
    </row>
    <row r="734" spans="1:23" s="95" customFormat="1">
      <c r="A734" s="184"/>
      <c r="B734" s="218"/>
      <c r="C734" s="219"/>
      <c r="D734" s="219"/>
      <c r="E734" s="217"/>
      <c r="F734" s="219"/>
      <c r="G734" s="219"/>
      <c r="H734" s="219"/>
      <c r="I734" s="182"/>
      <c r="J734" s="182"/>
      <c r="K734" s="220"/>
      <c r="L734" s="182"/>
      <c r="M734" s="182"/>
      <c r="N734" s="220"/>
      <c r="O734" s="182"/>
      <c r="P734" s="182"/>
      <c r="Q734" s="220"/>
      <c r="R734" s="182"/>
      <c r="S734" s="182"/>
      <c r="T734" s="220"/>
      <c r="U734" s="182"/>
      <c r="V734" s="182"/>
      <c r="W734" s="220"/>
    </row>
    <row r="735" spans="1:23" s="95" customFormat="1">
      <c r="A735" s="184"/>
      <c r="B735" s="218"/>
      <c r="C735" s="219"/>
      <c r="D735" s="219"/>
      <c r="E735" s="217"/>
      <c r="F735" s="219"/>
      <c r="G735" s="219"/>
      <c r="H735" s="219"/>
      <c r="I735" s="182"/>
      <c r="J735" s="182"/>
      <c r="K735" s="220"/>
      <c r="L735" s="182"/>
      <c r="M735" s="182"/>
      <c r="N735" s="220"/>
      <c r="O735" s="182"/>
      <c r="P735" s="182"/>
      <c r="Q735" s="220"/>
      <c r="R735" s="182"/>
      <c r="S735" s="182"/>
      <c r="T735" s="220"/>
      <c r="U735" s="182"/>
      <c r="V735" s="182"/>
      <c r="W735" s="220"/>
    </row>
    <row r="736" spans="1:23" s="95" customFormat="1">
      <c r="A736" s="184"/>
      <c r="B736" s="218"/>
      <c r="C736" s="219"/>
      <c r="D736" s="219"/>
      <c r="E736" s="217"/>
      <c r="F736" s="219"/>
      <c r="G736" s="219"/>
      <c r="H736" s="219"/>
      <c r="I736" s="182"/>
      <c r="J736" s="182"/>
      <c r="K736" s="220"/>
      <c r="L736" s="182"/>
      <c r="M736" s="182"/>
      <c r="N736" s="220"/>
      <c r="O736" s="182"/>
      <c r="P736" s="182"/>
      <c r="Q736" s="220"/>
      <c r="R736" s="182"/>
      <c r="S736" s="182"/>
      <c r="T736" s="220"/>
      <c r="U736" s="182"/>
      <c r="V736" s="182"/>
      <c r="W736" s="220"/>
    </row>
    <row r="737" spans="1:23" s="95" customFormat="1">
      <c r="A737" s="184"/>
      <c r="B737" s="218"/>
      <c r="C737" s="219"/>
      <c r="D737" s="219"/>
      <c r="E737" s="217"/>
      <c r="F737" s="219"/>
      <c r="G737" s="219"/>
      <c r="H737" s="219"/>
      <c r="I737" s="182"/>
      <c r="J737" s="182"/>
      <c r="K737" s="220"/>
      <c r="L737" s="182"/>
      <c r="M737" s="182"/>
      <c r="N737" s="220"/>
      <c r="O737" s="182"/>
      <c r="P737" s="182"/>
      <c r="Q737" s="220"/>
      <c r="R737" s="182"/>
      <c r="S737" s="182"/>
      <c r="T737" s="220"/>
      <c r="U737" s="182"/>
      <c r="V737" s="182"/>
      <c r="W737" s="220"/>
    </row>
    <row r="738" spans="1:23" s="95" customFormat="1">
      <c r="A738" s="184"/>
      <c r="B738" s="218"/>
      <c r="C738" s="219"/>
      <c r="D738" s="219"/>
      <c r="E738" s="217"/>
      <c r="F738" s="219"/>
      <c r="G738" s="219"/>
      <c r="H738" s="219"/>
      <c r="I738" s="182"/>
      <c r="J738" s="182"/>
      <c r="K738" s="220"/>
      <c r="L738" s="182"/>
      <c r="M738" s="182"/>
      <c r="N738" s="220"/>
      <c r="O738" s="182"/>
      <c r="P738" s="182"/>
      <c r="Q738" s="220"/>
      <c r="R738" s="182"/>
      <c r="S738" s="182"/>
      <c r="T738" s="220"/>
      <c r="U738" s="182"/>
      <c r="V738" s="182"/>
      <c r="W738" s="220"/>
    </row>
    <row r="739" spans="1:23" s="95" customFormat="1">
      <c r="A739" s="184"/>
      <c r="B739" s="218"/>
      <c r="C739" s="219"/>
      <c r="D739" s="219"/>
      <c r="E739" s="217"/>
      <c r="F739" s="219"/>
      <c r="G739" s="219"/>
      <c r="H739" s="219"/>
      <c r="I739" s="182"/>
      <c r="J739" s="182"/>
      <c r="K739" s="220"/>
      <c r="L739" s="182"/>
      <c r="M739" s="182"/>
      <c r="N739" s="220"/>
      <c r="O739" s="182"/>
      <c r="P739" s="182"/>
      <c r="Q739" s="220"/>
      <c r="R739" s="182"/>
      <c r="S739" s="182"/>
      <c r="T739" s="220"/>
      <c r="U739" s="182"/>
      <c r="V739" s="182"/>
      <c r="W739" s="220"/>
    </row>
    <row r="740" spans="1:23" s="95" customFormat="1">
      <c r="A740" s="184"/>
      <c r="B740" s="218"/>
      <c r="C740" s="219"/>
      <c r="D740" s="219"/>
      <c r="E740" s="217"/>
      <c r="F740" s="219"/>
      <c r="G740" s="219"/>
      <c r="H740" s="219"/>
      <c r="I740" s="182"/>
      <c r="J740" s="182"/>
      <c r="K740" s="220"/>
      <c r="L740" s="182"/>
      <c r="M740" s="182"/>
      <c r="N740" s="220"/>
      <c r="O740" s="182"/>
      <c r="P740" s="182"/>
      <c r="Q740" s="220"/>
      <c r="R740" s="182"/>
      <c r="S740" s="182"/>
      <c r="T740" s="220"/>
      <c r="U740" s="182"/>
      <c r="V740" s="182"/>
      <c r="W740" s="220"/>
    </row>
    <row r="741" spans="1:23" s="95" customFormat="1">
      <c r="A741" s="184"/>
      <c r="B741" s="218"/>
      <c r="C741" s="219"/>
      <c r="D741" s="219"/>
      <c r="E741" s="217"/>
      <c r="F741" s="219"/>
      <c r="G741" s="219"/>
      <c r="H741" s="219"/>
      <c r="I741" s="182"/>
      <c r="J741" s="182"/>
      <c r="K741" s="220"/>
      <c r="L741" s="182"/>
      <c r="M741" s="182"/>
      <c r="N741" s="220"/>
      <c r="O741" s="182"/>
      <c r="P741" s="182"/>
      <c r="Q741" s="220"/>
      <c r="R741" s="182"/>
      <c r="S741" s="182"/>
      <c r="T741" s="220"/>
      <c r="U741" s="182"/>
      <c r="V741" s="182"/>
      <c r="W741" s="220"/>
    </row>
    <row r="742" spans="1:23" s="95" customFormat="1">
      <c r="A742" s="184"/>
      <c r="B742" s="218"/>
      <c r="C742" s="219"/>
      <c r="D742" s="219"/>
      <c r="E742" s="217"/>
      <c r="F742" s="219"/>
      <c r="G742" s="219"/>
      <c r="H742" s="219"/>
      <c r="I742" s="182"/>
      <c r="J742" s="182"/>
      <c r="K742" s="220"/>
      <c r="L742" s="182"/>
      <c r="M742" s="182"/>
      <c r="N742" s="220"/>
      <c r="O742" s="182"/>
      <c r="P742" s="182"/>
      <c r="Q742" s="220"/>
      <c r="R742" s="182"/>
      <c r="S742" s="182"/>
      <c r="T742" s="220"/>
      <c r="U742" s="182"/>
      <c r="V742" s="182"/>
      <c r="W742" s="220"/>
    </row>
    <row r="743" spans="1:23" s="95" customFormat="1">
      <c r="A743" s="184"/>
      <c r="B743" s="218"/>
      <c r="C743" s="219"/>
      <c r="D743" s="219"/>
      <c r="E743" s="217"/>
      <c r="F743" s="219"/>
      <c r="G743" s="219"/>
      <c r="H743" s="219"/>
      <c r="I743" s="182"/>
      <c r="J743" s="182"/>
      <c r="K743" s="220"/>
      <c r="L743" s="182"/>
      <c r="M743" s="182"/>
      <c r="N743" s="220"/>
      <c r="O743" s="182"/>
      <c r="P743" s="182"/>
      <c r="Q743" s="220"/>
      <c r="R743" s="182"/>
      <c r="S743" s="182"/>
      <c r="T743" s="220"/>
      <c r="U743" s="182"/>
      <c r="V743" s="182"/>
      <c r="W743" s="220"/>
    </row>
    <row r="744" spans="1:23" s="95" customFormat="1">
      <c r="A744" s="184"/>
      <c r="B744" s="218"/>
      <c r="C744" s="219"/>
      <c r="D744" s="219"/>
      <c r="E744" s="217"/>
      <c r="F744" s="219"/>
      <c r="G744" s="219"/>
      <c r="H744" s="219"/>
      <c r="I744" s="182"/>
      <c r="J744" s="182"/>
      <c r="K744" s="220"/>
      <c r="L744" s="182"/>
      <c r="M744" s="182"/>
      <c r="N744" s="220"/>
      <c r="O744" s="182"/>
      <c r="P744" s="182"/>
      <c r="Q744" s="220"/>
      <c r="R744" s="182"/>
      <c r="S744" s="182"/>
      <c r="T744" s="220"/>
      <c r="U744" s="182"/>
      <c r="V744" s="182"/>
      <c r="W744" s="220"/>
    </row>
    <row r="745" spans="1:23" s="95" customFormat="1">
      <c r="A745" s="184"/>
      <c r="B745" s="218"/>
      <c r="C745" s="219"/>
      <c r="D745" s="219"/>
      <c r="E745" s="217"/>
      <c r="F745" s="219"/>
      <c r="G745" s="219"/>
      <c r="H745" s="219"/>
      <c r="I745" s="182"/>
      <c r="J745" s="182"/>
      <c r="K745" s="220"/>
      <c r="L745" s="182"/>
      <c r="M745" s="182"/>
      <c r="N745" s="220"/>
      <c r="O745" s="182"/>
      <c r="P745" s="182"/>
      <c r="Q745" s="220"/>
      <c r="R745" s="182"/>
      <c r="S745" s="182"/>
      <c r="T745" s="220"/>
      <c r="U745" s="182"/>
      <c r="V745" s="182"/>
      <c r="W745" s="220"/>
    </row>
    <row r="746" spans="1:23" s="95" customFormat="1">
      <c r="A746" s="184"/>
      <c r="B746" s="218"/>
      <c r="C746" s="219"/>
      <c r="D746" s="219"/>
      <c r="E746" s="217"/>
      <c r="F746" s="219"/>
      <c r="G746" s="219"/>
      <c r="H746" s="219"/>
      <c r="I746" s="182"/>
      <c r="J746" s="182"/>
      <c r="K746" s="220"/>
      <c r="L746" s="182"/>
      <c r="M746" s="182"/>
      <c r="N746" s="220"/>
      <c r="O746" s="182"/>
      <c r="P746" s="182"/>
      <c r="Q746" s="220"/>
      <c r="R746" s="182"/>
      <c r="S746" s="182"/>
      <c r="T746" s="220"/>
      <c r="U746" s="182"/>
      <c r="V746" s="182"/>
      <c r="W746" s="220"/>
    </row>
    <row r="747" spans="1:23" s="95" customFormat="1">
      <c r="A747" s="184"/>
      <c r="B747" s="218"/>
      <c r="C747" s="219"/>
      <c r="D747" s="219"/>
      <c r="E747" s="217"/>
      <c r="F747" s="219"/>
      <c r="G747" s="219"/>
      <c r="H747" s="219"/>
      <c r="I747" s="182"/>
      <c r="J747" s="182"/>
      <c r="K747" s="220"/>
      <c r="L747" s="182"/>
      <c r="M747" s="182"/>
      <c r="N747" s="220"/>
      <c r="O747" s="182"/>
      <c r="P747" s="182"/>
      <c r="Q747" s="220"/>
      <c r="R747" s="182"/>
      <c r="S747" s="182"/>
      <c r="T747" s="220"/>
      <c r="U747" s="182"/>
      <c r="V747" s="182"/>
      <c r="W747" s="220"/>
    </row>
    <row r="748" spans="1:23" s="95" customFormat="1">
      <c r="A748" s="184"/>
      <c r="B748" s="218"/>
      <c r="C748" s="219"/>
      <c r="D748" s="219"/>
      <c r="E748" s="217"/>
      <c r="F748" s="219"/>
      <c r="G748" s="219"/>
      <c r="H748" s="219"/>
      <c r="I748" s="182"/>
      <c r="J748" s="182"/>
      <c r="K748" s="220"/>
      <c r="L748" s="182"/>
      <c r="M748" s="182"/>
      <c r="N748" s="220"/>
      <c r="O748" s="182"/>
      <c r="P748" s="182"/>
      <c r="Q748" s="220"/>
      <c r="R748" s="182"/>
      <c r="S748" s="182"/>
      <c r="T748" s="220"/>
      <c r="U748" s="182"/>
      <c r="V748" s="182"/>
      <c r="W748" s="220"/>
    </row>
    <row r="749" spans="1:23" s="95" customFormat="1">
      <c r="A749" s="184"/>
      <c r="B749" s="218"/>
      <c r="C749" s="219"/>
      <c r="D749" s="219"/>
      <c r="E749" s="217"/>
      <c r="F749" s="219"/>
      <c r="G749" s="219"/>
      <c r="H749" s="219"/>
      <c r="I749" s="182"/>
      <c r="J749" s="182"/>
      <c r="K749" s="220"/>
      <c r="L749" s="182"/>
      <c r="M749" s="182"/>
      <c r="N749" s="220"/>
      <c r="O749" s="182"/>
      <c r="P749" s="182"/>
      <c r="Q749" s="220"/>
      <c r="R749" s="182"/>
      <c r="S749" s="182"/>
      <c r="T749" s="220"/>
      <c r="U749" s="182"/>
      <c r="V749" s="182"/>
      <c r="W749" s="220"/>
    </row>
    <row r="750" spans="1:23" s="95" customFormat="1">
      <c r="A750" s="184"/>
      <c r="B750" s="218"/>
      <c r="C750" s="219"/>
      <c r="D750" s="219"/>
      <c r="E750" s="217"/>
      <c r="F750" s="219"/>
      <c r="G750" s="219"/>
      <c r="H750" s="219"/>
      <c r="I750" s="182"/>
      <c r="J750" s="182"/>
      <c r="K750" s="220"/>
      <c r="L750" s="182"/>
      <c r="M750" s="182"/>
      <c r="N750" s="220"/>
      <c r="O750" s="182"/>
      <c r="P750" s="182"/>
      <c r="Q750" s="220"/>
      <c r="R750" s="182"/>
      <c r="S750" s="182"/>
      <c r="T750" s="220"/>
      <c r="U750" s="182"/>
      <c r="V750" s="182"/>
      <c r="W750" s="220"/>
    </row>
    <row r="751" spans="1:23" s="95" customFormat="1">
      <c r="A751" s="184"/>
      <c r="B751" s="218"/>
      <c r="C751" s="219"/>
      <c r="D751" s="219"/>
      <c r="E751" s="217"/>
      <c r="F751" s="219"/>
      <c r="G751" s="219"/>
      <c r="H751" s="219"/>
      <c r="I751" s="182"/>
      <c r="J751" s="182"/>
      <c r="K751" s="220"/>
      <c r="L751" s="182"/>
      <c r="M751" s="182"/>
      <c r="N751" s="220"/>
      <c r="O751" s="182"/>
      <c r="P751" s="182"/>
      <c r="Q751" s="220"/>
      <c r="R751" s="182"/>
      <c r="S751" s="182"/>
      <c r="T751" s="220"/>
      <c r="U751" s="182"/>
      <c r="V751" s="182"/>
      <c r="W751" s="220"/>
    </row>
    <row r="752" spans="1:23" s="95" customFormat="1">
      <c r="A752" s="184"/>
      <c r="B752" s="218"/>
      <c r="C752" s="219"/>
      <c r="D752" s="219"/>
      <c r="E752" s="217"/>
      <c r="F752" s="219"/>
      <c r="G752" s="219"/>
      <c r="H752" s="219"/>
      <c r="I752" s="182"/>
      <c r="J752" s="182"/>
      <c r="K752" s="220"/>
      <c r="L752" s="182"/>
      <c r="M752" s="182"/>
      <c r="N752" s="220"/>
      <c r="O752" s="182"/>
      <c r="P752" s="182"/>
      <c r="Q752" s="220"/>
      <c r="R752" s="182"/>
      <c r="S752" s="182"/>
      <c r="T752" s="220"/>
      <c r="U752" s="182"/>
      <c r="V752" s="182"/>
      <c r="W752" s="220"/>
    </row>
    <row r="753" spans="1:23" s="95" customFormat="1">
      <c r="A753" s="184"/>
      <c r="B753" s="218"/>
      <c r="C753" s="219"/>
      <c r="D753" s="219"/>
      <c r="E753" s="217"/>
      <c r="F753" s="219"/>
      <c r="G753" s="219"/>
      <c r="H753" s="219"/>
      <c r="I753" s="182"/>
      <c r="J753" s="182"/>
      <c r="K753" s="220"/>
      <c r="L753" s="182"/>
      <c r="M753" s="182"/>
      <c r="N753" s="220"/>
      <c r="O753" s="182"/>
      <c r="P753" s="182"/>
      <c r="Q753" s="220"/>
      <c r="R753" s="182"/>
      <c r="S753" s="182"/>
      <c r="T753" s="220"/>
      <c r="U753" s="182"/>
      <c r="V753" s="182"/>
      <c r="W753" s="220"/>
    </row>
    <row r="754" spans="1:23" s="95" customFormat="1">
      <c r="A754" s="184"/>
      <c r="B754" s="218"/>
      <c r="C754" s="219"/>
      <c r="D754" s="219"/>
      <c r="E754" s="217"/>
      <c r="F754" s="219"/>
      <c r="G754" s="219"/>
      <c r="H754" s="219"/>
      <c r="I754" s="182"/>
      <c r="J754" s="182"/>
      <c r="K754" s="220"/>
      <c r="L754" s="182"/>
      <c r="M754" s="182"/>
      <c r="N754" s="220"/>
      <c r="O754" s="182"/>
      <c r="P754" s="182"/>
      <c r="Q754" s="220"/>
      <c r="R754" s="182"/>
      <c r="S754" s="182"/>
      <c r="T754" s="220"/>
      <c r="U754" s="182"/>
      <c r="V754" s="182"/>
      <c r="W754" s="220"/>
    </row>
    <row r="755" spans="1:23" s="95" customFormat="1">
      <c r="A755" s="184"/>
      <c r="B755" s="218"/>
      <c r="C755" s="219"/>
      <c r="D755" s="219"/>
      <c r="E755" s="217"/>
      <c r="F755" s="219"/>
      <c r="G755" s="219"/>
      <c r="H755" s="219"/>
      <c r="I755" s="182"/>
      <c r="J755" s="182"/>
      <c r="K755" s="220"/>
      <c r="L755" s="182"/>
      <c r="M755" s="182"/>
      <c r="N755" s="220"/>
      <c r="O755" s="182"/>
      <c r="P755" s="182"/>
      <c r="Q755" s="220"/>
      <c r="R755" s="182"/>
      <c r="S755" s="182"/>
      <c r="T755" s="220"/>
      <c r="U755" s="182"/>
      <c r="V755" s="182"/>
      <c r="W755" s="220"/>
    </row>
    <row r="756" spans="1:23" s="95" customFormat="1">
      <c r="A756" s="184"/>
      <c r="B756" s="218"/>
      <c r="C756" s="219"/>
      <c r="D756" s="219"/>
      <c r="E756" s="217"/>
      <c r="F756" s="219"/>
      <c r="G756" s="219"/>
      <c r="H756" s="219"/>
      <c r="I756" s="182"/>
      <c r="J756" s="182"/>
      <c r="K756" s="220"/>
      <c r="L756" s="182"/>
      <c r="M756" s="182"/>
      <c r="N756" s="220"/>
      <c r="O756" s="182"/>
      <c r="P756" s="182"/>
      <c r="Q756" s="220"/>
      <c r="R756" s="182"/>
      <c r="S756" s="182"/>
      <c r="T756" s="220"/>
      <c r="U756" s="182"/>
      <c r="V756" s="182"/>
      <c r="W756" s="220"/>
    </row>
    <row r="757" spans="1:23" s="95" customFormat="1">
      <c r="A757" s="184"/>
      <c r="B757" s="218"/>
      <c r="C757" s="219"/>
      <c r="D757" s="219"/>
      <c r="E757" s="217"/>
      <c r="F757" s="219"/>
      <c r="G757" s="219"/>
      <c r="H757" s="219"/>
      <c r="I757" s="182"/>
      <c r="J757" s="182"/>
      <c r="K757" s="220"/>
      <c r="L757" s="182"/>
      <c r="M757" s="182"/>
      <c r="N757" s="220"/>
      <c r="O757" s="182"/>
      <c r="P757" s="182"/>
      <c r="Q757" s="220"/>
      <c r="R757" s="182"/>
      <c r="S757" s="182"/>
      <c r="T757" s="220"/>
      <c r="U757" s="182"/>
      <c r="V757" s="182"/>
      <c r="W757" s="220"/>
    </row>
    <row r="758" spans="1:23" s="95" customFormat="1">
      <c r="A758" s="184"/>
      <c r="B758" s="218"/>
      <c r="C758" s="219"/>
      <c r="D758" s="219"/>
      <c r="E758" s="217"/>
      <c r="F758" s="219"/>
      <c r="G758" s="219"/>
      <c r="H758" s="219"/>
      <c r="I758" s="182"/>
      <c r="J758" s="182"/>
      <c r="K758" s="220"/>
      <c r="L758" s="182"/>
      <c r="M758" s="182"/>
      <c r="N758" s="220"/>
      <c r="O758" s="182"/>
      <c r="P758" s="182"/>
      <c r="Q758" s="220"/>
      <c r="R758" s="182"/>
      <c r="S758" s="182"/>
      <c r="T758" s="220"/>
      <c r="U758" s="182"/>
      <c r="V758" s="182"/>
      <c r="W758" s="220"/>
    </row>
    <row r="759" spans="1:23" s="95" customFormat="1">
      <c r="A759" s="184"/>
      <c r="B759" s="218"/>
      <c r="C759" s="219"/>
      <c r="D759" s="219"/>
      <c r="E759" s="217"/>
      <c r="F759" s="219"/>
      <c r="G759" s="219"/>
      <c r="H759" s="219"/>
      <c r="I759" s="182"/>
      <c r="J759" s="182"/>
      <c r="K759" s="220"/>
      <c r="L759" s="182"/>
      <c r="M759" s="182"/>
      <c r="N759" s="220"/>
      <c r="O759" s="182"/>
      <c r="P759" s="182"/>
      <c r="Q759" s="220"/>
      <c r="R759" s="182"/>
      <c r="S759" s="182"/>
      <c r="T759" s="220"/>
      <c r="U759" s="182"/>
      <c r="V759" s="182"/>
      <c r="W759" s="220"/>
    </row>
    <row r="760" spans="1:23" s="95" customFormat="1">
      <c r="A760" s="184"/>
      <c r="B760" s="218"/>
      <c r="C760" s="219"/>
      <c r="D760" s="219"/>
      <c r="E760" s="217"/>
      <c r="F760" s="219"/>
      <c r="G760" s="219"/>
      <c r="H760" s="219"/>
      <c r="I760" s="182"/>
      <c r="J760" s="182"/>
      <c r="K760" s="220"/>
      <c r="L760" s="182"/>
      <c r="M760" s="182"/>
      <c r="N760" s="220"/>
      <c r="O760" s="182"/>
      <c r="P760" s="182"/>
      <c r="Q760" s="220"/>
      <c r="R760" s="182"/>
      <c r="S760" s="182"/>
      <c r="T760" s="220"/>
      <c r="U760" s="182"/>
      <c r="V760" s="182"/>
      <c r="W760" s="220"/>
    </row>
    <row r="761" spans="1:23" s="95" customFormat="1">
      <c r="A761" s="184"/>
      <c r="B761" s="218"/>
      <c r="C761" s="219"/>
      <c r="D761" s="219"/>
      <c r="E761" s="217"/>
      <c r="F761" s="219"/>
      <c r="G761" s="219"/>
      <c r="H761" s="219"/>
      <c r="I761" s="182"/>
      <c r="J761" s="182"/>
      <c r="K761" s="220"/>
      <c r="L761" s="182"/>
      <c r="M761" s="182"/>
      <c r="N761" s="220"/>
      <c r="O761" s="182"/>
      <c r="P761" s="182"/>
      <c r="Q761" s="220"/>
      <c r="R761" s="182"/>
      <c r="S761" s="182"/>
      <c r="T761" s="220"/>
      <c r="U761" s="182"/>
      <c r="V761" s="182"/>
      <c r="W761" s="220"/>
    </row>
    <row r="762" spans="1:23" s="95" customFormat="1">
      <c r="A762" s="184"/>
      <c r="B762" s="218"/>
      <c r="C762" s="219"/>
      <c r="D762" s="219"/>
      <c r="E762" s="217"/>
      <c r="F762" s="219"/>
      <c r="G762" s="219"/>
      <c r="H762" s="219"/>
      <c r="I762" s="182"/>
      <c r="J762" s="182"/>
      <c r="K762" s="220"/>
      <c r="L762" s="182"/>
      <c r="M762" s="182"/>
      <c r="N762" s="220"/>
      <c r="O762" s="182"/>
      <c r="P762" s="182"/>
      <c r="Q762" s="220"/>
      <c r="R762" s="182"/>
      <c r="S762" s="182"/>
      <c r="T762" s="220"/>
      <c r="U762" s="182"/>
      <c r="V762" s="182"/>
      <c r="W762" s="220"/>
    </row>
    <row r="763" spans="1:23" s="95" customFormat="1">
      <c r="A763" s="184"/>
      <c r="B763" s="218"/>
      <c r="C763" s="219"/>
      <c r="D763" s="219"/>
      <c r="E763" s="217"/>
      <c r="F763" s="219"/>
      <c r="G763" s="219"/>
      <c r="H763" s="219"/>
      <c r="I763" s="182"/>
      <c r="J763" s="182"/>
      <c r="K763" s="220"/>
      <c r="L763" s="182"/>
      <c r="M763" s="182"/>
      <c r="N763" s="220"/>
      <c r="O763" s="182"/>
      <c r="P763" s="182"/>
      <c r="Q763" s="220"/>
      <c r="R763" s="182"/>
      <c r="S763" s="182"/>
      <c r="T763" s="220"/>
      <c r="U763" s="182"/>
      <c r="V763" s="182"/>
      <c r="W763" s="220"/>
    </row>
    <row r="764" spans="1:23" s="95" customFormat="1">
      <c r="A764" s="184"/>
      <c r="B764" s="218"/>
      <c r="C764" s="219"/>
      <c r="D764" s="219"/>
      <c r="E764" s="217"/>
      <c r="F764" s="219"/>
      <c r="G764" s="219"/>
      <c r="H764" s="219"/>
      <c r="I764" s="182"/>
      <c r="J764" s="182"/>
      <c r="K764" s="220"/>
      <c r="L764" s="182"/>
      <c r="M764" s="182"/>
      <c r="N764" s="220"/>
      <c r="O764" s="182"/>
      <c r="P764" s="182"/>
      <c r="Q764" s="220"/>
      <c r="R764" s="182"/>
      <c r="S764" s="182"/>
      <c r="T764" s="220"/>
      <c r="U764" s="182"/>
      <c r="V764" s="182"/>
      <c r="W764" s="220"/>
    </row>
    <row r="765" spans="1:23" s="95" customFormat="1">
      <c r="A765" s="184"/>
      <c r="B765" s="218"/>
      <c r="C765" s="219"/>
      <c r="D765" s="219"/>
      <c r="E765" s="217"/>
      <c r="F765" s="219"/>
      <c r="G765" s="219"/>
      <c r="H765" s="219"/>
      <c r="I765" s="182"/>
      <c r="J765" s="182"/>
      <c r="K765" s="220"/>
      <c r="L765" s="182"/>
      <c r="M765" s="182"/>
      <c r="N765" s="220"/>
      <c r="O765" s="182"/>
      <c r="P765" s="182"/>
      <c r="Q765" s="220"/>
      <c r="R765" s="182"/>
      <c r="S765" s="182"/>
      <c r="T765" s="220"/>
      <c r="U765" s="182"/>
      <c r="V765" s="182"/>
      <c r="W765" s="220"/>
    </row>
    <row r="766" spans="1:23" s="95" customFormat="1">
      <c r="A766" s="184"/>
      <c r="B766" s="218"/>
      <c r="C766" s="219"/>
      <c r="D766" s="219"/>
      <c r="E766" s="217"/>
      <c r="F766" s="219"/>
      <c r="G766" s="219"/>
      <c r="H766" s="219"/>
      <c r="I766" s="182"/>
      <c r="J766" s="182"/>
      <c r="K766" s="220"/>
      <c r="L766" s="182"/>
      <c r="M766" s="182"/>
      <c r="N766" s="220"/>
      <c r="O766" s="182"/>
      <c r="P766" s="182"/>
      <c r="Q766" s="220"/>
      <c r="R766" s="182"/>
      <c r="S766" s="182"/>
      <c r="T766" s="220"/>
      <c r="U766" s="182"/>
      <c r="V766" s="182"/>
      <c r="W766" s="220"/>
    </row>
    <row r="767" spans="1:23" s="95" customFormat="1">
      <c r="A767" s="184"/>
      <c r="B767" s="218"/>
      <c r="C767" s="219"/>
      <c r="D767" s="219"/>
      <c r="E767" s="217"/>
      <c r="F767" s="219"/>
      <c r="G767" s="219"/>
      <c r="H767" s="219"/>
      <c r="I767" s="182"/>
      <c r="J767" s="182"/>
      <c r="K767" s="220"/>
      <c r="L767" s="182"/>
      <c r="M767" s="182"/>
      <c r="N767" s="220"/>
      <c r="O767" s="182"/>
      <c r="P767" s="182"/>
      <c r="Q767" s="220"/>
      <c r="R767" s="182"/>
      <c r="S767" s="182"/>
      <c r="T767" s="220"/>
      <c r="U767" s="182"/>
      <c r="V767" s="182"/>
      <c r="W767" s="220"/>
    </row>
    <row r="768" spans="1:23" s="95" customFormat="1">
      <c r="A768" s="184"/>
      <c r="B768" s="218"/>
      <c r="C768" s="219"/>
      <c r="D768" s="219"/>
      <c r="E768" s="217"/>
      <c r="F768" s="219"/>
      <c r="G768" s="219"/>
      <c r="H768" s="219"/>
      <c r="I768" s="182"/>
      <c r="J768" s="182"/>
      <c r="K768" s="220"/>
      <c r="L768" s="182"/>
      <c r="M768" s="182"/>
      <c r="N768" s="220"/>
      <c r="O768" s="182"/>
      <c r="P768" s="182"/>
      <c r="Q768" s="220"/>
      <c r="R768" s="182"/>
      <c r="S768" s="182"/>
      <c r="T768" s="220"/>
      <c r="U768" s="182"/>
      <c r="V768" s="182"/>
      <c r="W768" s="220"/>
    </row>
    <row r="769" spans="1:23" s="95" customFormat="1">
      <c r="A769" s="184"/>
      <c r="B769" s="218"/>
      <c r="C769" s="219"/>
      <c r="D769" s="219"/>
      <c r="E769" s="217"/>
      <c r="F769" s="219"/>
      <c r="G769" s="219"/>
      <c r="H769" s="219"/>
      <c r="I769" s="182"/>
      <c r="J769" s="182"/>
      <c r="K769" s="220"/>
      <c r="L769" s="182"/>
      <c r="M769" s="182"/>
      <c r="N769" s="220"/>
      <c r="O769" s="182"/>
      <c r="P769" s="182"/>
      <c r="Q769" s="220"/>
      <c r="R769" s="182"/>
      <c r="S769" s="182"/>
      <c r="T769" s="220"/>
      <c r="U769" s="182"/>
      <c r="V769" s="182"/>
      <c r="W769" s="220"/>
    </row>
    <row r="770" spans="1:23" s="95" customFormat="1">
      <c r="A770" s="184"/>
      <c r="B770" s="218"/>
      <c r="C770" s="219"/>
      <c r="D770" s="219"/>
      <c r="E770" s="217"/>
      <c r="F770" s="219"/>
      <c r="G770" s="219"/>
      <c r="H770" s="219"/>
      <c r="I770" s="182"/>
      <c r="J770" s="182"/>
      <c r="K770" s="220"/>
      <c r="L770" s="182"/>
      <c r="M770" s="182"/>
      <c r="N770" s="220"/>
      <c r="O770" s="182"/>
      <c r="P770" s="182"/>
      <c r="Q770" s="220"/>
      <c r="R770" s="182"/>
      <c r="S770" s="182"/>
      <c r="T770" s="220"/>
      <c r="U770" s="182"/>
      <c r="V770" s="182"/>
      <c r="W770" s="220"/>
    </row>
    <row r="771" spans="1:23" s="95" customFormat="1">
      <c r="A771" s="184"/>
      <c r="B771" s="218"/>
      <c r="C771" s="219"/>
      <c r="D771" s="219"/>
      <c r="E771" s="217"/>
      <c r="F771" s="219"/>
      <c r="G771" s="219"/>
      <c r="H771" s="219"/>
      <c r="I771" s="182"/>
      <c r="J771" s="182"/>
      <c r="K771" s="220"/>
      <c r="L771" s="182"/>
      <c r="M771" s="182"/>
      <c r="N771" s="220"/>
      <c r="O771" s="182"/>
      <c r="P771" s="182"/>
      <c r="Q771" s="220"/>
      <c r="R771" s="182"/>
      <c r="S771" s="182"/>
      <c r="T771" s="220"/>
      <c r="U771" s="182"/>
      <c r="V771" s="182"/>
      <c r="W771" s="220"/>
    </row>
    <row r="772" spans="1:23" s="95" customFormat="1">
      <c r="A772" s="184"/>
      <c r="B772" s="218"/>
      <c r="C772" s="219"/>
      <c r="D772" s="219"/>
      <c r="E772" s="217"/>
      <c r="F772" s="219"/>
      <c r="G772" s="219"/>
      <c r="H772" s="219"/>
      <c r="I772" s="182"/>
      <c r="J772" s="182"/>
      <c r="K772" s="220"/>
      <c r="L772" s="182"/>
      <c r="M772" s="182"/>
      <c r="N772" s="220"/>
      <c r="O772" s="182"/>
      <c r="P772" s="182"/>
      <c r="Q772" s="220"/>
      <c r="R772" s="182"/>
      <c r="S772" s="182"/>
      <c r="T772" s="220"/>
      <c r="U772" s="182"/>
      <c r="V772" s="182"/>
      <c r="W772" s="220"/>
    </row>
    <row r="773" spans="1:23" s="95" customFormat="1">
      <c r="A773" s="184"/>
      <c r="B773" s="218"/>
      <c r="C773" s="219"/>
      <c r="D773" s="219"/>
      <c r="E773" s="217"/>
      <c r="F773" s="219"/>
      <c r="G773" s="219"/>
      <c r="H773" s="219"/>
      <c r="I773" s="182"/>
      <c r="J773" s="182"/>
      <c r="K773" s="220"/>
      <c r="L773" s="182"/>
      <c r="M773" s="182"/>
      <c r="N773" s="220"/>
      <c r="O773" s="182"/>
      <c r="P773" s="182"/>
      <c r="Q773" s="220"/>
      <c r="R773" s="182"/>
      <c r="S773" s="182"/>
      <c r="T773" s="220"/>
      <c r="U773" s="182"/>
      <c r="V773" s="182"/>
      <c r="W773" s="220"/>
    </row>
    <row r="774" spans="1:23" s="95" customFormat="1">
      <c r="A774" s="184"/>
      <c r="B774" s="218"/>
      <c r="C774" s="219"/>
      <c r="D774" s="219"/>
      <c r="E774" s="217"/>
      <c r="F774" s="219"/>
      <c r="G774" s="219"/>
      <c r="H774" s="219"/>
      <c r="I774" s="182"/>
      <c r="J774" s="182"/>
      <c r="K774" s="220"/>
      <c r="L774" s="182"/>
      <c r="M774" s="182"/>
      <c r="N774" s="220"/>
      <c r="O774" s="182"/>
      <c r="P774" s="182"/>
      <c r="Q774" s="220"/>
      <c r="R774" s="182"/>
      <c r="S774" s="182"/>
      <c r="T774" s="220"/>
      <c r="U774" s="182"/>
      <c r="V774" s="182"/>
      <c r="W774" s="220"/>
    </row>
    <row r="775" spans="1:23" s="95" customFormat="1">
      <c r="A775" s="184"/>
      <c r="B775" s="218"/>
      <c r="C775" s="219"/>
      <c r="D775" s="219"/>
      <c r="E775" s="217"/>
      <c r="F775" s="219"/>
      <c r="G775" s="219"/>
      <c r="H775" s="219"/>
      <c r="I775" s="182"/>
      <c r="J775" s="182"/>
      <c r="K775" s="220"/>
      <c r="L775" s="182"/>
      <c r="M775" s="182"/>
      <c r="N775" s="220"/>
      <c r="O775" s="182"/>
      <c r="P775" s="182"/>
      <c r="Q775" s="220"/>
      <c r="R775" s="182"/>
      <c r="S775" s="182"/>
      <c r="T775" s="220"/>
      <c r="U775" s="182"/>
      <c r="V775" s="182"/>
      <c r="W775" s="220"/>
    </row>
    <row r="776" spans="1:23" s="95" customFormat="1">
      <c r="A776" s="184"/>
      <c r="B776" s="218"/>
      <c r="C776" s="219"/>
      <c r="D776" s="219"/>
      <c r="E776" s="217"/>
      <c r="F776" s="219"/>
      <c r="G776" s="219"/>
      <c r="H776" s="219"/>
      <c r="I776" s="182"/>
      <c r="J776" s="182"/>
      <c r="K776" s="220"/>
      <c r="L776" s="182"/>
      <c r="M776" s="182"/>
      <c r="N776" s="220"/>
      <c r="O776" s="182"/>
      <c r="P776" s="182"/>
      <c r="Q776" s="220"/>
      <c r="R776" s="182"/>
      <c r="S776" s="182"/>
      <c r="T776" s="220"/>
      <c r="U776" s="182"/>
      <c r="V776" s="182"/>
      <c r="W776" s="220"/>
    </row>
    <row r="777" spans="1:23" s="95" customFormat="1">
      <c r="A777" s="184"/>
      <c r="B777" s="218"/>
      <c r="C777" s="219"/>
      <c r="D777" s="219"/>
      <c r="E777" s="217"/>
      <c r="F777" s="219"/>
      <c r="G777" s="219"/>
      <c r="H777" s="219"/>
      <c r="I777" s="182"/>
      <c r="J777" s="182"/>
      <c r="K777" s="220"/>
      <c r="L777" s="182"/>
      <c r="M777" s="182"/>
      <c r="N777" s="220"/>
      <c r="O777" s="182"/>
      <c r="P777" s="182"/>
      <c r="Q777" s="220"/>
      <c r="R777" s="182"/>
      <c r="S777" s="182"/>
      <c r="T777" s="220"/>
      <c r="U777" s="182"/>
      <c r="V777" s="182"/>
      <c r="W777" s="220"/>
    </row>
    <row r="778" spans="1:23" s="95" customFormat="1">
      <c r="A778" s="184"/>
      <c r="B778" s="218"/>
      <c r="C778" s="219"/>
      <c r="D778" s="219"/>
      <c r="E778" s="217"/>
      <c r="F778" s="219"/>
      <c r="G778" s="219"/>
      <c r="H778" s="219"/>
      <c r="I778" s="182"/>
      <c r="J778" s="182"/>
      <c r="K778" s="220"/>
      <c r="L778" s="182"/>
      <c r="M778" s="182"/>
      <c r="N778" s="220"/>
      <c r="O778" s="182"/>
      <c r="P778" s="182"/>
      <c r="Q778" s="220"/>
      <c r="R778" s="182"/>
      <c r="S778" s="182"/>
      <c r="T778" s="220"/>
      <c r="U778" s="182"/>
      <c r="V778" s="182"/>
      <c r="W778" s="220"/>
    </row>
    <row r="779" spans="1:23" s="95" customFormat="1">
      <c r="A779" s="184"/>
      <c r="B779" s="218"/>
      <c r="C779" s="219"/>
      <c r="D779" s="219"/>
      <c r="E779" s="217"/>
      <c r="F779" s="219"/>
      <c r="G779" s="219"/>
      <c r="H779" s="219"/>
      <c r="I779" s="182"/>
      <c r="J779" s="182"/>
      <c r="K779" s="220"/>
      <c r="L779" s="182"/>
      <c r="M779" s="182"/>
      <c r="N779" s="220"/>
      <c r="O779" s="182"/>
      <c r="P779" s="182"/>
      <c r="Q779" s="220"/>
      <c r="R779" s="182"/>
      <c r="S779" s="182"/>
      <c r="T779" s="220"/>
      <c r="U779" s="182"/>
      <c r="V779" s="182"/>
      <c r="W779" s="220"/>
    </row>
    <row r="780" spans="1:23" s="95" customFormat="1">
      <c r="A780" s="184"/>
      <c r="B780" s="218"/>
      <c r="C780" s="219"/>
      <c r="D780" s="219"/>
      <c r="E780" s="217"/>
      <c r="F780" s="219"/>
      <c r="G780" s="219"/>
      <c r="H780" s="219"/>
      <c r="I780" s="182"/>
      <c r="J780" s="182"/>
      <c r="K780" s="220"/>
      <c r="L780" s="182"/>
      <c r="M780" s="182"/>
      <c r="N780" s="220"/>
      <c r="O780" s="182"/>
      <c r="P780" s="182"/>
      <c r="Q780" s="220"/>
      <c r="R780" s="182"/>
      <c r="S780" s="182"/>
      <c r="T780" s="220"/>
      <c r="U780" s="182"/>
      <c r="V780" s="182"/>
      <c r="W780" s="220"/>
    </row>
    <row r="781" spans="1:23" s="95" customFormat="1">
      <c r="A781" s="184"/>
      <c r="B781" s="218"/>
      <c r="C781" s="219"/>
      <c r="D781" s="219"/>
      <c r="E781" s="217"/>
      <c r="F781" s="219"/>
      <c r="G781" s="219"/>
      <c r="H781" s="219"/>
      <c r="I781" s="182"/>
      <c r="J781" s="182"/>
      <c r="K781" s="220"/>
      <c r="L781" s="182"/>
      <c r="M781" s="182"/>
      <c r="N781" s="220"/>
      <c r="O781" s="182"/>
      <c r="P781" s="182"/>
      <c r="Q781" s="220"/>
      <c r="R781" s="182"/>
      <c r="S781" s="182"/>
      <c r="T781" s="220"/>
      <c r="U781" s="182"/>
      <c r="V781" s="182"/>
      <c r="W781" s="220"/>
    </row>
    <row r="782" spans="1:23" s="95" customFormat="1">
      <c r="A782" s="184"/>
      <c r="B782" s="218"/>
      <c r="C782" s="219"/>
      <c r="D782" s="219"/>
      <c r="E782" s="217"/>
      <c r="F782" s="219"/>
      <c r="G782" s="219"/>
      <c r="H782" s="219"/>
      <c r="I782" s="182"/>
      <c r="J782" s="182"/>
      <c r="K782" s="220"/>
      <c r="L782" s="182"/>
      <c r="M782" s="182"/>
      <c r="N782" s="220"/>
      <c r="O782" s="182"/>
      <c r="P782" s="182"/>
      <c r="Q782" s="220"/>
      <c r="R782" s="182"/>
      <c r="S782" s="182"/>
      <c r="T782" s="220"/>
      <c r="U782" s="182"/>
      <c r="V782" s="182"/>
      <c r="W782" s="220"/>
    </row>
    <row r="783" spans="1:23" s="95" customFormat="1">
      <c r="A783" s="184"/>
      <c r="B783" s="218"/>
      <c r="C783" s="219"/>
      <c r="D783" s="219"/>
      <c r="E783" s="217"/>
      <c r="F783" s="219"/>
      <c r="G783" s="219"/>
      <c r="H783" s="219"/>
      <c r="I783" s="182"/>
      <c r="J783" s="182"/>
      <c r="K783" s="220"/>
      <c r="L783" s="182"/>
      <c r="M783" s="182"/>
      <c r="N783" s="220"/>
      <c r="O783" s="182"/>
      <c r="P783" s="182"/>
      <c r="Q783" s="220"/>
      <c r="R783" s="182"/>
      <c r="S783" s="182"/>
      <c r="T783" s="220"/>
      <c r="U783" s="182"/>
      <c r="V783" s="182"/>
      <c r="W783" s="220"/>
    </row>
    <row r="784" spans="1:23" s="95" customFormat="1">
      <c r="A784" s="184"/>
      <c r="B784" s="218"/>
      <c r="C784" s="219"/>
      <c r="D784" s="219"/>
      <c r="E784" s="217"/>
      <c r="F784" s="219"/>
      <c r="G784" s="219"/>
      <c r="H784" s="219"/>
      <c r="I784" s="182"/>
      <c r="J784" s="182"/>
      <c r="K784" s="220"/>
      <c r="L784" s="182"/>
      <c r="M784" s="182"/>
      <c r="N784" s="220"/>
      <c r="O784" s="182"/>
      <c r="P784" s="182"/>
      <c r="Q784" s="220"/>
      <c r="R784" s="182"/>
      <c r="S784" s="182"/>
      <c r="T784" s="220"/>
      <c r="U784" s="182"/>
      <c r="V784" s="182"/>
      <c r="W784" s="220"/>
    </row>
    <row r="785" spans="1:23" s="95" customFormat="1">
      <c r="A785" s="184"/>
      <c r="B785" s="218"/>
      <c r="C785" s="219"/>
      <c r="D785" s="219"/>
      <c r="E785" s="217"/>
      <c r="F785" s="219"/>
      <c r="G785" s="219"/>
      <c r="H785" s="219"/>
      <c r="I785" s="182"/>
      <c r="J785" s="182"/>
      <c r="K785" s="220"/>
      <c r="L785" s="182"/>
      <c r="M785" s="182"/>
      <c r="N785" s="220"/>
      <c r="O785" s="182"/>
      <c r="P785" s="182"/>
      <c r="Q785" s="220"/>
      <c r="R785" s="182"/>
      <c r="S785" s="182"/>
      <c r="T785" s="220"/>
      <c r="U785" s="182"/>
      <c r="V785" s="182"/>
      <c r="W785" s="220"/>
    </row>
    <row r="786" spans="1:23" s="95" customFormat="1">
      <c r="A786" s="184"/>
      <c r="B786" s="218"/>
      <c r="C786" s="219"/>
      <c r="D786" s="219"/>
      <c r="E786" s="217"/>
      <c r="F786" s="219"/>
      <c r="G786" s="219"/>
      <c r="H786" s="219"/>
      <c r="I786" s="182"/>
      <c r="J786" s="182"/>
      <c r="K786" s="220"/>
      <c r="L786" s="182"/>
      <c r="M786" s="182"/>
      <c r="N786" s="220"/>
      <c r="O786" s="182"/>
      <c r="P786" s="182"/>
      <c r="Q786" s="220"/>
      <c r="R786" s="182"/>
      <c r="S786" s="182"/>
      <c r="T786" s="220"/>
      <c r="U786" s="182"/>
      <c r="V786" s="182"/>
      <c r="W786" s="220"/>
    </row>
    <row r="787" spans="1:23" s="95" customFormat="1">
      <c r="A787" s="184"/>
      <c r="B787" s="218"/>
      <c r="C787" s="219"/>
      <c r="D787" s="219"/>
      <c r="E787" s="217"/>
      <c r="F787" s="219"/>
      <c r="G787" s="219"/>
      <c r="H787" s="219"/>
      <c r="I787" s="182"/>
      <c r="J787" s="182"/>
      <c r="K787" s="220"/>
      <c r="L787" s="182"/>
      <c r="M787" s="182"/>
      <c r="N787" s="220"/>
      <c r="O787" s="182"/>
      <c r="P787" s="182"/>
      <c r="Q787" s="220"/>
      <c r="R787" s="182"/>
      <c r="S787" s="182"/>
      <c r="T787" s="220"/>
      <c r="U787" s="182"/>
      <c r="V787" s="182"/>
      <c r="W787" s="220"/>
    </row>
    <row r="788" spans="1:23" s="95" customFormat="1">
      <c r="A788" s="184"/>
      <c r="B788" s="218"/>
      <c r="C788" s="219"/>
      <c r="D788" s="219"/>
      <c r="E788" s="217"/>
      <c r="F788" s="219"/>
      <c r="G788" s="219"/>
      <c r="H788" s="219"/>
      <c r="I788" s="182"/>
      <c r="J788" s="182"/>
      <c r="K788" s="220"/>
      <c r="L788" s="182"/>
      <c r="M788" s="182"/>
      <c r="N788" s="220"/>
      <c r="O788" s="182"/>
      <c r="P788" s="182"/>
      <c r="Q788" s="220"/>
      <c r="R788" s="182"/>
      <c r="S788" s="182"/>
      <c r="T788" s="220"/>
      <c r="U788" s="182"/>
      <c r="V788" s="182"/>
      <c r="W788" s="220"/>
    </row>
    <row r="789" spans="1:23" s="95" customFormat="1">
      <c r="A789" s="184"/>
      <c r="B789" s="218"/>
      <c r="C789" s="219"/>
      <c r="D789" s="219"/>
      <c r="E789" s="217"/>
      <c r="F789" s="219"/>
      <c r="G789" s="219"/>
      <c r="H789" s="219"/>
      <c r="I789" s="182"/>
      <c r="J789" s="182"/>
      <c r="K789" s="220"/>
      <c r="L789" s="182"/>
      <c r="M789" s="182"/>
      <c r="N789" s="220"/>
      <c r="O789" s="182"/>
      <c r="P789" s="182"/>
      <c r="Q789" s="220"/>
      <c r="R789" s="182"/>
      <c r="S789" s="182"/>
      <c r="T789" s="220"/>
      <c r="U789" s="182"/>
      <c r="V789" s="182"/>
      <c r="W789" s="220"/>
    </row>
    <row r="790" spans="1:23" s="95" customFormat="1">
      <c r="A790" s="184"/>
      <c r="B790" s="218"/>
      <c r="C790" s="219"/>
      <c r="D790" s="219"/>
      <c r="E790" s="217"/>
      <c r="F790" s="219"/>
      <c r="G790" s="219"/>
      <c r="H790" s="219"/>
      <c r="I790" s="182"/>
      <c r="J790" s="182"/>
      <c r="K790" s="220"/>
      <c r="L790" s="182"/>
      <c r="M790" s="182"/>
      <c r="N790" s="220"/>
      <c r="O790" s="182"/>
      <c r="P790" s="182"/>
      <c r="Q790" s="220"/>
      <c r="R790" s="182"/>
      <c r="S790" s="182"/>
      <c r="T790" s="220"/>
      <c r="U790" s="182"/>
      <c r="V790" s="182"/>
      <c r="W790" s="220"/>
    </row>
    <row r="791" spans="1:23" s="95" customFormat="1">
      <c r="A791" s="184"/>
      <c r="B791" s="218"/>
      <c r="C791" s="219"/>
      <c r="D791" s="219"/>
      <c r="E791" s="217"/>
      <c r="F791" s="219"/>
      <c r="G791" s="219"/>
      <c r="H791" s="219"/>
      <c r="I791" s="182"/>
      <c r="J791" s="182"/>
      <c r="K791" s="220"/>
      <c r="L791" s="182"/>
      <c r="M791" s="182"/>
      <c r="N791" s="220"/>
      <c r="O791" s="182"/>
      <c r="P791" s="182"/>
      <c r="Q791" s="220"/>
      <c r="R791" s="182"/>
      <c r="S791" s="182"/>
      <c r="T791" s="220"/>
      <c r="U791" s="182"/>
      <c r="V791" s="182"/>
      <c r="W791" s="220"/>
    </row>
    <row r="792" spans="1:23" s="95" customFormat="1">
      <c r="A792" s="184"/>
      <c r="B792" s="218"/>
      <c r="C792" s="219"/>
      <c r="D792" s="219"/>
      <c r="E792" s="217"/>
      <c r="F792" s="219"/>
      <c r="G792" s="219"/>
      <c r="H792" s="219"/>
      <c r="I792" s="182"/>
      <c r="J792" s="182"/>
      <c r="K792" s="220"/>
      <c r="L792" s="182"/>
      <c r="M792" s="182"/>
      <c r="N792" s="220"/>
      <c r="O792" s="182"/>
      <c r="P792" s="182"/>
      <c r="Q792" s="220"/>
      <c r="R792" s="182"/>
      <c r="S792" s="182"/>
      <c r="T792" s="220"/>
      <c r="U792" s="182"/>
      <c r="V792" s="182"/>
      <c r="W792" s="220"/>
    </row>
    <row r="793" spans="1:23" s="95" customFormat="1">
      <c r="A793" s="184"/>
      <c r="B793" s="218"/>
      <c r="C793" s="219"/>
      <c r="D793" s="219"/>
      <c r="E793" s="217"/>
      <c r="F793" s="219"/>
      <c r="G793" s="219"/>
      <c r="H793" s="219"/>
      <c r="I793" s="182"/>
      <c r="J793" s="182"/>
      <c r="K793" s="220"/>
      <c r="L793" s="182"/>
      <c r="M793" s="182"/>
      <c r="N793" s="220"/>
      <c r="O793" s="182"/>
      <c r="P793" s="182"/>
      <c r="Q793" s="220"/>
      <c r="R793" s="182"/>
      <c r="S793" s="182"/>
      <c r="T793" s="220"/>
      <c r="U793" s="182"/>
      <c r="V793" s="182"/>
      <c r="W793" s="220"/>
    </row>
    <row r="794" spans="1:23" s="95" customFormat="1">
      <c r="A794" s="184"/>
      <c r="B794" s="218"/>
      <c r="C794" s="219"/>
      <c r="D794" s="219"/>
      <c r="E794" s="217"/>
      <c r="F794" s="219"/>
      <c r="G794" s="219"/>
      <c r="H794" s="219"/>
      <c r="I794" s="182"/>
      <c r="J794" s="182"/>
      <c r="K794" s="220"/>
      <c r="L794" s="182"/>
      <c r="M794" s="182"/>
      <c r="N794" s="220"/>
      <c r="O794" s="182"/>
      <c r="P794" s="182"/>
      <c r="Q794" s="220"/>
      <c r="R794" s="182"/>
      <c r="S794" s="182"/>
      <c r="T794" s="220"/>
      <c r="U794" s="182"/>
      <c r="V794" s="182"/>
      <c r="W794" s="220"/>
    </row>
    <row r="795" spans="1:23" s="95" customFormat="1">
      <c r="A795" s="184"/>
      <c r="B795" s="218"/>
      <c r="C795" s="219"/>
      <c r="D795" s="219"/>
      <c r="E795" s="217"/>
      <c r="F795" s="219"/>
      <c r="G795" s="219"/>
      <c r="H795" s="219"/>
      <c r="I795" s="182"/>
      <c r="J795" s="182"/>
      <c r="K795" s="220"/>
      <c r="L795" s="182"/>
      <c r="M795" s="182"/>
      <c r="N795" s="220"/>
      <c r="O795" s="182"/>
      <c r="P795" s="182"/>
      <c r="Q795" s="220"/>
      <c r="R795" s="182"/>
      <c r="S795" s="182"/>
      <c r="T795" s="220"/>
      <c r="U795" s="182"/>
      <c r="V795" s="182"/>
      <c r="W795" s="220"/>
    </row>
    <row r="796" spans="1:23" s="95" customFormat="1">
      <c r="A796" s="184"/>
      <c r="B796" s="218"/>
      <c r="C796" s="219"/>
      <c r="D796" s="219"/>
      <c r="E796" s="217"/>
      <c r="F796" s="219"/>
      <c r="G796" s="219"/>
      <c r="H796" s="219"/>
      <c r="I796" s="182"/>
      <c r="J796" s="182"/>
      <c r="K796" s="220"/>
      <c r="L796" s="182"/>
      <c r="M796" s="182"/>
      <c r="N796" s="220"/>
      <c r="O796" s="182"/>
      <c r="P796" s="182"/>
      <c r="Q796" s="220"/>
      <c r="R796" s="182"/>
      <c r="S796" s="182"/>
      <c r="T796" s="220"/>
      <c r="U796" s="182"/>
      <c r="V796" s="182"/>
      <c r="W796" s="220"/>
    </row>
    <row r="797" spans="1:23" s="95" customFormat="1">
      <c r="A797" s="184"/>
      <c r="B797" s="218"/>
      <c r="C797" s="219"/>
      <c r="D797" s="219"/>
      <c r="E797" s="217"/>
      <c r="F797" s="219"/>
      <c r="G797" s="219"/>
      <c r="H797" s="219"/>
      <c r="I797" s="182"/>
      <c r="J797" s="182"/>
      <c r="K797" s="220"/>
      <c r="L797" s="182"/>
      <c r="M797" s="182"/>
      <c r="N797" s="220"/>
      <c r="O797" s="182"/>
      <c r="P797" s="182"/>
      <c r="Q797" s="220"/>
      <c r="R797" s="182"/>
      <c r="S797" s="182"/>
      <c r="T797" s="220"/>
      <c r="U797" s="182"/>
      <c r="V797" s="182"/>
      <c r="W797" s="220"/>
    </row>
    <row r="798" spans="1:23" s="95" customFormat="1">
      <c r="A798" s="184"/>
      <c r="B798" s="218"/>
      <c r="C798" s="219"/>
      <c r="D798" s="219"/>
      <c r="E798" s="217"/>
      <c r="F798" s="219"/>
      <c r="G798" s="219"/>
      <c r="H798" s="219"/>
      <c r="I798" s="182"/>
      <c r="J798" s="182"/>
      <c r="K798" s="220"/>
      <c r="L798" s="182"/>
      <c r="M798" s="182"/>
      <c r="N798" s="220"/>
      <c r="O798" s="182"/>
      <c r="P798" s="182"/>
      <c r="Q798" s="220"/>
      <c r="R798" s="182"/>
      <c r="S798" s="182"/>
      <c r="T798" s="220"/>
      <c r="U798" s="182"/>
      <c r="V798" s="182"/>
      <c r="W798" s="220"/>
    </row>
    <row r="799" spans="1:23" s="95" customFormat="1">
      <c r="A799" s="184"/>
      <c r="B799" s="218"/>
      <c r="C799" s="219"/>
      <c r="D799" s="219"/>
      <c r="E799" s="217"/>
      <c r="F799" s="219"/>
      <c r="G799" s="219"/>
      <c r="H799" s="219"/>
      <c r="I799" s="182"/>
      <c r="J799" s="182"/>
      <c r="K799" s="220"/>
      <c r="L799" s="182"/>
      <c r="M799" s="182"/>
      <c r="N799" s="220"/>
      <c r="O799" s="182"/>
      <c r="P799" s="182"/>
      <c r="Q799" s="220"/>
      <c r="R799" s="182"/>
      <c r="S799" s="182"/>
      <c r="T799" s="220"/>
      <c r="U799" s="182"/>
      <c r="V799" s="182"/>
      <c r="W799" s="220"/>
    </row>
    <row r="800" spans="1:23" s="95" customFormat="1">
      <c r="A800" s="184"/>
      <c r="B800" s="218"/>
      <c r="C800" s="219"/>
      <c r="D800" s="219"/>
      <c r="E800" s="217"/>
      <c r="F800" s="219"/>
      <c r="G800" s="219"/>
      <c r="H800" s="219"/>
      <c r="I800" s="182"/>
      <c r="J800" s="182"/>
      <c r="K800" s="220"/>
      <c r="L800" s="182"/>
      <c r="M800" s="182"/>
      <c r="N800" s="220"/>
      <c r="O800" s="182"/>
      <c r="P800" s="182"/>
      <c r="Q800" s="220"/>
      <c r="R800" s="182"/>
      <c r="S800" s="182"/>
      <c r="T800" s="220"/>
      <c r="U800" s="182"/>
      <c r="V800" s="182"/>
      <c r="W800" s="220"/>
    </row>
    <row r="801" spans="1:23" s="95" customFormat="1">
      <c r="A801" s="184"/>
      <c r="B801" s="218"/>
      <c r="C801" s="219"/>
      <c r="D801" s="219"/>
      <c r="E801" s="217"/>
      <c r="F801" s="219"/>
      <c r="G801" s="219"/>
      <c r="H801" s="219"/>
      <c r="I801" s="182"/>
      <c r="J801" s="182"/>
      <c r="K801" s="220"/>
      <c r="L801" s="182"/>
      <c r="M801" s="182"/>
      <c r="N801" s="220"/>
      <c r="O801" s="182"/>
      <c r="P801" s="182"/>
      <c r="Q801" s="220"/>
      <c r="R801" s="182"/>
      <c r="S801" s="182"/>
      <c r="T801" s="220"/>
      <c r="U801" s="182"/>
      <c r="V801" s="182"/>
      <c r="W801" s="220"/>
    </row>
    <row r="802" spans="1:23" s="95" customFormat="1">
      <c r="A802" s="184"/>
      <c r="B802" s="218"/>
      <c r="C802" s="219"/>
      <c r="D802" s="219"/>
      <c r="E802" s="217"/>
      <c r="F802" s="219"/>
      <c r="G802" s="219"/>
      <c r="H802" s="219"/>
      <c r="I802" s="182"/>
      <c r="J802" s="182"/>
      <c r="K802" s="220"/>
      <c r="L802" s="182"/>
      <c r="M802" s="182"/>
      <c r="N802" s="220"/>
      <c r="O802" s="182"/>
      <c r="P802" s="182"/>
      <c r="Q802" s="220"/>
      <c r="R802" s="182"/>
      <c r="S802" s="182"/>
      <c r="T802" s="220"/>
      <c r="U802" s="182"/>
      <c r="V802" s="182"/>
      <c r="W802" s="220"/>
    </row>
    <row r="803" spans="1:23" s="95" customFormat="1">
      <c r="A803" s="184"/>
      <c r="B803" s="218"/>
      <c r="C803" s="219"/>
      <c r="D803" s="219"/>
      <c r="E803" s="217"/>
      <c r="F803" s="219"/>
      <c r="G803" s="219"/>
      <c r="H803" s="219"/>
      <c r="I803" s="182"/>
      <c r="J803" s="182"/>
      <c r="K803" s="220"/>
      <c r="L803" s="182"/>
      <c r="M803" s="182"/>
      <c r="N803" s="220"/>
      <c r="O803" s="182"/>
      <c r="P803" s="182"/>
      <c r="Q803" s="220"/>
      <c r="R803" s="182"/>
      <c r="S803" s="182"/>
      <c r="T803" s="220"/>
      <c r="U803" s="182"/>
      <c r="V803" s="182"/>
      <c r="W803" s="220"/>
    </row>
    <row r="804" spans="1:23" s="95" customFormat="1">
      <c r="A804" s="184"/>
      <c r="B804" s="218"/>
      <c r="C804" s="219"/>
      <c r="D804" s="219"/>
      <c r="E804" s="217"/>
      <c r="F804" s="219"/>
      <c r="G804" s="219"/>
      <c r="H804" s="219"/>
      <c r="I804" s="182"/>
      <c r="J804" s="182"/>
      <c r="K804" s="220"/>
      <c r="L804" s="182"/>
      <c r="M804" s="182"/>
      <c r="N804" s="220"/>
      <c r="O804" s="182"/>
      <c r="P804" s="182"/>
      <c r="Q804" s="220"/>
      <c r="R804" s="182"/>
      <c r="S804" s="182"/>
      <c r="T804" s="220"/>
      <c r="U804" s="182"/>
      <c r="V804" s="182"/>
      <c r="W804" s="220"/>
    </row>
    <row r="805" spans="1:23" s="95" customFormat="1">
      <c r="A805" s="184"/>
      <c r="B805" s="218"/>
      <c r="C805" s="219"/>
      <c r="D805" s="219"/>
      <c r="E805" s="217"/>
      <c r="F805" s="219"/>
      <c r="G805" s="219"/>
      <c r="H805" s="219"/>
      <c r="I805" s="182"/>
      <c r="J805" s="182"/>
      <c r="K805" s="220"/>
      <c r="L805" s="182"/>
      <c r="M805" s="182"/>
      <c r="N805" s="220"/>
      <c r="O805" s="182"/>
      <c r="P805" s="182"/>
      <c r="Q805" s="220"/>
      <c r="R805" s="182"/>
      <c r="S805" s="182"/>
      <c r="T805" s="220"/>
      <c r="U805" s="182"/>
      <c r="V805" s="182"/>
      <c r="W805" s="220"/>
    </row>
    <row r="806" spans="1:23" s="95" customFormat="1">
      <c r="A806" s="184"/>
      <c r="B806" s="218"/>
      <c r="C806" s="219"/>
      <c r="D806" s="219"/>
      <c r="E806" s="217"/>
      <c r="F806" s="219"/>
      <c r="G806" s="219"/>
      <c r="H806" s="219"/>
      <c r="I806" s="182"/>
      <c r="J806" s="182"/>
      <c r="K806" s="220"/>
      <c r="L806" s="182"/>
      <c r="M806" s="182"/>
      <c r="N806" s="220"/>
      <c r="O806" s="182"/>
      <c r="P806" s="182"/>
      <c r="Q806" s="220"/>
      <c r="R806" s="182"/>
      <c r="S806" s="182"/>
      <c r="T806" s="220"/>
      <c r="U806" s="182"/>
      <c r="V806" s="182"/>
      <c r="W806" s="220"/>
    </row>
    <row r="807" spans="1:23" s="95" customFormat="1">
      <c r="A807" s="184"/>
      <c r="B807" s="218"/>
      <c r="C807" s="219"/>
      <c r="D807" s="219"/>
      <c r="E807" s="217"/>
      <c r="F807" s="219"/>
      <c r="G807" s="219"/>
      <c r="H807" s="219"/>
      <c r="I807" s="182"/>
      <c r="J807" s="182"/>
      <c r="K807" s="220"/>
      <c r="L807" s="182"/>
      <c r="M807" s="182"/>
      <c r="N807" s="220"/>
      <c r="O807" s="182"/>
      <c r="P807" s="182"/>
      <c r="Q807" s="220"/>
      <c r="R807" s="182"/>
      <c r="S807" s="182"/>
      <c r="T807" s="220"/>
      <c r="U807" s="182"/>
      <c r="V807" s="182"/>
      <c r="W807" s="220"/>
    </row>
    <row r="808" spans="1:23" s="95" customFormat="1">
      <c r="A808" s="184"/>
      <c r="B808" s="218"/>
      <c r="C808" s="219"/>
      <c r="D808" s="219"/>
      <c r="E808" s="217"/>
      <c r="F808" s="219"/>
      <c r="G808" s="219"/>
      <c r="H808" s="219"/>
      <c r="I808" s="182"/>
      <c r="J808" s="182"/>
      <c r="K808" s="220"/>
      <c r="L808" s="182"/>
      <c r="M808" s="182"/>
      <c r="N808" s="220"/>
      <c r="O808" s="182"/>
      <c r="P808" s="182"/>
      <c r="Q808" s="220"/>
      <c r="R808" s="182"/>
      <c r="S808" s="182"/>
      <c r="T808" s="220"/>
      <c r="U808" s="182"/>
      <c r="V808" s="182"/>
      <c r="W808" s="220"/>
    </row>
    <row r="809" spans="1:23" s="95" customFormat="1">
      <c r="A809" s="184"/>
      <c r="B809" s="218"/>
      <c r="C809" s="219"/>
      <c r="D809" s="219"/>
      <c r="E809" s="217"/>
      <c r="F809" s="219"/>
      <c r="G809" s="219"/>
      <c r="H809" s="219"/>
      <c r="I809" s="182"/>
      <c r="J809" s="182"/>
      <c r="K809" s="220"/>
      <c r="L809" s="182"/>
      <c r="M809" s="182"/>
      <c r="N809" s="220"/>
      <c r="O809" s="182"/>
      <c r="P809" s="182"/>
      <c r="Q809" s="220"/>
      <c r="R809" s="182"/>
      <c r="S809" s="182"/>
      <c r="T809" s="220"/>
      <c r="U809" s="182"/>
      <c r="V809" s="182"/>
      <c r="W809" s="220"/>
    </row>
    <row r="810" spans="1:23" s="95" customFormat="1">
      <c r="A810" s="184"/>
      <c r="B810" s="218"/>
      <c r="C810" s="219"/>
      <c r="D810" s="219"/>
      <c r="E810" s="217"/>
      <c r="F810" s="219"/>
      <c r="G810" s="219"/>
      <c r="H810" s="219"/>
      <c r="I810" s="182"/>
      <c r="J810" s="182"/>
      <c r="K810" s="220"/>
      <c r="L810" s="182"/>
      <c r="M810" s="182"/>
      <c r="N810" s="220"/>
      <c r="O810" s="182"/>
      <c r="P810" s="182"/>
      <c r="Q810" s="220"/>
      <c r="R810" s="182"/>
      <c r="S810" s="182"/>
      <c r="T810" s="220"/>
      <c r="U810" s="182"/>
      <c r="V810" s="182"/>
      <c r="W810" s="220"/>
    </row>
    <row r="811" spans="1:23" s="95" customFormat="1">
      <c r="A811" s="184"/>
      <c r="B811" s="218"/>
      <c r="C811" s="219"/>
      <c r="D811" s="219"/>
      <c r="E811" s="217"/>
      <c r="F811" s="219"/>
      <c r="G811" s="219"/>
      <c r="H811" s="219"/>
      <c r="I811" s="182"/>
      <c r="J811" s="182"/>
      <c r="K811" s="220"/>
      <c r="L811" s="182"/>
      <c r="M811" s="182"/>
      <c r="N811" s="220"/>
      <c r="O811" s="182"/>
      <c r="P811" s="182"/>
      <c r="Q811" s="220"/>
      <c r="R811" s="182"/>
      <c r="S811" s="182"/>
      <c r="T811" s="220"/>
      <c r="U811" s="182"/>
      <c r="V811" s="182"/>
      <c r="W811" s="220"/>
    </row>
    <row r="812" spans="1:23" s="95" customFormat="1">
      <c r="A812" s="184"/>
      <c r="B812" s="218"/>
      <c r="C812" s="219"/>
      <c r="D812" s="219"/>
      <c r="E812" s="217"/>
      <c r="F812" s="219"/>
      <c r="G812" s="219"/>
      <c r="H812" s="219"/>
      <c r="I812" s="182"/>
      <c r="J812" s="182"/>
      <c r="K812" s="220"/>
      <c r="L812" s="182"/>
      <c r="M812" s="182"/>
      <c r="N812" s="220"/>
      <c r="O812" s="182"/>
      <c r="P812" s="182"/>
      <c r="Q812" s="220"/>
      <c r="R812" s="182"/>
      <c r="S812" s="182"/>
      <c r="T812" s="220"/>
      <c r="U812" s="182"/>
      <c r="V812" s="182"/>
      <c r="W812" s="220"/>
    </row>
    <row r="813" spans="1:23" s="95" customFormat="1">
      <c r="A813" s="184"/>
      <c r="B813" s="218"/>
      <c r="C813" s="219"/>
      <c r="D813" s="219"/>
      <c r="E813" s="217"/>
      <c r="F813" s="219"/>
      <c r="G813" s="219"/>
      <c r="H813" s="219"/>
      <c r="I813" s="182"/>
      <c r="J813" s="182"/>
      <c r="K813" s="220"/>
      <c r="L813" s="182"/>
      <c r="M813" s="182"/>
      <c r="N813" s="220"/>
      <c r="O813" s="182"/>
      <c r="P813" s="182"/>
      <c r="Q813" s="220"/>
      <c r="R813" s="182"/>
      <c r="S813" s="182"/>
      <c r="T813" s="220"/>
      <c r="U813" s="182"/>
      <c r="V813" s="182"/>
      <c r="W813" s="220"/>
    </row>
    <row r="814" spans="1:23" s="95" customFormat="1">
      <c r="A814" s="184"/>
      <c r="B814" s="218"/>
      <c r="C814" s="219"/>
      <c r="D814" s="219"/>
      <c r="E814" s="217"/>
      <c r="F814" s="219"/>
      <c r="G814" s="219"/>
      <c r="H814" s="219"/>
      <c r="I814" s="182"/>
      <c r="J814" s="182"/>
      <c r="K814" s="220"/>
      <c r="L814" s="182"/>
      <c r="M814" s="182"/>
      <c r="N814" s="220"/>
      <c r="O814" s="182"/>
      <c r="P814" s="182"/>
      <c r="Q814" s="220"/>
      <c r="R814" s="182"/>
      <c r="S814" s="182"/>
      <c r="T814" s="220"/>
      <c r="U814" s="182"/>
      <c r="V814" s="182"/>
      <c r="W814" s="220"/>
    </row>
    <row r="815" spans="1:23" s="95" customFormat="1">
      <c r="A815" s="184"/>
      <c r="B815" s="218"/>
      <c r="C815" s="219"/>
      <c r="D815" s="219"/>
      <c r="E815" s="217"/>
      <c r="F815" s="219"/>
      <c r="G815" s="219"/>
      <c r="H815" s="219"/>
      <c r="I815" s="182"/>
      <c r="J815" s="182"/>
      <c r="K815" s="220"/>
      <c r="L815" s="182"/>
      <c r="M815" s="182"/>
      <c r="N815" s="220"/>
      <c r="O815" s="182"/>
      <c r="P815" s="182"/>
      <c r="Q815" s="220"/>
      <c r="R815" s="182"/>
      <c r="S815" s="182"/>
      <c r="T815" s="220"/>
      <c r="U815" s="182"/>
      <c r="V815" s="182"/>
      <c r="W815" s="220"/>
    </row>
    <row r="816" spans="1:23" s="95" customFormat="1">
      <c r="A816" s="184"/>
      <c r="B816" s="218"/>
      <c r="C816" s="219"/>
      <c r="D816" s="219"/>
      <c r="E816" s="217"/>
      <c r="F816" s="219"/>
      <c r="G816" s="219"/>
      <c r="H816" s="219"/>
      <c r="I816" s="182"/>
      <c r="J816" s="182"/>
      <c r="K816" s="220"/>
      <c r="L816" s="182"/>
      <c r="M816" s="182"/>
      <c r="N816" s="220"/>
      <c r="O816" s="182"/>
      <c r="P816" s="182"/>
      <c r="Q816" s="220"/>
      <c r="R816" s="182"/>
      <c r="S816" s="182"/>
      <c r="T816" s="220"/>
      <c r="U816" s="182"/>
      <c r="V816" s="182"/>
      <c r="W816" s="220"/>
    </row>
    <row r="817" spans="1:23" s="95" customFormat="1">
      <c r="A817" s="184"/>
      <c r="B817" s="218"/>
      <c r="C817" s="219"/>
      <c r="D817" s="219"/>
      <c r="E817" s="217"/>
      <c r="F817" s="219"/>
      <c r="G817" s="219"/>
      <c r="H817" s="219"/>
      <c r="I817" s="182"/>
      <c r="J817" s="182"/>
      <c r="K817" s="220"/>
      <c r="L817" s="182"/>
      <c r="M817" s="182"/>
      <c r="N817" s="220"/>
      <c r="O817" s="182"/>
      <c r="P817" s="182"/>
      <c r="Q817" s="220"/>
      <c r="R817" s="182"/>
      <c r="S817" s="182"/>
      <c r="T817" s="220"/>
      <c r="U817" s="182"/>
      <c r="V817" s="182"/>
      <c r="W817" s="220"/>
    </row>
    <row r="818" spans="1:23" s="95" customFormat="1">
      <c r="A818" s="184"/>
      <c r="B818" s="218"/>
      <c r="C818" s="219"/>
      <c r="D818" s="219"/>
      <c r="E818" s="217"/>
      <c r="F818" s="219"/>
      <c r="G818" s="219"/>
      <c r="H818" s="219"/>
      <c r="I818" s="182"/>
      <c r="J818" s="182"/>
      <c r="K818" s="220"/>
      <c r="L818" s="182"/>
      <c r="M818" s="182"/>
      <c r="N818" s="220"/>
      <c r="O818" s="182"/>
      <c r="P818" s="182"/>
      <c r="Q818" s="220"/>
      <c r="R818" s="182"/>
      <c r="S818" s="182"/>
      <c r="T818" s="220"/>
      <c r="U818" s="182"/>
      <c r="V818" s="182"/>
      <c r="W818" s="220"/>
    </row>
    <row r="819" spans="1:23" s="95" customFormat="1">
      <c r="A819" s="184"/>
      <c r="B819" s="218"/>
      <c r="C819" s="219"/>
      <c r="D819" s="219"/>
      <c r="E819" s="217"/>
      <c r="F819" s="219"/>
      <c r="G819" s="219"/>
      <c r="H819" s="219"/>
      <c r="I819" s="182"/>
      <c r="J819" s="182"/>
      <c r="K819" s="220"/>
      <c r="L819" s="182"/>
      <c r="M819" s="182"/>
      <c r="N819" s="220"/>
      <c r="O819" s="182"/>
      <c r="P819" s="182"/>
      <c r="Q819" s="220"/>
      <c r="R819" s="182"/>
      <c r="S819" s="182"/>
      <c r="T819" s="220"/>
      <c r="U819" s="182"/>
      <c r="V819" s="182"/>
      <c r="W819" s="220"/>
    </row>
    <row r="820" spans="1:23" s="95" customFormat="1">
      <c r="A820" s="184"/>
      <c r="B820" s="218"/>
      <c r="C820" s="219"/>
      <c r="D820" s="219"/>
      <c r="E820" s="217"/>
      <c r="F820" s="219"/>
      <c r="G820" s="219"/>
      <c r="H820" s="219"/>
      <c r="I820" s="182"/>
      <c r="J820" s="182"/>
      <c r="K820" s="220"/>
      <c r="L820" s="182"/>
      <c r="M820" s="182"/>
      <c r="N820" s="220"/>
      <c r="O820" s="182"/>
      <c r="P820" s="182"/>
      <c r="Q820" s="220"/>
      <c r="R820" s="182"/>
      <c r="S820" s="182"/>
      <c r="T820" s="220"/>
      <c r="U820" s="182"/>
      <c r="V820" s="182"/>
      <c r="W820" s="220"/>
    </row>
    <row r="821" spans="1:23" s="95" customFormat="1">
      <c r="A821" s="184"/>
      <c r="B821" s="218"/>
      <c r="C821" s="219"/>
      <c r="D821" s="219"/>
      <c r="E821" s="217"/>
      <c r="F821" s="219"/>
      <c r="G821" s="219"/>
      <c r="H821" s="219"/>
      <c r="I821" s="182"/>
      <c r="J821" s="182"/>
      <c r="K821" s="220"/>
      <c r="L821" s="182"/>
      <c r="M821" s="182"/>
      <c r="N821" s="220"/>
      <c r="O821" s="182"/>
      <c r="P821" s="182"/>
      <c r="Q821" s="220"/>
      <c r="R821" s="182"/>
      <c r="S821" s="182"/>
      <c r="T821" s="220"/>
      <c r="U821" s="182"/>
      <c r="V821" s="182"/>
      <c r="W821" s="220"/>
    </row>
    <row r="822" spans="1:23" s="95" customFormat="1">
      <c r="A822" s="184"/>
      <c r="B822" s="218"/>
      <c r="C822" s="219"/>
      <c r="D822" s="219"/>
      <c r="E822" s="217"/>
      <c r="F822" s="219"/>
      <c r="G822" s="219"/>
      <c r="H822" s="219"/>
      <c r="I822" s="182"/>
      <c r="J822" s="182"/>
      <c r="K822" s="220"/>
      <c r="L822" s="182"/>
      <c r="M822" s="182"/>
      <c r="N822" s="220"/>
      <c r="O822" s="182"/>
      <c r="P822" s="182"/>
      <c r="Q822" s="220"/>
      <c r="R822" s="182"/>
      <c r="S822" s="182"/>
      <c r="T822" s="220"/>
      <c r="U822" s="182"/>
      <c r="V822" s="182"/>
      <c r="W822" s="220"/>
    </row>
    <row r="823" spans="1:23" s="95" customFormat="1">
      <c r="A823" s="184"/>
      <c r="B823" s="218"/>
      <c r="C823" s="219"/>
      <c r="D823" s="219"/>
      <c r="E823" s="217"/>
      <c r="F823" s="219"/>
      <c r="G823" s="219"/>
      <c r="H823" s="219"/>
      <c r="I823" s="182"/>
      <c r="J823" s="182"/>
      <c r="K823" s="220"/>
      <c r="L823" s="182"/>
      <c r="M823" s="182"/>
      <c r="N823" s="220"/>
      <c r="O823" s="182"/>
      <c r="P823" s="182"/>
      <c r="Q823" s="220"/>
      <c r="R823" s="182"/>
      <c r="S823" s="182"/>
      <c r="T823" s="220"/>
      <c r="U823" s="182"/>
      <c r="V823" s="182"/>
      <c r="W823" s="220"/>
    </row>
    <row r="824" spans="1:23" s="95" customFormat="1">
      <c r="A824" s="184"/>
      <c r="B824" s="218"/>
      <c r="C824" s="219"/>
      <c r="D824" s="219"/>
      <c r="E824" s="217"/>
      <c r="F824" s="219"/>
      <c r="G824" s="219"/>
      <c r="H824" s="219"/>
      <c r="I824" s="182"/>
      <c r="J824" s="182"/>
      <c r="K824" s="220"/>
      <c r="L824" s="182"/>
      <c r="M824" s="182"/>
      <c r="N824" s="220"/>
      <c r="O824" s="182"/>
      <c r="P824" s="182"/>
      <c r="Q824" s="220"/>
      <c r="R824" s="182"/>
      <c r="S824" s="182"/>
      <c r="T824" s="220"/>
      <c r="U824" s="182"/>
      <c r="V824" s="182"/>
      <c r="W824" s="220"/>
    </row>
    <row r="825" spans="1:23" s="95" customFormat="1">
      <c r="A825" s="184"/>
      <c r="B825" s="218"/>
      <c r="C825" s="219"/>
      <c r="D825" s="219"/>
      <c r="E825" s="217"/>
      <c r="F825" s="219"/>
      <c r="G825" s="219"/>
      <c r="H825" s="219"/>
      <c r="I825" s="182"/>
      <c r="J825" s="182"/>
      <c r="K825" s="220"/>
      <c r="L825" s="182"/>
      <c r="M825" s="182"/>
      <c r="N825" s="220"/>
      <c r="O825" s="182"/>
      <c r="P825" s="182"/>
      <c r="Q825" s="220"/>
      <c r="R825" s="182"/>
      <c r="S825" s="182"/>
      <c r="T825" s="220"/>
      <c r="U825" s="182"/>
      <c r="V825" s="182"/>
      <c r="W825" s="220"/>
    </row>
    <row r="826" spans="1:23" s="95" customFormat="1">
      <c r="A826" s="184"/>
      <c r="B826" s="218"/>
      <c r="C826" s="219"/>
      <c r="D826" s="219"/>
      <c r="E826" s="217"/>
      <c r="F826" s="219"/>
      <c r="G826" s="219"/>
      <c r="H826" s="219"/>
      <c r="I826" s="182"/>
      <c r="J826" s="182"/>
      <c r="K826" s="220"/>
      <c r="L826" s="182"/>
      <c r="M826" s="182"/>
      <c r="N826" s="220"/>
      <c r="O826" s="182"/>
      <c r="P826" s="182"/>
      <c r="Q826" s="220"/>
      <c r="R826" s="182"/>
      <c r="S826" s="182"/>
      <c r="T826" s="220"/>
      <c r="U826" s="182"/>
      <c r="V826" s="182"/>
      <c r="W826" s="220"/>
    </row>
    <row r="827" spans="1:23" s="95" customFormat="1">
      <c r="A827" s="184"/>
      <c r="B827" s="218"/>
      <c r="C827" s="219"/>
      <c r="D827" s="219"/>
      <c r="E827" s="217"/>
      <c r="F827" s="219"/>
      <c r="G827" s="219"/>
      <c r="H827" s="219"/>
      <c r="I827" s="182"/>
      <c r="J827" s="182"/>
      <c r="K827" s="220"/>
      <c r="L827" s="182"/>
      <c r="M827" s="182"/>
      <c r="N827" s="220"/>
      <c r="O827" s="182"/>
      <c r="P827" s="182"/>
      <c r="Q827" s="220"/>
      <c r="R827" s="182"/>
      <c r="S827" s="182"/>
      <c r="T827" s="220"/>
      <c r="U827" s="182"/>
      <c r="V827" s="182"/>
      <c r="W827" s="220"/>
    </row>
    <row r="828" spans="1:23" s="95" customFormat="1">
      <c r="A828" s="184"/>
      <c r="B828" s="218"/>
      <c r="C828" s="219"/>
      <c r="D828" s="219"/>
      <c r="E828" s="217"/>
      <c r="F828" s="219"/>
      <c r="G828" s="219"/>
      <c r="H828" s="219"/>
      <c r="I828" s="182"/>
      <c r="J828" s="182"/>
      <c r="K828" s="220"/>
      <c r="L828" s="182"/>
      <c r="M828" s="182"/>
      <c r="N828" s="220"/>
      <c r="O828" s="182"/>
      <c r="P828" s="182"/>
      <c r="Q828" s="220"/>
      <c r="R828" s="182"/>
      <c r="S828" s="182"/>
      <c r="T828" s="220"/>
      <c r="U828" s="182"/>
      <c r="V828" s="182"/>
      <c r="W828" s="220"/>
    </row>
    <row r="829" spans="1:23" s="95" customFormat="1">
      <c r="A829" s="184"/>
      <c r="B829" s="218"/>
      <c r="C829" s="219"/>
      <c r="D829" s="219"/>
      <c r="E829" s="217"/>
      <c r="F829" s="219"/>
      <c r="G829" s="219"/>
      <c r="H829" s="219"/>
      <c r="I829" s="182"/>
      <c r="J829" s="182"/>
      <c r="K829" s="220"/>
      <c r="L829" s="182"/>
      <c r="M829" s="182"/>
      <c r="N829" s="220"/>
      <c r="O829" s="182"/>
      <c r="P829" s="182"/>
      <c r="Q829" s="220"/>
      <c r="R829" s="182"/>
      <c r="S829" s="182"/>
      <c r="T829" s="220"/>
      <c r="U829" s="182"/>
      <c r="V829" s="182"/>
      <c r="W829" s="220"/>
    </row>
    <row r="830" spans="1:23" s="95" customFormat="1">
      <c r="A830" s="184"/>
      <c r="B830" s="218"/>
      <c r="C830" s="219"/>
      <c r="D830" s="219"/>
      <c r="E830" s="217"/>
      <c r="F830" s="219"/>
      <c r="G830" s="219"/>
      <c r="H830" s="219"/>
      <c r="I830" s="182"/>
      <c r="J830" s="182"/>
      <c r="K830" s="220"/>
      <c r="L830" s="182"/>
      <c r="M830" s="182"/>
      <c r="N830" s="220"/>
      <c r="O830" s="182"/>
      <c r="P830" s="182"/>
      <c r="Q830" s="220"/>
      <c r="R830" s="182"/>
      <c r="S830" s="182"/>
      <c r="T830" s="220"/>
      <c r="U830" s="182"/>
      <c r="V830" s="182"/>
      <c r="W830" s="220"/>
    </row>
    <row r="831" spans="1:23" s="95" customFormat="1">
      <c r="A831" s="184"/>
      <c r="B831" s="218"/>
      <c r="C831" s="219"/>
      <c r="D831" s="219"/>
      <c r="E831" s="217"/>
      <c r="F831" s="219"/>
      <c r="G831" s="219"/>
      <c r="H831" s="219"/>
      <c r="I831" s="182"/>
      <c r="J831" s="182"/>
      <c r="K831" s="220"/>
      <c r="L831" s="182"/>
      <c r="M831" s="182"/>
      <c r="N831" s="220"/>
      <c r="O831" s="182"/>
      <c r="P831" s="182"/>
      <c r="Q831" s="220"/>
      <c r="R831" s="182"/>
      <c r="S831" s="182"/>
      <c r="T831" s="220"/>
      <c r="U831" s="182"/>
      <c r="V831" s="182"/>
      <c r="W831" s="220"/>
    </row>
    <row r="832" spans="1:23" s="95" customFormat="1">
      <c r="A832" s="184"/>
      <c r="B832" s="218"/>
      <c r="C832" s="219"/>
      <c r="D832" s="219"/>
      <c r="E832" s="217"/>
      <c r="F832" s="219"/>
      <c r="G832" s="219"/>
      <c r="H832" s="219"/>
      <c r="I832" s="182"/>
      <c r="J832" s="182"/>
      <c r="K832" s="220"/>
      <c r="L832" s="182"/>
      <c r="M832" s="182"/>
      <c r="N832" s="220"/>
      <c r="O832" s="182"/>
      <c r="P832" s="182"/>
      <c r="Q832" s="220"/>
      <c r="R832" s="182"/>
      <c r="S832" s="182"/>
      <c r="T832" s="220"/>
      <c r="U832" s="182"/>
      <c r="V832" s="182"/>
      <c r="W832" s="220"/>
    </row>
    <row r="833" spans="1:23" s="95" customFormat="1">
      <c r="A833" s="184"/>
      <c r="B833" s="218"/>
      <c r="C833" s="219"/>
      <c r="D833" s="219"/>
      <c r="E833" s="217"/>
      <c r="F833" s="219"/>
      <c r="G833" s="219"/>
      <c r="H833" s="219"/>
      <c r="I833" s="182"/>
      <c r="J833" s="182"/>
      <c r="K833" s="220"/>
      <c r="L833" s="182"/>
      <c r="M833" s="182"/>
      <c r="N833" s="220"/>
      <c r="O833" s="182"/>
      <c r="P833" s="182"/>
      <c r="Q833" s="220"/>
      <c r="R833" s="182"/>
      <c r="S833" s="182"/>
      <c r="T833" s="220"/>
      <c r="U833" s="182"/>
      <c r="V833" s="182"/>
      <c r="W833" s="220"/>
    </row>
    <row r="834" spans="1:23" s="95" customFormat="1">
      <c r="A834" s="184"/>
      <c r="B834" s="218"/>
      <c r="C834" s="219"/>
      <c r="D834" s="219"/>
      <c r="E834" s="217"/>
      <c r="F834" s="219"/>
      <c r="G834" s="219"/>
      <c r="H834" s="219"/>
      <c r="I834" s="182"/>
      <c r="J834" s="182"/>
      <c r="K834" s="220"/>
      <c r="L834" s="182"/>
      <c r="M834" s="182"/>
      <c r="N834" s="220"/>
      <c r="O834" s="182"/>
      <c r="P834" s="182"/>
      <c r="Q834" s="220"/>
      <c r="R834" s="182"/>
      <c r="S834" s="182"/>
      <c r="T834" s="220"/>
      <c r="U834" s="182"/>
      <c r="V834" s="182"/>
      <c r="W834" s="220"/>
    </row>
    <row r="835" spans="1:23" s="95" customFormat="1">
      <c r="A835" s="184"/>
      <c r="B835" s="218"/>
      <c r="C835" s="219"/>
      <c r="D835" s="219"/>
      <c r="E835" s="217"/>
      <c r="F835" s="219"/>
      <c r="G835" s="219"/>
      <c r="H835" s="219"/>
      <c r="I835" s="182"/>
      <c r="J835" s="182"/>
      <c r="K835" s="220"/>
      <c r="L835" s="182"/>
      <c r="M835" s="182"/>
      <c r="N835" s="220"/>
      <c r="O835" s="182"/>
      <c r="P835" s="182"/>
      <c r="Q835" s="220"/>
      <c r="R835" s="182"/>
      <c r="S835" s="182"/>
      <c r="T835" s="220"/>
      <c r="U835" s="182"/>
      <c r="V835" s="182"/>
      <c r="W835" s="220"/>
    </row>
    <row r="836" spans="1:23" s="95" customFormat="1">
      <c r="A836" s="184"/>
      <c r="B836" s="218"/>
      <c r="C836" s="219"/>
      <c r="D836" s="219"/>
      <c r="E836" s="217"/>
      <c r="F836" s="219"/>
      <c r="G836" s="219"/>
      <c r="H836" s="219"/>
      <c r="I836" s="182"/>
      <c r="J836" s="182"/>
      <c r="K836" s="220"/>
      <c r="L836" s="182"/>
      <c r="M836" s="182"/>
      <c r="N836" s="220"/>
      <c r="O836" s="182"/>
      <c r="P836" s="182"/>
      <c r="Q836" s="220"/>
      <c r="R836" s="182"/>
      <c r="S836" s="182"/>
      <c r="T836" s="220"/>
      <c r="U836" s="182"/>
      <c r="V836" s="182"/>
      <c r="W836" s="220"/>
    </row>
    <row r="837" spans="1:23" s="95" customFormat="1">
      <c r="A837" s="184"/>
      <c r="B837" s="218"/>
      <c r="C837" s="219"/>
      <c r="D837" s="219"/>
      <c r="E837" s="217"/>
      <c r="F837" s="219"/>
      <c r="G837" s="219"/>
      <c r="H837" s="219"/>
      <c r="I837" s="182"/>
      <c r="J837" s="182"/>
      <c r="K837" s="220"/>
      <c r="L837" s="182"/>
      <c r="M837" s="182"/>
      <c r="N837" s="220"/>
      <c r="O837" s="182"/>
      <c r="P837" s="182"/>
      <c r="Q837" s="220"/>
      <c r="R837" s="182"/>
      <c r="S837" s="182"/>
      <c r="T837" s="220"/>
      <c r="U837" s="182"/>
      <c r="V837" s="182"/>
      <c r="W837" s="220"/>
    </row>
    <row r="838" spans="1:23" s="95" customFormat="1">
      <c r="A838" s="184"/>
      <c r="B838" s="218"/>
      <c r="C838" s="219"/>
      <c r="D838" s="219"/>
      <c r="E838" s="217"/>
      <c r="F838" s="219"/>
      <c r="G838" s="219"/>
      <c r="H838" s="219"/>
      <c r="I838" s="182"/>
      <c r="J838" s="182"/>
      <c r="K838" s="220"/>
      <c r="L838" s="182"/>
      <c r="M838" s="182"/>
      <c r="N838" s="220"/>
      <c r="O838" s="182"/>
      <c r="P838" s="182"/>
      <c r="Q838" s="220"/>
      <c r="R838" s="182"/>
      <c r="S838" s="182"/>
      <c r="T838" s="220"/>
      <c r="U838" s="182"/>
      <c r="V838" s="182"/>
      <c r="W838" s="220"/>
    </row>
    <row r="839" spans="1:23" s="95" customFormat="1">
      <c r="A839" s="184"/>
      <c r="B839" s="218"/>
      <c r="C839" s="219"/>
      <c r="D839" s="219"/>
      <c r="E839" s="217"/>
      <c r="F839" s="219"/>
      <c r="G839" s="219"/>
      <c r="H839" s="219"/>
      <c r="I839" s="182"/>
      <c r="J839" s="182"/>
      <c r="K839" s="220"/>
      <c r="L839" s="182"/>
      <c r="M839" s="182"/>
      <c r="N839" s="220"/>
      <c r="O839" s="182"/>
      <c r="P839" s="182"/>
      <c r="Q839" s="220"/>
      <c r="R839" s="182"/>
      <c r="S839" s="182"/>
      <c r="T839" s="220"/>
      <c r="U839" s="182"/>
      <c r="V839" s="182"/>
      <c r="W839" s="220"/>
    </row>
    <row r="840" spans="1:23" s="95" customFormat="1">
      <c r="A840" s="184"/>
      <c r="B840" s="218"/>
      <c r="C840" s="219"/>
      <c r="D840" s="219"/>
      <c r="E840" s="217"/>
      <c r="F840" s="219"/>
      <c r="G840" s="219"/>
      <c r="H840" s="219"/>
      <c r="I840" s="182"/>
      <c r="J840" s="182"/>
      <c r="K840" s="220"/>
      <c r="L840" s="182"/>
      <c r="M840" s="182"/>
      <c r="N840" s="220"/>
      <c r="O840" s="182"/>
      <c r="P840" s="182"/>
      <c r="Q840" s="220"/>
      <c r="R840" s="182"/>
      <c r="S840" s="182"/>
      <c r="T840" s="220"/>
      <c r="U840" s="182"/>
      <c r="V840" s="182"/>
      <c r="W840" s="220"/>
    </row>
    <row r="841" spans="1:23" s="95" customFormat="1">
      <c r="A841" s="184"/>
      <c r="B841" s="218"/>
      <c r="C841" s="219"/>
      <c r="D841" s="219"/>
      <c r="E841" s="217"/>
      <c r="F841" s="219"/>
      <c r="G841" s="219"/>
      <c r="H841" s="219"/>
      <c r="I841" s="182"/>
      <c r="J841" s="182"/>
      <c r="K841" s="220"/>
      <c r="L841" s="182"/>
      <c r="M841" s="182"/>
      <c r="N841" s="220"/>
      <c r="O841" s="182"/>
      <c r="P841" s="182"/>
      <c r="Q841" s="220"/>
      <c r="R841" s="182"/>
      <c r="S841" s="182"/>
      <c r="T841" s="220"/>
      <c r="U841" s="182"/>
      <c r="V841" s="182"/>
      <c r="W841" s="220"/>
    </row>
    <row r="842" spans="1:23" s="95" customFormat="1">
      <c r="A842" s="184"/>
      <c r="B842" s="218"/>
      <c r="C842" s="219"/>
      <c r="D842" s="219"/>
      <c r="E842" s="217"/>
      <c r="F842" s="219"/>
      <c r="G842" s="219"/>
      <c r="H842" s="219"/>
      <c r="I842" s="182"/>
      <c r="J842" s="182"/>
      <c r="K842" s="220"/>
      <c r="L842" s="182"/>
      <c r="M842" s="182"/>
      <c r="N842" s="220"/>
      <c r="O842" s="182"/>
      <c r="P842" s="182"/>
      <c r="Q842" s="220"/>
      <c r="R842" s="182"/>
      <c r="S842" s="182"/>
      <c r="T842" s="220"/>
      <c r="U842" s="182"/>
      <c r="V842" s="182"/>
      <c r="W842" s="220"/>
    </row>
    <row r="843" spans="1:23" s="95" customFormat="1">
      <c r="A843" s="184"/>
      <c r="B843" s="218"/>
      <c r="C843" s="219"/>
      <c r="D843" s="219"/>
      <c r="E843" s="217"/>
      <c r="F843" s="219"/>
      <c r="G843" s="219"/>
      <c r="H843" s="219"/>
      <c r="I843" s="182"/>
      <c r="J843" s="182"/>
      <c r="K843" s="220"/>
      <c r="L843" s="182"/>
      <c r="M843" s="182"/>
      <c r="N843" s="220"/>
      <c r="O843" s="182"/>
      <c r="P843" s="182"/>
      <c r="Q843" s="220"/>
      <c r="R843" s="182"/>
      <c r="S843" s="182"/>
      <c r="T843" s="220"/>
      <c r="U843" s="182"/>
      <c r="V843" s="182"/>
      <c r="W843" s="220"/>
    </row>
    <row r="844" spans="1:23" s="95" customFormat="1">
      <c r="A844" s="184"/>
      <c r="B844" s="218"/>
      <c r="C844" s="219"/>
      <c r="D844" s="219"/>
      <c r="E844" s="217"/>
      <c r="F844" s="219"/>
      <c r="G844" s="219"/>
      <c r="H844" s="219"/>
      <c r="I844" s="182"/>
      <c r="J844" s="182"/>
      <c r="K844" s="220"/>
      <c r="L844" s="182"/>
      <c r="M844" s="182"/>
      <c r="N844" s="220"/>
      <c r="O844" s="182"/>
      <c r="P844" s="182"/>
      <c r="Q844" s="220"/>
      <c r="R844" s="182"/>
      <c r="S844" s="182"/>
      <c r="T844" s="220"/>
      <c r="U844" s="182"/>
      <c r="V844" s="182"/>
      <c r="W844" s="220"/>
    </row>
    <row r="845" spans="1:23" s="95" customFormat="1">
      <c r="A845" s="184"/>
      <c r="B845" s="218"/>
      <c r="C845" s="219"/>
      <c r="D845" s="219"/>
      <c r="E845" s="217"/>
      <c r="F845" s="219"/>
      <c r="G845" s="219"/>
      <c r="H845" s="219"/>
      <c r="I845" s="182"/>
      <c r="J845" s="182"/>
      <c r="K845" s="220"/>
      <c r="L845" s="182"/>
      <c r="M845" s="182"/>
      <c r="N845" s="220"/>
      <c r="O845" s="182"/>
      <c r="P845" s="182"/>
      <c r="Q845" s="220"/>
      <c r="R845" s="182"/>
      <c r="S845" s="182"/>
      <c r="T845" s="220"/>
      <c r="U845" s="182"/>
      <c r="V845" s="182"/>
      <c r="W845" s="220"/>
    </row>
    <row r="846" spans="1:23" s="95" customFormat="1">
      <c r="A846" s="184"/>
      <c r="B846" s="218"/>
      <c r="C846" s="219"/>
      <c r="D846" s="219"/>
      <c r="E846" s="217"/>
      <c r="F846" s="219"/>
      <c r="G846" s="219"/>
      <c r="H846" s="219"/>
      <c r="I846" s="182"/>
      <c r="J846" s="182"/>
      <c r="K846" s="220"/>
      <c r="L846" s="182"/>
      <c r="M846" s="182"/>
      <c r="N846" s="220"/>
      <c r="O846" s="182"/>
      <c r="P846" s="182"/>
      <c r="Q846" s="220"/>
      <c r="R846" s="182"/>
      <c r="S846" s="182"/>
      <c r="T846" s="220"/>
      <c r="U846" s="182"/>
      <c r="V846" s="182"/>
      <c r="W846" s="220"/>
    </row>
    <row r="847" spans="1:23" s="95" customFormat="1">
      <c r="A847" s="184"/>
      <c r="B847" s="218"/>
      <c r="C847" s="219"/>
      <c r="D847" s="219"/>
      <c r="E847" s="217"/>
      <c r="F847" s="219"/>
      <c r="G847" s="219"/>
      <c r="H847" s="219"/>
      <c r="I847" s="182"/>
      <c r="J847" s="182"/>
      <c r="K847" s="220"/>
      <c r="L847" s="182"/>
      <c r="M847" s="182"/>
      <c r="N847" s="220"/>
      <c r="O847" s="182"/>
      <c r="P847" s="182"/>
      <c r="Q847" s="220"/>
      <c r="R847" s="182"/>
      <c r="S847" s="182"/>
      <c r="T847" s="220"/>
      <c r="U847" s="182"/>
      <c r="V847" s="182"/>
      <c r="W847" s="220"/>
    </row>
    <row r="848" spans="1:23" s="95" customFormat="1">
      <c r="A848" s="184"/>
      <c r="B848" s="218"/>
      <c r="C848" s="219"/>
      <c r="D848" s="219"/>
      <c r="E848" s="217"/>
      <c r="F848" s="219"/>
      <c r="G848" s="219"/>
      <c r="H848" s="219"/>
      <c r="I848" s="182"/>
      <c r="J848" s="182"/>
      <c r="K848" s="220"/>
      <c r="L848" s="182"/>
      <c r="M848" s="182"/>
      <c r="N848" s="220"/>
      <c r="O848" s="182"/>
      <c r="P848" s="182"/>
      <c r="Q848" s="220"/>
      <c r="R848" s="182"/>
      <c r="S848" s="182"/>
      <c r="T848" s="220"/>
      <c r="U848" s="182"/>
      <c r="V848" s="182"/>
      <c r="W848" s="220"/>
    </row>
    <row r="849" spans="1:23" s="95" customFormat="1">
      <c r="A849" s="184"/>
      <c r="B849" s="218"/>
      <c r="C849" s="219"/>
      <c r="D849" s="219"/>
      <c r="E849" s="217"/>
      <c r="F849" s="219"/>
      <c r="G849" s="219"/>
      <c r="H849" s="219"/>
      <c r="I849" s="182"/>
      <c r="J849" s="182"/>
      <c r="K849" s="220"/>
      <c r="L849" s="182"/>
      <c r="M849" s="182"/>
      <c r="N849" s="220"/>
      <c r="O849" s="182"/>
      <c r="P849" s="182"/>
      <c r="Q849" s="220"/>
      <c r="R849" s="182"/>
      <c r="S849" s="182"/>
      <c r="T849" s="220"/>
      <c r="U849" s="182"/>
      <c r="V849" s="182"/>
      <c r="W849" s="220"/>
    </row>
    <row r="850" spans="1:23" s="95" customFormat="1">
      <c r="A850" s="184"/>
      <c r="B850" s="218"/>
      <c r="C850" s="219"/>
      <c r="D850" s="219"/>
      <c r="E850" s="217"/>
      <c r="F850" s="219"/>
      <c r="G850" s="219"/>
      <c r="H850" s="219"/>
      <c r="I850" s="182"/>
      <c r="J850" s="182"/>
      <c r="K850" s="220"/>
      <c r="L850" s="182"/>
      <c r="M850" s="182"/>
      <c r="N850" s="220"/>
      <c r="O850" s="182"/>
      <c r="P850" s="182"/>
      <c r="Q850" s="220"/>
      <c r="R850" s="182"/>
      <c r="S850" s="182"/>
      <c r="T850" s="220"/>
      <c r="U850" s="182"/>
      <c r="V850" s="182"/>
      <c r="W850" s="220"/>
    </row>
    <row r="851" spans="1:23" s="95" customFormat="1">
      <c r="A851" s="184"/>
      <c r="B851" s="218"/>
      <c r="C851" s="219"/>
      <c r="D851" s="219"/>
      <c r="E851" s="217"/>
      <c r="F851" s="219"/>
      <c r="G851" s="219"/>
      <c r="H851" s="219"/>
      <c r="I851" s="182"/>
      <c r="J851" s="182"/>
      <c r="K851" s="220"/>
      <c r="L851" s="182"/>
      <c r="M851" s="182"/>
      <c r="N851" s="220"/>
      <c r="O851" s="182"/>
      <c r="P851" s="182"/>
      <c r="Q851" s="220"/>
      <c r="R851" s="182"/>
      <c r="S851" s="182"/>
      <c r="T851" s="220"/>
      <c r="U851" s="182"/>
      <c r="V851" s="182"/>
      <c r="W851" s="220"/>
    </row>
    <row r="852" spans="1:23" s="95" customFormat="1">
      <c r="A852" s="184"/>
      <c r="B852" s="218"/>
      <c r="C852" s="219"/>
      <c r="D852" s="219"/>
      <c r="E852" s="217"/>
      <c r="F852" s="219"/>
      <c r="G852" s="219"/>
      <c r="H852" s="219"/>
      <c r="I852" s="182"/>
      <c r="J852" s="182"/>
      <c r="K852" s="220"/>
      <c r="L852" s="182"/>
      <c r="M852" s="182"/>
      <c r="N852" s="220"/>
      <c r="O852" s="182"/>
      <c r="P852" s="182"/>
      <c r="Q852" s="220"/>
      <c r="R852" s="182"/>
      <c r="S852" s="182"/>
      <c r="T852" s="220"/>
      <c r="U852" s="182"/>
      <c r="V852" s="182"/>
      <c r="W852" s="220"/>
    </row>
    <row r="853" spans="1:23" s="95" customFormat="1">
      <c r="A853" s="184"/>
      <c r="B853" s="218"/>
      <c r="C853" s="219"/>
      <c r="D853" s="219"/>
      <c r="E853" s="217"/>
      <c r="F853" s="219"/>
      <c r="G853" s="219"/>
      <c r="H853" s="219"/>
      <c r="I853" s="182"/>
      <c r="J853" s="182"/>
      <c r="K853" s="220"/>
      <c r="L853" s="182"/>
      <c r="M853" s="182"/>
      <c r="N853" s="220"/>
      <c r="O853" s="182"/>
      <c r="P853" s="182"/>
      <c r="Q853" s="220"/>
      <c r="R853" s="182"/>
      <c r="S853" s="182"/>
      <c r="T853" s="220"/>
      <c r="U853" s="182"/>
      <c r="V853" s="182"/>
      <c r="W853" s="220"/>
    </row>
    <row r="854" spans="1:23" s="95" customFormat="1">
      <c r="A854" s="184"/>
      <c r="B854" s="218"/>
      <c r="C854" s="219"/>
      <c r="D854" s="219"/>
      <c r="E854" s="217"/>
      <c r="F854" s="219"/>
      <c r="G854" s="219"/>
      <c r="H854" s="219"/>
      <c r="I854" s="182"/>
      <c r="J854" s="182"/>
      <c r="K854" s="220"/>
      <c r="L854" s="182"/>
      <c r="M854" s="182"/>
      <c r="N854" s="220"/>
      <c r="O854" s="182"/>
      <c r="P854" s="182"/>
      <c r="Q854" s="220"/>
      <c r="R854" s="182"/>
      <c r="S854" s="182"/>
      <c r="T854" s="220"/>
      <c r="U854" s="182"/>
      <c r="V854" s="182"/>
      <c r="W854" s="220"/>
    </row>
    <row r="855" spans="1:23" s="95" customFormat="1">
      <c r="A855" s="184"/>
      <c r="B855" s="218"/>
      <c r="C855" s="219"/>
      <c r="D855" s="219"/>
      <c r="E855" s="217"/>
      <c r="F855" s="219"/>
      <c r="G855" s="219"/>
      <c r="H855" s="219"/>
      <c r="I855" s="182"/>
      <c r="J855" s="182"/>
      <c r="K855" s="220"/>
      <c r="L855" s="182"/>
      <c r="M855" s="182"/>
      <c r="N855" s="220"/>
      <c r="O855" s="182"/>
      <c r="P855" s="182"/>
      <c r="Q855" s="220"/>
      <c r="R855" s="182"/>
      <c r="S855" s="182"/>
      <c r="T855" s="220"/>
      <c r="U855" s="182"/>
      <c r="V855" s="182"/>
      <c r="W855" s="220"/>
    </row>
    <row r="856" spans="1:23" s="95" customFormat="1">
      <c r="A856" s="184"/>
      <c r="B856" s="218"/>
      <c r="C856" s="219"/>
      <c r="D856" s="219"/>
      <c r="E856" s="217"/>
      <c r="F856" s="219"/>
      <c r="G856" s="219"/>
      <c r="H856" s="219"/>
      <c r="I856" s="182"/>
      <c r="J856" s="182"/>
      <c r="K856" s="220"/>
      <c r="L856" s="182"/>
      <c r="M856" s="182"/>
      <c r="N856" s="220"/>
      <c r="O856" s="182"/>
      <c r="P856" s="182"/>
      <c r="Q856" s="220"/>
      <c r="R856" s="182"/>
      <c r="S856" s="182"/>
      <c r="T856" s="220"/>
      <c r="U856" s="182"/>
      <c r="V856" s="182"/>
      <c r="W856" s="220"/>
    </row>
    <row r="857" spans="1:23" s="95" customFormat="1">
      <c r="A857" s="184"/>
      <c r="B857" s="218"/>
      <c r="C857" s="219"/>
      <c r="D857" s="219"/>
      <c r="E857" s="217"/>
      <c r="F857" s="219"/>
      <c r="G857" s="219"/>
      <c r="H857" s="219"/>
      <c r="I857" s="182"/>
      <c r="J857" s="182"/>
      <c r="K857" s="220"/>
      <c r="L857" s="182"/>
      <c r="M857" s="182"/>
      <c r="N857" s="220"/>
      <c r="O857" s="182"/>
      <c r="P857" s="182"/>
      <c r="Q857" s="220"/>
      <c r="R857" s="182"/>
      <c r="S857" s="182"/>
      <c r="T857" s="220"/>
      <c r="U857" s="182"/>
      <c r="V857" s="182"/>
      <c r="W857" s="220"/>
    </row>
    <row r="858" spans="1:23" s="95" customFormat="1">
      <c r="A858" s="184"/>
      <c r="B858" s="218"/>
      <c r="C858" s="219"/>
      <c r="D858" s="219"/>
      <c r="E858" s="217"/>
      <c r="F858" s="219"/>
      <c r="G858" s="219"/>
      <c r="H858" s="219"/>
      <c r="I858" s="182"/>
      <c r="J858" s="182"/>
      <c r="K858" s="220"/>
      <c r="L858" s="182"/>
      <c r="M858" s="182"/>
      <c r="N858" s="220"/>
      <c r="O858" s="182"/>
      <c r="P858" s="182"/>
      <c r="Q858" s="220"/>
      <c r="R858" s="182"/>
      <c r="S858" s="182"/>
      <c r="T858" s="220"/>
      <c r="U858" s="182"/>
      <c r="V858" s="182"/>
      <c r="W858" s="220"/>
    </row>
    <row r="859" spans="1:23" s="95" customFormat="1">
      <c r="A859" s="184"/>
      <c r="B859" s="218"/>
      <c r="C859" s="219"/>
      <c r="D859" s="219"/>
      <c r="E859" s="217"/>
      <c r="F859" s="219"/>
      <c r="G859" s="219"/>
      <c r="H859" s="219"/>
      <c r="I859" s="182"/>
      <c r="J859" s="182"/>
      <c r="K859" s="220"/>
      <c r="L859" s="182"/>
      <c r="M859" s="182"/>
      <c r="N859" s="220"/>
      <c r="O859" s="182"/>
      <c r="P859" s="182"/>
      <c r="Q859" s="220"/>
      <c r="R859" s="182"/>
      <c r="S859" s="182"/>
      <c r="T859" s="220"/>
      <c r="U859" s="182"/>
      <c r="V859" s="182"/>
      <c r="W859" s="220"/>
    </row>
    <row r="860" spans="1:23" s="95" customFormat="1">
      <c r="A860" s="184"/>
      <c r="B860" s="218"/>
      <c r="C860" s="219"/>
      <c r="D860" s="219"/>
      <c r="E860" s="217"/>
      <c r="F860" s="219"/>
      <c r="G860" s="219"/>
      <c r="H860" s="219"/>
      <c r="I860" s="182"/>
      <c r="J860" s="182"/>
      <c r="K860" s="220"/>
      <c r="L860" s="182"/>
      <c r="M860" s="182"/>
      <c r="N860" s="220"/>
      <c r="O860" s="182"/>
      <c r="P860" s="182"/>
      <c r="Q860" s="220"/>
      <c r="R860" s="182"/>
      <c r="S860" s="182"/>
      <c r="T860" s="220"/>
      <c r="U860" s="182"/>
      <c r="V860" s="182"/>
      <c r="W860" s="220"/>
    </row>
    <row r="861" spans="1:23" s="95" customFormat="1">
      <c r="A861" s="184"/>
      <c r="B861" s="218"/>
      <c r="C861" s="219"/>
      <c r="D861" s="219"/>
      <c r="E861" s="217"/>
      <c r="F861" s="219"/>
      <c r="G861" s="219"/>
      <c r="H861" s="219"/>
      <c r="I861" s="182"/>
      <c r="J861" s="182"/>
      <c r="K861" s="220"/>
      <c r="L861" s="182"/>
      <c r="M861" s="182"/>
      <c r="N861" s="220"/>
      <c r="O861" s="182"/>
      <c r="P861" s="182"/>
      <c r="Q861" s="220"/>
      <c r="R861" s="182"/>
      <c r="S861" s="182"/>
      <c r="T861" s="220"/>
      <c r="U861" s="182"/>
      <c r="V861" s="182"/>
      <c r="W861" s="220"/>
    </row>
    <row r="862" spans="1:23" s="95" customFormat="1">
      <c r="A862" s="184"/>
      <c r="B862" s="218"/>
      <c r="C862" s="219"/>
      <c r="D862" s="219"/>
      <c r="E862" s="217"/>
      <c r="F862" s="219"/>
      <c r="G862" s="219"/>
      <c r="H862" s="219"/>
      <c r="I862" s="182"/>
      <c r="J862" s="182"/>
      <c r="K862" s="220"/>
      <c r="L862" s="182"/>
      <c r="M862" s="182"/>
      <c r="N862" s="220"/>
      <c r="O862" s="182"/>
      <c r="P862" s="182"/>
      <c r="Q862" s="220"/>
      <c r="R862" s="182"/>
      <c r="S862" s="182"/>
      <c r="T862" s="220"/>
      <c r="U862" s="182"/>
      <c r="V862" s="182"/>
      <c r="W862" s="220"/>
    </row>
    <row r="863" spans="1:23" s="95" customFormat="1">
      <c r="A863" s="184"/>
      <c r="B863" s="218"/>
      <c r="C863" s="219"/>
      <c r="D863" s="219"/>
      <c r="E863" s="217"/>
      <c r="F863" s="219"/>
      <c r="G863" s="219"/>
      <c r="H863" s="219"/>
      <c r="I863" s="182"/>
      <c r="J863" s="182"/>
      <c r="K863" s="220"/>
      <c r="L863" s="182"/>
      <c r="M863" s="182"/>
      <c r="N863" s="220"/>
      <c r="O863" s="182"/>
      <c r="P863" s="182"/>
      <c r="Q863" s="220"/>
      <c r="R863" s="182"/>
      <c r="S863" s="182"/>
      <c r="T863" s="220"/>
      <c r="U863" s="182"/>
      <c r="V863" s="182"/>
      <c r="W863" s="220"/>
    </row>
    <row r="864" spans="1:23" s="95" customFormat="1">
      <c r="A864" s="184"/>
      <c r="B864" s="218"/>
      <c r="C864" s="219"/>
      <c r="D864" s="219"/>
      <c r="E864" s="217"/>
      <c r="F864" s="219"/>
      <c r="G864" s="219"/>
      <c r="H864" s="219"/>
      <c r="I864" s="182"/>
      <c r="J864" s="182"/>
      <c r="K864" s="220"/>
      <c r="L864" s="182"/>
      <c r="M864" s="182"/>
      <c r="N864" s="220"/>
      <c r="O864" s="182"/>
      <c r="P864" s="182"/>
      <c r="Q864" s="220"/>
      <c r="R864" s="182"/>
      <c r="S864" s="182"/>
      <c r="T864" s="220"/>
      <c r="U864" s="182"/>
      <c r="V864" s="182"/>
      <c r="W864" s="220"/>
    </row>
    <row r="865" spans="1:23" s="95" customFormat="1">
      <c r="A865" s="184"/>
      <c r="B865" s="218"/>
      <c r="C865" s="219"/>
      <c r="D865" s="219"/>
      <c r="E865" s="217"/>
      <c r="F865" s="219"/>
      <c r="G865" s="219"/>
      <c r="H865" s="219"/>
      <c r="I865" s="182"/>
      <c r="J865" s="182"/>
      <c r="K865" s="220"/>
      <c r="L865" s="182"/>
      <c r="M865" s="182"/>
      <c r="N865" s="220"/>
      <c r="O865" s="182"/>
      <c r="P865" s="182"/>
      <c r="Q865" s="220"/>
      <c r="R865" s="182"/>
      <c r="S865" s="182"/>
      <c r="T865" s="220"/>
      <c r="U865" s="182"/>
      <c r="V865" s="182"/>
      <c r="W865" s="220"/>
    </row>
    <row r="866" spans="1:23" s="95" customFormat="1">
      <c r="A866" s="184"/>
      <c r="B866" s="218"/>
      <c r="C866" s="219"/>
      <c r="D866" s="219"/>
      <c r="E866" s="217"/>
      <c r="F866" s="219"/>
      <c r="G866" s="219"/>
      <c r="H866" s="219"/>
      <c r="I866" s="182"/>
      <c r="J866" s="182"/>
      <c r="K866" s="220"/>
      <c r="L866" s="182"/>
      <c r="M866" s="182"/>
      <c r="N866" s="220"/>
      <c r="O866" s="182"/>
      <c r="P866" s="182"/>
      <c r="Q866" s="220"/>
      <c r="R866" s="182"/>
      <c r="S866" s="182"/>
      <c r="T866" s="220"/>
      <c r="U866" s="182"/>
      <c r="V866" s="182"/>
      <c r="W866" s="220"/>
    </row>
    <row r="867" spans="1:23" s="95" customFormat="1">
      <c r="A867" s="184"/>
      <c r="B867" s="218"/>
      <c r="C867" s="219"/>
      <c r="D867" s="219"/>
      <c r="E867" s="217"/>
      <c r="F867" s="219"/>
      <c r="G867" s="219"/>
      <c r="H867" s="219"/>
      <c r="I867" s="182"/>
      <c r="J867" s="182"/>
      <c r="K867" s="220"/>
      <c r="L867" s="182"/>
      <c r="M867" s="182"/>
      <c r="N867" s="220"/>
      <c r="O867" s="182"/>
      <c r="P867" s="182"/>
      <c r="Q867" s="220"/>
      <c r="R867" s="182"/>
      <c r="S867" s="182"/>
      <c r="T867" s="220"/>
      <c r="U867" s="182"/>
      <c r="V867" s="182"/>
      <c r="W867" s="220"/>
    </row>
    <row r="868" spans="1:23" s="95" customFormat="1">
      <c r="A868" s="184"/>
      <c r="B868" s="218"/>
      <c r="C868" s="219"/>
      <c r="D868" s="219"/>
      <c r="E868" s="217"/>
      <c r="F868" s="219"/>
      <c r="G868" s="219"/>
      <c r="H868" s="219"/>
      <c r="I868" s="182"/>
      <c r="J868" s="182"/>
      <c r="K868" s="220"/>
      <c r="L868" s="182"/>
      <c r="M868" s="182"/>
      <c r="N868" s="220"/>
      <c r="O868" s="182"/>
      <c r="P868" s="182"/>
      <c r="Q868" s="220"/>
      <c r="R868" s="182"/>
      <c r="S868" s="182"/>
      <c r="T868" s="220"/>
      <c r="U868" s="182"/>
      <c r="V868" s="182"/>
      <c r="W868" s="220"/>
    </row>
    <row r="869" spans="1:23" s="95" customFormat="1">
      <c r="A869" s="184"/>
      <c r="B869" s="218"/>
      <c r="C869" s="219"/>
      <c r="D869" s="219"/>
      <c r="E869" s="217"/>
      <c r="F869" s="219"/>
      <c r="G869" s="219"/>
      <c r="H869" s="219"/>
      <c r="I869" s="182"/>
      <c r="J869" s="182"/>
      <c r="K869" s="220"/>
      <c r="L869" s="182"/>
      <c r="M869" s="182"/>
      <c r="N869" s="220"/>
      <c r="O869" s="182"/>
      <c r="P869" s="182"/>
      <c r="Q869" s="220"/>
      <c r="R869" s="182"/>
      <c r="S869" s="182"/>
      <c r="T869" s="220"/>
      <c r="U869" s="182"/>
      <c r="V869" s="182"/>
      <c r="W869" s="220"/>
    </row>
    <row r="870" spans="1:23" s="95" customFormat="1">
      <c r="A870" s="184"/>
      <c r="B870" s="218"/>
      <c r="C870" s="219"/>
      <c r="D870" s="219"/>
      <c r="E870" s="217"/>
      <c r="F870" s="219"/>
      <c r="G870" s="219"/>
      <c r="H870" s="219"/>
      <c r="I870" s="182"/>
      <c r="J870" s="182"/>
      <c r="K870" s="220"/>
      <c r="L870" s="182"/>
      <c r="M870" s="182"/>
      <c r="N870" s="220"/>
      <c r="O870" s="182"/>
      <c r="P870" s="182"/>
      <c r="Q870" s="220"/>
      <c r="R870" s="182"/>
      <c r="S870" s="182"/>
      <c r="T870" s="220"/>
      <c r="U870" s="182"/>
      <c r="V870" s="182"/>
      <c r="W870" s="220"/>
    </row>
    <row r="871" spans="1:23" s="95" customFormat="1">
      <c r="A871" s="184"/>
      <c r="B871" s="218"/>
      <c r="C871" s="219"/>
      <c r="D871" s="219"/>
      <c r="E871" s="217"/>
      <c r="F871" s="219"/>
      <c r="G871" s="219"/>
      <c r="H871" s="219"/>
      <c r="I871" s="182"/>
      <c r="J871" s="182"/>
      <c r="K871" s="220"/>
      <c r="L871" s="182"/>
      <c r="M871" s="182"/>
      <c r="N871" s="220"/>
      <c r="O871" s="182"/>
      <c r="P871" s="182"/>
      <c r="Q871" s="220"/>
      <c r="R871" s="182"/>
      <c r="S871" s="182"/>
      <c r="T871" s="220"/>
      <c r="U871" s="182"/>
      <c r="V871" s="182"/>
      <c r="W871" s="220"/>
    </row>
    <row r="872" spans="1:23" s="95" customFormat="1">
      <c r="A872" s="184"/>
      <c r="B872" s="218"/>
      <c r="C872" s="219"/>
      <c r="D872" s="219"/>
      <c r="E872" s="217"/>
      <c r="F872" s="219"/>
      <c r="G872" s="219"/>
      <c r="H872" s="219"/>
      <c r="I872" s="182"/>
      <c r="J872" s="182"/>
      <c r="K872" s="220"/>
      <c r="L872" s="182"/>
      <c r="M872" s="182"/>
      <c r="N872" s="220"/>
      <c r="O872" s="182"/>
      <c r="P872" s="182"/>
      <c r="Q872" s="220"/>
      <c r="R872" s="182"/>
      <c r="S872" s="182"/>
      <c r="T872" s="220"/>
      <c r="U872" s="182"/>
      <c r="V872" s="182"/>
      <c r="W872" s="220"/>
    </row>
    <row r="873" spans="1:23" s="95" customFormat="1">
      <c r="A873" s="184"/>
      <c r="B873" s="218"/>
      <c r="C873" s="219"/>
      <c r="D873" s="219"/>
      <c r="E873" s="217"/>
      <c r="F873" s="219"/>
      <c r="G873" s="219"/>
      <c r="H873" s="219"/>
      <c r="I873" s="182"/>
      <c r="J873" s="182"/>
      <c r="K873" s="220"/>
      <c r="L873" s="182"/>
      <c r="M873" s="182"/>
      <c r="N873" s="220"/>
      <c r="O873" s="182"/>
      <c r="P873" s="182"/>
      <c r="Q873" s="220"/>
      <c r="R873" s="182"/>
      <c r="S873" s="182"/>
      <c r="T873" s="220"/>
      <c r="U873" s="182"/>
      <c r="V873" s="182"/>
      <c r="W873" s="220"/>
    </row>
    <row r="874" spans="1:23" s="95" customFormat="1">
      <c r="A874" s="184"/>
      <c r="B874" s="218"/>
      <c r="C874" s="219"/>
      <c r="D874" s="219"/>
      <c r="E874" s="217"/>
      <c r="F874" s="219"/>
      <c r="G874" s="219"/>
      <c r="H874" s="219"/>
      <c r="I874" s="182"/>
      <c r="J874" s="182"/>
      <c r="K874" s="220"/>
      <c r="L874" s="182"/>
      <c r="M874" s="182"/>
      <c r="N874" s="220"/>
      <c r="O874" s="182"/>
      <c r="P874" s="182"/>
      <c r="Q874" s="220"/>
      <c r="R874" s="182"/>
      <c r="S874" s="182"/>
      <c r="T874" s="220"/>
      <c r="U874" s="182"/>
      <c r="V874" s="182"/>
      <c r="W874" s="220"/>
    </row>
    <row r="875" spans="1:23" s="95" customFormat="1">
      <c r="A875" s="184"/>
      <c r="B875" s="218"/>
      <c r="C875" s="219"/>
      <c r="D875" s="219"/>
      <c r="E875" s="217"/>
      <c r="F875" s="219"/>
      <c r="G875" s="219"/>
      <c r="H875" s="219"/>
      <c r="I875" s="182"/>
      <c r="J875" s="182"/>
      <c r="K875" s="220"/>
      <c r="L875" s="182"/>
      <c r="M875" s="182"/>
      <c r="N875" s="220"/>
      <c r="O875" s="182"/>
      <c r="P875" s="182"/>
      <c r="Q875" s="220"/>
      <c r="R875" s="182"/>
      <c r="S875" s="182"/>
      <c r="T875" s="220"/>
      <c r="U875" s="182"/>
      <c r="V875" s="182"/>
      <c r="W875" s="220"/>
    </row>
    <row r="876" spans="1:23" s="95" customFormat="1">
      <c r="A876" s="184"/>
      <c r="B876" s="218"/>
      <c r="C876" s="219"/>
      <c r="D876" s="219"/>
      <c r="E876" s="217"/>
      <c r="F876" s="219"/>
      <c r="G876" s="219"/>
      <c r="H876" s="219"/>
      <c r="I876" s="182"/>
      <c r="J876" s="182"/>
      <c r="K876" s="220"/>
      <c r="L876" s="182"/>
      <c r="M876" s="182"/>
      <c r="N876" s="220"/>
      <c r="O876" s="182"/>
      <c r="P876" s="182"/>
      <c r="Q876" s="220"/>
      <c r="R876" s="182"/>
      <c r="S876" s="182"/>
      <c r="T876" s="220"/>
      <c r="U876" s="182"/>
      <c r="V876" s="182"/>
      <c r="W876" s="220"/>
    </row>
    <row r="877" spans="1:23" s="95" customFormat="1">
      <c r="A877" s="184"/>
      <c r="B877" s="218"/>
      <c r="C877" s="219"/>
      <c r="D877" s="219"/>
      <c r="E877" s="217"/>
      <c r="F877" s="219"/>
      <c r="G877" s="219"/>
      <c r="H877" s="219"/>
      <c r="I877" s="182"/>
      <c r="J877" s="182"/>
      <c r="K877" s="220"/>
      <c r="L877" s="182"/>
      <c r="M877" s="182"/>
      <c r="N877" s="220"/>
      <c r="O877" s="182"/>
      <c r="P877" s="182"/>
      <c r="Q877" s="220"/>
      <c r="R877" s="182"/>
      <c r="S877" s="182"/>
      <c r="T877" s="220"/>
      <c r="U877" s="182"/>
      <c r="V877" s="182"/>
      <c r="W877" s="220"/>
    </row>
    <row r="878" spans="1:23" s="95" customFormat="1">
      <c r="A878" s="184"/>
      <c r="B878" s="218"/>
      <c r="C878" s="219"/>
      <c r="D878" s="219"/>
      <c r="E878" s="217"/>
      <c r="F878" s="219"/>
      <c r="G878" s="219"/>
      <c r="H878" s="219"/>
      <c r="I878" s="182"/>
      <c r="J878" s="182"/>
      <c r="K878" s="220"/>
      <c r="L878" s="182"/>
      <c r="M878" s="182"/>
      <c r="N878" s="220"/>
      <c r="O878" s="182"/>
      <c r="P878" s="182"/>
      <c r="Q878" s="220"/>
      <c r="R878" s="182"/>
      <c r="S878" s="182"/>
      <c r="T878" s="220"/>
      <c r="U878" s="182"/>
      <c r="V878" s="182"/>
      <c r="W878" s="220"/>
    </row>
    <row r="879" spans="1:23" s="95" customFormat="1">
      <c r="A879" s="184"/>
      <c r="B879" s="218"/>
      <c r="C879" s="219"/>
      <c r="D879" s="219"/>
      <c r="E879" s="217"/>
      <c r="F879" s="219"/>
      <c r="G879" s="219"/>
      <c r="H879" s="219"/>
      <c r="I879" s="182"/>
      <c r="J879" s="182"/>
      <c r="K879" s="220"/>
      <c r="L879" s="182"/>
      <c r="M879" s="182"/>
      <c r="N879" s="220"/>
      <c r="O879" s="182"/>
      <c r="P879" s="182"/>
      <c r="Q879" s="220"/>
      <c r="R879" s="182"/>
      <c r="S879" s="182"/>
      <c r="T879" s="220"/>
      <c r="U879" s="182"/>
      <c r="V879" s="182"/>
      <c r="W879" s="220"/>
    </row>
    <row r="880" spans="1:23" s="95" customFormat="1">
      <c r="A880" s="184"/>
      <c r="B880" s="218"/>
      <c r="C880" s="219"/>
      <c r="D880" s="219"/>
      <c r="E880" s="217"/>
      <c r="F880" s="219"/>
      <c r="G880" s="219"/>
      <c r="H880" s="219"/>
      <c r="I880" s="182"/>
      <c r="J880" s="182"/>
      <c r="K880" s="220"/>
      <c r="L880" s="182"/>
      <c r="M880" s="182"/>
      <c r="N880" s="220"/>
      <c r="O880" s="182"/>
      <c r="P880" s="182"/>
      <c r="Q880" s="220"/>
      <c r="R880" s="182"/>
      <c r="S880" s="182"/>
      <c r="T880" s="220"/>
      <c r="U880" s="182"/>
      <c r="V880" s="182"/>
      <c r="W880" s="220"/>
    </row>
    <row r="881" spans="1:23" s="95" customFormat="1">
      <c r="A881" s="184"/>
      <c r="B881" s="218"/>
      <c r="C881" s="219"/>
      <c r="D881" s="219"/>
      <c r="E881" s="217"/>
      <c r="F881" s="219"/>
      <c r="G881" s="219"/>
      <c r="H881" s="219"/>
      <c r="I881" s="182"/>
      <c r="J881" s="182"/>
      <c r="K881" s="220"/>
      <c r="L881" s="182"/>
      <c r="M881" s="182"/>
      <c r="N881" s="220"/>
      <c r="O881" s="182"/>
      <c r="P881" s="182"/>
      <c r="Q881" s="220"/>
      <c r="R881" s="182"/>
      <c r="S881" s="182"/>
      <c r="T881" s="220"/>
      <c r="U881" s="182"/>
      <c r="V881" s="182"/>
      <c r="W881" s="220"/>
    </row>
    <row r="882" spans="1:23" s="95" customFormat="1">
      <c r="A882" s="184"/>
      <c r="B882" s="218"/>
      <c r="C882" s="219"/>
      <c r="D882" s="219"/>
      <c r="E882" s="217"/>
      <c r="F882" s="219"/>
      <c r="G882" s="219"/>
      <c r="H882" s="219"/>
      <c r="I882" s="182"/>
      <c r="J882" s="182"/>
      <c r="K882" s="220"/>
      <c r="L882" s="182"/>
      <c r="M882" s="182"/>
      <c r="N882" s="220"/>
      <c r="O882" s="182"/>
      <c r="P882" s="182"/>
      <c r="Q882" s="220"/>
      <c r="R882" s="182"/>
      <c r="S882" s="182"/>
      <c r="T882" s="220"/>
      <c r="U882" s="182"/>
      <c r="V882" s="182"/>
      <c r="W882" s="220"/>
    </row>
    <row r="883" spans="1:23" s="95" customFormat="1">
      <c r="A883" s="184"/>
      <c r="B883" s="218"/>
      <c r="C883" s="219"/>
      <c r="D883" s="219"/>
      <c r="E883" s="217"/>
      <c r="F883" s="219"/>
      <c r="G883" s="219"/>
      <c r="H883" s="219"/>
      <c r="I883" s="182"/>
      <c r="J883" s="182"/>
      <c r="K883" s="220"/>
      <c r="L883" s="182"/>
      <c r="M883" s="182"/>
      <c r="N883" s="220"/>
      <c r="O883" s="182"/>
      <c r="P883" s="182"/>
      <c r="Q883" s="220"/>
      <c r="R883" s="182"/>
      <c r="S883" s="182"/>
      <c r="T883" s="220"/>
      <c r="U883" s="182"/>
      <c r="V883" s="182"/>
      <c r="W883" s="220"/>
    </row>
    <row r="884" spans="1:23" s="95" customFormat="1">
      <c r="A884" s="184"/>
      <c r="B884" s="218"/>
      <c r="C884" s="219"/>
      <c r="D884" s="219"/>
      <c r="E884" s="217"/>
      <c r="F884" s="219"/>
      <c r="G884" s="219"/>
      <c r="H884" s="219"/>
      <c r="I884" s="182"/>
      <c r="J884" s="182"/>
      <c r="K884" s="220"/>
      <c r="L884" s="182"/>
      <c r="M884" s="182"/>
      <c r="N884" s="220"/>
      <c r="O884" s="182"/>
      <c r="P884" s="182"/>
      <c r="Q884" s="220"/>
      <c r="R884" s="182"/>
      <c r="S884" s="182"/>
      <c r="T884" s="220"/>
      <c r="U884" s="182"/>
      <c r="V884" s="182"/>
      <c r="W884" s="220"/>
    </row>
    <row r="885" spans="1:23" s="95" customFormat="1">
      <c r="A885" s="184"/>
      <c r="B885" s="218"/>
      <c r="C885" s="219"/>
      <c r="D885" s="219"/>
      <c r="E885" s="217"/>
      <c r="F885" s="219"/>
      <c r="G885" s="219"/>
      <c r="H885" s="219"/>
      <c r="I885" s="182"/>
      <c r="J885" s="182"/>
      <c r="K885" s="220"/>
      <c r="L885" s="182"/>
      <c r="M885" s="182"/>
      <c r="N885" s="220"/>
      <c r="O885" s="182"/>
      <c r="P885" s="182"/>
      <c r="Q885" s="220"/>
      <c r="R885" s="182"/>
      <c r="S885" s="182"/>
      <c r="T885" s="220"/>
      <c r="U885" s="182"/>
      <c r="V885" s="182"/>
      <c r="W885" s="220"/>
    </row>
    <row r="886" spans="1:23" s="95" customFormat="1">
      <c r="A886" s="184"/>
      <c r="B886" s="218"/>
      <c r="C886" s="219"/>
      <c r="D886" s="219"/>
      <c r="E886" s="217"/>
      <c r="F886" s="219"/>
      <c r="G886" s="219"/>
      <c r="H886" s="219"/>
      <c r="I886" s="182"/>
      <c r="J886" s="182"/>
      <c r="K886" s="220"/>
      <c r="L886" s="182"/>
      <c r="M886" s="182"/>
      <c r="N886" s="220"/>
      <c r="O886" s="182"/>
      <c r="P886" s="182"/>
      <c r="Q886" s="220"/>
      <c r="R886" s="182"/>
      <c r="S886" s="182"/>
      <c r="T886" s="220"/>
      <c r="U886" s="182"/>
      <c r="V886" s="182"/>
      <c r="W886" s="220"/>
    </row>
  </sheetData>
  <autoFilter ref="A21:W34" xr:uid="{AA09A983-9E29-45FA-B957-02DB61F6FB65}"/>
  <pageMargins left="0.74803149606299213" right="0.74803149606299213" top="0.51181102362204722" bottom="0.51181102362204722" header="0.51181102362204722" footer="0.51181102362204722"/>
  <pageSetup paperSize="9"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26EAB-51D8-4B4C-8CA9-A8E95842BF5F}">
  <sheetPr>
    <tabColor theme="8" tint="-0.249977111117893"/>
  </sheetPr>
  <dimension ref="A1:H34"/>
  <sheetViews>
    <sheetView workbookViewId="0">
      <selection activeCell="B18" sqref="B18"/>
    </sheetView>
  </sheetViews>
  <sheetFormatPr defaultColWidth="8.7265625" defaultRowHeight="14.5"/>
  <cols>
    <col min="1" max="1" width="5.54296875" style="266" customWidth="1"/>
    <col min="2" max="3" width="47.26953125" style="266" customWidth="1"/>
    <col min="4" max="5" width="9.1796875" style="266" customWidth="1"/>
    <col min="6" max="16384" width="8.7265625" style="266"/>
  </cols>
  <sheetData>
    <row r="1" spans="1:8" ht="19">
      <c r="A1" s="262" t="s">
        <v>1337</v>
      </c>
      <c r="B1" s="263"/>
      <c r="C1" s="263"/>
      <c r="D1" s="264"/>
      <c r="E1" s="265"/>
      <c r="F1" s="264"/>
      <c r="G1" s="264"/>
      <c r="H1" s="264"/>
    </row>
    <row r="2" spans="1:8" ht="19">
      <c r="A2" s="262"/>
      <c r="B2" s="263"/>
      <c r="C2" s="263"/>
      <c r="D2" s="264"/>
      <c r="E2" s="265"/>
      <c r="F2" s="264"/>
      <c r="G2" s="264"/>
      <c r="H2" s="264"/>
    </row>
    <row r="3" spans="1:8" ht="33.65" customHeight="1">
      <c r="A3" s="899" t="s">
        <v>1338</v>
      </c>
      <c r="B3" s="900"/>
      <c r="C3" s="900"/>
      <c r="D3" s="267"/>
      <c r="E3" s="268"/>
      <c r="F3" s="267"/>
      <c r="G3" s="267"/>
      <c r="H3" s="267"/>
    </row>
    <row r="4" spans="1:8" ht="15.5">
      <c r="A4" s="269"/>
      <c r="B4" s="269"/>
      <c r="C4" s="269"/>
      <c r="D4" s="270" t="s">
        <v>27</v>
      </c>
      <c r="E4" s="271" t="s">
        <v>31</v>
      </c>
      <c r="F4" s="270" t="s">
        <v>35</v>
      </c>
      <c r="G4" s="270" t="s">
        <v>38</v>
      </c>
      <c r="H4" s="270" t="s">
        <v>41</v>
      </c>
    </row>
    <row r="5" spans="1:8" ht="17.5" customHeight="1">
      <c r="A5" s="272">
        <v>1</v>
      </c>
      <c r="B5" s="273" t="s">
        <v>2088</v>
      </c>
      <c r="C5" s="273" t="s">
        <v>2089</v>
      </c>
      <c r="D5" s="274" t="s">
        <v>1339</v>
      </c>
      <c r="E5" s="275" t="s">
        <v>1339</v>
      </c>
      <c r="F5" s="274"/>
      <c r="G5" s="274"/>
      <c r="H5" s="274"/>
    </row>
    <row r="6" spans="1:8" ht="17.5" customHeight="1">
      <c r="A6" s="272">
        <v>2</v>
      </c>
      <c r="B6" s="273" t="s">
        <v>2090</v>
      </c>
      <c r="C6" s="273" t="s">
        <v>2091</v>
      </c>
      <c r="D6" s="274" t="s">
        <v>1339</v>
      </c>
      <c r="E6" s="274" t="s">
        <v>1339</v>
      </c>
      <c r="F6" s="274"/>
      <c r="G6" s="274"/>
      <c r="H6" s="274"/>
    </row>
    <row r="7" spans="1:8" ht="17.5" customHeight="1">
      <c r="A7" s="272">
        <v>3</v>
      </c>
      <c r="B7" s="273" t="s">
        <v>2092</v>
      </c>
      <c r="C7" s="273" t="s">
        <v>2093</v>
      </c>
      <c r="D7" s="274" t="s">
        <v>1339</v>
      </c>
      <c r="E7" s="275" t="s">
        <v>1339</v>
      </c>
      <c r="F7" s="274"/>
      <c r="G7" s="276"/>
      <c r="H7" s="274"/>
    </row>
    <row r="8" spans="1:8" ht="17.5" customHeight="1">
      <c r="A8" s="272">
        <v>4</v>
      </c>
      <c r="B8" s="273" t="s">
        <v>2094</v>
      </c>
      <c r="C8" s="273" t="s">
        <v>2095</v>
      </c>
      <c r="D8" s="274" t="s">
        <v>1339</v>
      </c>
      <c r="E8" s="275" t="s">
        <v>1339</v>
      </c>
      <c r="F8" s="274"/>
      <c r="G8" s="276"/>
      <c r="H8" s="274"/>
    </row>
    <row r="9" spans="1:8" ht="17.5" customHeight="1">
      <c r="A9" s="272">
        <v>5</v>
      </c>
      <c r="B9" s="277" t="s">
        <v>2096</v>
      </c>
      <c r="C9" s="277" t="s">
        <v>2097</v>
      </c>
      <c r="D9" s="274" t="s">
        <v>1339</v>
      </c>
      <c r="E9" s="275" t="s">
        <v>1339</v>
      </c>
      <c r="F9" s="274"/>
      <c r="G9" s="274"/>
      <c r="H9" s="274"/>
    </row>
    <row r="10" spans="1:8" ht="17.5" customHeight="1">
      <c r="A10" s="272">
        <v>6</v>
      </c>
      <c r="B10" s="277" t="s">
        <v>2098</v>
      </c>
      <c r="C10" s="277" t="s">
        <v>2099</v>
      </c>
      <c r="D10" s="274" t="s">
        <v>1339</v>
      </c>
      <c r="E10" s="275" t="s">
        <v>1339</v>
      </c>
      <c r="F10" s="274"/>
      <c r="G10" s="274"/>
      <c r="H10" s="274"/>
    </row>
    <row r="11" spans="1:8" ht="17.5" customHeight="1">
      <c r="A11" s="272">
        <v>7</v>
      </c>
      <c r="B11" s="277" t="s">
        <v>2100</v>
      </c>
      <c r="C11" s="277" t="s">
        <v>2101</v>
      </c>
      <c r="D11" s="274" t="s">
        <v>1339</v>
      </c>
      <c r="E11" s="275" t="s">
        <v>1339</v>
      </c>
      <c r="F11" s="274" t="s">
        <v>1339</v>
      </c>
      <c r="G11" s="274" t="s">
        <v>1339</v>
      </c>
      <c r="H11" s="274" t="s">
        <v>1339</v>
      </c>
    </row>
    <row r="12" spans="1:8" ht="17.5" customHeight="1">
      <c r="A12" s="272">
        <v>8</v>
      </c>
      <c r="B12" s="277" t="s">
        <v>2102</v>
      </c>
      <c r="C12" s="277" t="s">
        <v>2103</v>
      </c>
      <c r="D12" s="274" t="s">
        <v>1339</v>
      </c>
      <c r="E12" s="275" t="s">
        <v>1339</v>
      </c>
      <c r="F12" s="274"/>
      <c r="G12" s="274"/>
      <c r="H12" s="274"/>
    </row>
    <row r="13" spans="1:8" ht="17.5" customHeight="1">
      <c r="A13" s="272">
        <v>9</v>
      </c>
      <c r="B13" s="277" t="s">
        <v>2104</v>
      </c>
      <c r="C13" s="277" t="s">
        <v>2105</v>
      </c>
      <c r="D13" s="274" t="s">
        <v>1339</v>
      </c>
      <c r="E13" s="275"/>
      <c r="F13" s="274"/>
      <c r="G13" s="274" t="s">
        <v>1339</v>
      </c>
      <c r="H13" s="274"/>
    </row>
    <row r="14" spans="1:8" ht="17.5" customHeight="1">
      <c r="A14" s="272">
        <v>10</v>
      </c>
      <c r="B14" s="277" t="s">
        <v>2106</v>
      </c>
      <c r="C14" s="277" t="s">
        <v>2107</v>
      </c>
      <c r="D14" s="274" t="s">
        <v>1339</v>
      </c>
      <c r="E14" s="275"/>
      <c r="F14" s="274"/>
      <c r="G14" s="274" t="s">
        <v>1339</v>
      </c>
      <c r="H14" s="274"/>
    </row>
    <row r="15" spans="1:8" ht="17.5" customHeight="1">
      <c r="A15" s="272">
        <v>11</v>
      </c>
      <c r="B15" s="277" t="s">
        <v>2108</v>
      </c>
      <c r="C15" s="277" t="s">
        <v>2109</v>
      </c>
      <c r="D15" s="274" t="s">
        <v>1339</v>
      </c>
      <c r="E15" s="275" t="s">
        <v>1339</v>
      </c>
      <c r="F15" s="274" t="s">
        <v>1339</v>
      </c>
      <c r="G15" s="274" t="s">
        <v>1339</v>
      </c>
      <c r="H15" s="274" t="s">
        <v>1339</v>
      </c>
    </row>
    <row r="16" spans="1:8" ht="17.5" customHeight="1">
      <c r="A16" s="272">
        <v>12</v>
      </c>
      <c r="B16" s="277" t="s">
        <v>2110</v>
      </c>
      <c r="C16" s="277" t="s">
        <v>2111</v>
      </c>
      <c r="D16" s="274" t="s">
        <v>1339</v>
      </c>
      <c r="E16" s="275"/>
      <c r="F16" s="274" t="s">
        <v>1339</v>
      </c>
      <c r="G16" s="274"/>
      <c r="H16" s="274"/>
    </row>
    <row r="17" spans="1:8" ht="17.5" customHeight="1">
      <c r="A17" s="272">
        <v>13</v>
      </c>
      <c r="B17" s="277" t="s">
        <v>2112</v>
      </c>
      <c r="C17" s="277" t="s">
        <v>2113</v>
      </c>
      <c r="D17" s="274" t="s">
        <v>1339</v>
      </c>
      <c r="E17" s="275"/>
      <c r="F17" s="274" t="s">
        <v>1339</v>
      </c>
      <c r="G17" s="274"/>
      <c r="H17" s="274"/>
    </row>
    <row r="18" spans="1:8" ht="17.5" customHeight="1">
      <c r="A18" s="272">
        <v>14</v>
      </c>
      <c r="B18" s="277" t="s">
        <v>2114</v>
      </c>
      <c r="C18" s="277" t="s">
        <v>2115</v>
      </c>
      <c r="D18" s="274" t="s">
        <v>1339</v>
      </c>
      <c r="E18" s="275"/>
      <c r="F18" s="274" t="s">
        <v>1339</v>
      </c>
      <c r="G18" s="274"/>
      <c r="H18" s="274"/>
    </row>
    <row r="19" spans="1:8" ht="17.5" customHeight="1">
      <c r="A19" s="272">
        <v>15</v>
      </c>
      <c r="B19" s="277" t="s">
        <v>2116</v>
      </c>
      <c r="C19" s="277" t="s">
        <v>2117</v>
      </c>
      <c r="D19" s="274" t="s">
        <v>1339</v>
      </c>
      <c r="E19" s="275"/>
      <c r="F19" s="274" t="s">
        <v>1339</v>
      </c>
      <c r="G19" s="274"/>
      <c r="H19" s="274"/>
    </row>
    <row r="20" spans="1:8" ht="17.5" customHeight="1">
      <c r="A20" s="272">
        <v>16</v>
      </c>
      <c r="B20" s="277" t="s">
        <v>2118</v>
      </c>
      <c r="C20" s="277" t="s">
        <v>2119</v>
      </c>
      <c r="D20" s="274" t="s">
        <v>1339</v>
      </c>
      <c r="E20" s="275"/>
      <c r="F20" s="274" t="s">
        <v>1339</v>
      </c>
      <c r="G20" s="274"/>
      <c r="H20" s="274"/>
    </row>
    <row r="21" spans="1:8" ht="17.5" customHeight="1">
      <c r="A21" s="272">
        <v>17</v>
      </c>
      <c r="B21" s="277" t="s">
        <v>2120</v>
      </c>
      <c r="C21" s="277" t="s">
        <v>2121</v>
      </c>
      <c r="D21" s="274" t="s">
        <v>1339</v>
      </c>
      <c r="E21" s="275"/>
      <c r="F21" s="274" t="s">
        <v>1339</v>
      </c>
      <c r="G21" s="274"/>
      <c r="H21" s="274"/>
    </row>
    <row r="22" spans="1:8" ht="17.5" customHeight="1">
      <c r="A22" s="272">
        <v>18</v>
      </c>
      <c r="B22" s="277" t="s">
        <v>2122</v>
      </c>
      <c r="C22" s="277" t="s">
        <v>2123</v>
      </c>
      <c r="D22" s="274" t="s">
        <v>1339</v>
      </c>
      <c r="E22" s="275"/>
      <c r="F22" s="274"/>
      <c r="G22" s="274" t="s">
        <v>1339</v>
      </c>
      <c r="H22" s="274"/>
    </row>
    <row r="23" spans="1:8" ht="17.5" customHeight="1">
      <c r="A23" s="272">
        <v>19</v>
      </c>
      <c r="B23" s="277" t="s">
        <v>2124</v>
      </c>
      <c r="C23" s="277" t="s">
        <v>2125</v>
      </c>
      <c r="D23" s="274" t="s">
        <v>1339</v>
      </c>
      <c r="E23" s="275"/>
      <c r="F23" s="274"/>
      <c r="G23" s="274" t="s">
        <v>1339</v>
      </c>
      <c r="H23" s="274"/>
    </row>
    <row r="24" spans="1:8" ht="17.5" customHeight="1">
      <c r="A24" s="272">
        <v>20</v>
      </c>
      <c r="B24" s="277" t="s">
        <v>2126</v>
      </c>
      <c r="C24" s="277" t="s">
        <v>2127</v>
      </c>
      <c r="D24" s="274" t="s">
        <v>1339</v>
      </c>
      <c r="E24" s="275"/>
      <c r="F24" s="274"/>
      <c r="G24" s="274" t="s">
        <v>1339</v>
      </c>
      <c r="H24" s="274"/>
    </row>
    <row r="25" spans="1:8" ht="17.5" customHeight="1">
      <c r="A25" s="272">
        <v>21</v>
      </c>
      <c r="B25" s="277" t="s">
        <v>2128</v>
      </c>
      <c r="C25" s="277" t="s">
        <v>2129</v>
      </c>
      <c r="D25" s="274" t="s">
        <v>1339</v>
      </c>
      <c r="E25" s="275"/>
      <c r="F25" s="274"/>
      <c r="G25" s="274" t="s">
        <v>1339</v>
      </c>
      <c r="H25" s="274"/>
    </row>
    <row r="26" spans="1:8" ht="17.5" customHeight="1">
      <c r="A26" s="272">
        <v>22</v>
      </c>
      <c r="B26" s="277" t="s">
        <v>2130</v>
      </c>
      <c r="C26" s="277" t="s">
        <v>2131</v>
      </c>
      <c r="D26" s="274" t="s">
        <v>1339</v>
      </c>
      <c r="E26" s="275" t="s">
        <v>1339</v>
      </c>
      <c r="F26" s="274" t="s">
        <v>1339</v>
      </c>
      <c r="G26" s="274" t="s">
        <v>1339</v>
      </c>
      <c r="H26" s="274" t="s">
        <v>1339</v>
      </c>
    </row>
    <row r="27" spans="1:8" s="282" customFormat="1" ht="17.5" customHeight="1">
      <c r="A27" s="278">
        <v>23</v>
      </c>
      <c r="B27" s="279" t="s">
        <v>2132</v>
      </c>
      <c r="C27" s="279" t="s">
        <v>2133</v>
      </c>
      <c r="D27" s="280" t="s">
        <v>1339</v>
      </c>
      <c r="E27" s="281"/>
      <c r="F27" s="280"/>
      <c r="G27" s="280"/>
      <c r="H27" s="280" t="s">
        <v>1339</v>
      </c>
    </row>
    <row r="28" spans="1:8" ht="17.5" customHeight="1">
      <c r="A28" s="272">
        <v>24</v>
      </c>
      <c r="B28" s="277" t="s">
        <v>2134</v>
      </c>
      <c r="C28" s="277" t="s">
        <v>2135</v>
      </c>
      <c r="D28" s="274" t="s">
        <v>1339</v>
      </c>
      <c r="E28" s="275"/>
      <c r="F28" s="274"/>
      <c r="G28" s="274"/>
      <c r="H28" s="274" t="s">
        <v>1339</v>
      </c>
    </row>
    <row r="29" spans="1:8" s="282" customFormat="1" ht="17.5" customHeight="1">
      <c r="A29" s="278">
        <v>25</v>
      </c>
      <c r="B29" s="279" t="s">
        <v>2136</v>
      </c>
      <c r="C29" s="279" t="s">
        <v>2137</v>
      </c>
      <c r="D29" s="280" t="s">
        <v>1339</v>
      </c>
      <c r="E29" s="281"/>
      <c r="F29" s="280"/>
      <c r="G29" s="280"/>
      <c r="H29" s="280" t="s">
        <v>1339</v>
      </c>
    </row>
    <row r="30" spans="1:8" s="282" customFormat="1" ht="17.5" customHeight="1">
      <c r="A30" s="278">
        <v>26</v>
      </c>
      <c r="B30" s="279" t="s">
        <v>2138</v>
      </c>
      <c r="C30" s="279" t="s">
        <v>2139</v>
      </c>
      <c r="D30" s="280" t="s">
        <v>1339</v>
      </c>
      <c r="E30" s="281"/>
      <c r="F30" s="280"/>
      <c r="G30" s="280"/>
      <c r="H30" s="280" t="s">
        <v>1339</v>
      </c>
    </row>
    <row r="31" spans="1:8" ht="17.5" customHeight="1">
      <c r="A31" s="272">
        <v>27</v>
      </c>
      <c r="B31" s="277" t="s">
        <v>2140</v>
      </c>
      <c r="C31" s="277" t="s">
        <v>2141</v>
      </c>
      <c r="D31" s="274" t="s">
        <v>1339</v>
      </c>
      <c r="E31" s="275"/>
      <c r="F31" s="274"/>
      <c r="G31" s="274"/>
      <c r="H31" s="274" t="s">
        <v>1339</v>
      </c>
    </row>
    <row r="32" spans="1:8" ht="17.5" customHeight="1">
      <c r="A32" s="272">
        <v>28</v>
      </c>
      <c r="B32" s="277" t="s">
        <v>2142</v>
      </c>
      <c r="C32" s="277" t="s">
        <v>2143</v>
      </c>
      <c r="D32" s="274" t="s">
        <v>1339</v>
      </c>
      <c r="E32" s="275"/>
      <c r="F32" s="274"/>
      <c r="G32" s="274"/>
      <c r="H32" s="274" t="s">
        <v>1339</v>
      </c>
    </row>
    <row r="33" spans="1:8" ht="17.5" customHeight="1">
      <c r="A33" s="272">
        <v>29</v>
      </c>
      <c r="B33" s="277" t="s">
        <v>2144</v>
      </c>
      <c r="C33" s="277" t="s">
        <v>2145</v>
      </c>
      <c r="D33" s="274" t="s">
        <v>1339</v>
      </c>
      <c r="E33" s="275"/>
      <c r="F33" s="274"/>
      <c r="G33" s="274"/>
      <c r="H33" s="274" t="s">
        <v>1339</v>
      </c>
    </row>
    <row r="34" spans="1:8" ht="17.5" customHeight="1">
      <c r="A34" s="272">
        <v>30</v>
      </c>
      <c r="B34" s="277" t="s">
        <v>2146</v>
      </c>
      <c r="C34" s="277" t="s">
        <v>2147</v>
      </c>
      <c r="D34" s="274" t="s">
        <v>1339</v>
      </c>
      <c r="E34" s="275"/>
      <c r="F34" s="274"/>
      <c r="G34" s="274"/>
      <c r="H34" s="274" t="s">
        <v>1339</v>
      </c>
    </row>
  </sheetData>
  <mergeCells count="1">
    <mergeCell ref="A3:C3"/>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0AB72-F87D-479E-9403-CE50A5CB8CC4}">
  <sheetPr>
    <tabColor theme="8" tint="-0.249977111117893"/>
  </sheetPr>
  <dimension ref="A1:T276"/>
  <sheetViews>
    <sheetView topLeftCell="B1" zoomScaleNormal="100" workbookViewId="0">
      <selection activeCell="C14" sqref="C14"/>
    </sheetView>
  </sheetViews>
  <sheetFormatPr defaultColWidth="8.7265625" defaultRowHeight="14"/>
  <cols>
    <col min="1" max="1" width="5.453125" style="260" hidden="1" customWidth="1"/>
    <col min="2" max="2" width="9.1796875" style="261" customWidth="1"/>
    <col min="3" max="4" width="63.81640625" style="70" customWidth="1"/>
    <col min="5" max="5" width="31.453125" style="70" customWidth="1"/>
    <col min="6" max="7" width="8" style="70" customWidth="1"/>
    <col min="8" max="8" width="31.453125" style="70" customWidth="1"/>
    <col min="9" max="10" width="8.7265625" style="70"/>
    <col min="11" max="11" width="31.1796875" style="70" customWidth="1"/>
    <col min="12" max="13" width="8.7265625" style="70"/>
    <col min="14" max="14" width="31.1796875" style="70" customWidth="1"/>
    <col min="15" max="16" width="8.7265625" style="70"/>
    <col min="17" max="17" width="30.81640625" style="70" customWidth="1"/>
    <col min="18" max="16384" width="8.7265625" style="70"/>
  </cols>
  <sheetData>
    <row r="1" spans="1:20" ht="18">
      <c r="A1" s="183" t="s">
        <v>712</v>
      </c>
      <c r="B1" s="221" t="s">
        <v>2148</v>
      </c>
      <c r="C1" s="38"/>
      <c r="D1" s="39"/>
      <c r="E1" s="39"/>
      <c r="F1" s="39"/>
      <c r="G1" s="39"/>
      <c r="H1" s="39"/>
      <c r="I1" s="39"/>
      <c r="J1" s="39"/>
      <c r="K1" s="39"/>
      <c r="L1" s="39"/>
      <c r="M1" s="39"/>
      <c r="N1" s="39"/>
      <c r="O1" s="39"/>
      <c r="P1" s="39"/>
      <c r="Q1" s="39"/>
      <c r="R1" s="39"/>
      <c r="S1" s="39"/>
    </row>
    <row r="2" spans="1:20" ht="15" customHeight="1">
      <c r="A2" s="222"/>
      <c r="B2" s="38"/>
      <c r="C2" s="38"/>
      <c r="D2" s="39"/>
      <c r="E2" s="39"/>
      <c r="F2" s="39"/>
      <c r="G2" s="39"/>
      <c r="H2" s="39"/>
      <c r="I2" s="39"/>
      <c r="J2" s="39"/>
      <c r="K2" s="39"/>
      <c r="L2" s="39"/>
      <c r="M2" s="39"/>
      <c r="N2" s="39"/>
      <c r="O2" s="39"/>
      <c r="P2" s="39"/>
      <c r="Q2" s="39"/>
      <c r="R2" s="39"/>
      <c r="S2" s="39"/>
    </row>
    <row r="3" spans="1:20" s="34" customFormat="1" ht="14.5" customHeight="1">
      <c r="A3" s="200"/>
      <c r="B3" s="223"/>
      <c r="C3" s="224" t="s">
        <v>714</v>
      </c>
      <c r="D3" s="224" t="s">
        <v>2149</v>
      </c>
      <c r="E3" s="225"/>
      <c r="F3" s="225"/>
      <c r="G3" s="225"/>
      <c r="H3" s="225"/>
      <c r="I3" s="225"/>
      <c r="J3" s="225"/>
      <c r="K3" s="225"/>
      <c r="L3" s="225"/>
      <c r="M3" s="225"/>
      <c r="N3" s="225"/>
      <c r="O3" s="225"/>
      <c r="P3" s="225"/>
      <c r="Q3" s="225"/>
      <c r="R3" s="225"/>
      <c r="S3" s="225"/>
      <c r="T3" s="225"/>
    </row>
    <row r="4" spans="1:20" s="34" customFormat="1" ht="14.5" customHeight="1">
      <c r="A4" s="200"/>
      <c r="B4" s="223"/>
      <c r="C4" s="226" t="s">
        <v>2150</v>
      </c>
      <c r="D4" s="226" t="s">
        <v>2151</v>
      </c>
      <c r="E4" s="225"/>
      <c r="F4" s="225"/>
      <c r="G4" s="225"/>
      <c r="H4" s="225"/>
      <c r="I4" s="225"/>
      <c r="J4" s="225"/>
      <c r="K4" s="225"/>
      <c r="L4" s="225"/>
      <c r="M4" s="225"/>
      <c r="N4" s="225"/>
      <c r="O4" s="225"/>
      <c r="P4" s="225"/>
      <c r="Q4" s="225"/>
      <c r="R4" s="225"/>
      <c r="S4" s="225"/>
      <c r="T4" s="225"/>
    </row>
    <row r="5" spans="1:20" s="34" customFormat="1" ht="14.5" customHeight="1">
      <c r="A5" s="200"/>
      <c r="B5" s="223"/>
      <c r="C5" s="224" t="s">
        <v>717</v>
      </c>
      <c r="D5" s="224" t="s">
        <v>1369</v>
      </c>
      <c r="E5" s="225"/>
      <c r="F5" s="225"/>
      <c r="G5" s="225"/>
      <c r="H5" s="225"/>
      <c r="I5" s="225"/>
      <c r="J5" s="225"/>
      <c r="K5" s="225"/>
      <c r="L5" s="225"/>
      <c r="M5" s="225"/>
      <c r="N5" s="225"/>
      <c r="O5" s="225"/>
      <c r="P5" s="225"/>
      <c r="Q5" s="225"/>
      <c r="R5" s="225"/>
      <c r="S5" s="225"/>
      <c r="T5" s="225"/>
    </row>
    <row r="6" spans="1:20" s="34" customFormat="1" ht="14.5" customHeight="1">
      <c r="A6" s="200"/>
      <c r="B6" s="223"/>
      <c r="C6" s="226" t="s">
        <v>1623</v>
      </c>
      <c r="D6" s="226" t="s">
        <v>1624</v>
      </c>
      <c r="E6" s="225"/>
      <c r="F6" s="225"/>
      <c r="G6" s="225"/>
      <c r="H6" s="225"/>
      <c r="I6" s="225"/>
      <c r="J6" s="225"/>
      <c r="K6" s="225"/>
      <c r="L6" s="225"/>
      <c r="M6" s="225"/>
      <c r="N6" s="225"/>
      <c r="O6" s="225"/>
      <c r="P6" s="225"/>
      <c r="Q6" s="225"/>
      <c r="R6" s="225"/>
      <c r="S6" s="225"/>
      <c r="T6" s="225"/>
    </row>
    <row r="7" spans="1:20" s="34" customFormat="1" ht="14.5" customHeight="1">
      <c r="A7" s="200"/>
      <c r="B7" s="223"/>
      <c r="C7" s="224" t="s">
        <v>718</v>
      </c>
      <c r="D7" s="224" t="s">
        <v>1370</v>
      </c>
      <c r="E7" s="225"/>
      <c r="F7" s="225"/>
      <c r="G7" s="225"/>
      <c r="H7" s="225"/>
      <c r="I7" s="225"/>
      <c r="J7" s="225"/>
      <c r="K7" s="225"/>
      <c r="L7" s="225"/>
      <c r="M7" s="225"/>
      <c r="N7" s="225"/>
      <c r="O7" s="225"/>
      <c r="P7" s="225"/>
      <c r="Q7" s="225"/>
      <c r="R7" s="225"/>
      <c r="S7" s="225"/>
      <c r="T7" s="225"/>
    </row>
    <row r="8" spans="1:20" s="34" customFormat="1" ht="30.65" customHeight="1">
      <c r="A8" s="200"/>
      <c r="B8" s="223"/>
      <c r="C8" s="31" t="s">
        <v>1626</v>
      </c>
      <c r="D8" s="31" t="s">
        <v>1627</v>
      </c>
      <c r="E8" s="225"/>
      <c r="F8" s="225"/>
      <c r="G8" s="225"/>
      <c r="H8" s="225"/>
      <c r="I8" s="225"/>
      <c r="J8" s="225"/>
      <c r="K8" s="225"/>
      <c r="L8" s="225"/>
      <c r="M8" s="225"/>
      <c r="N8" s="225"/>
      <c r="O8" s="225"/>
      <c r="P8" s="225"/>
      <c r="Q8" s="225"/>
      <c r="R8" s="225"/>
      <c r="S8" s="225"/>
      <c r="T8" s="225"/>
    </row>
    <row r="9" spans="1:20" s="34" customFormat="1" ht="14.5" customHeight="1">
      <c r="A9" s="200"/>
      <c r="B9" s="223"/>
      <c r="C9" s="29" t="s">
        <v>721</v>
      </c>
      <c r="D9" s="29"/>
      <c r="E9" s="225"/>
      <c r="F9" s="225"/>
      <c r="G9" s="225"/>
      <c r="H9" s="225"/>
      <c r="I9" s="225"/>
      <c r="J9" s="225"/>
      <c r="K9" s="225"/>
      <c r="L9" s="225"/>
      <c r="M9" s="225"/>
      <c r="N9" s="225"/>
      <c r="O9" s="225"/>
      <c r="P9" s="225"/>
      <c r="Q9" s="225"/>
      <c r="R9" s="225"/>
      <c r="S9" s="225"/>
      <c r="T9" s="225"/>
    </row>
    <row r="10" spans="1:20" s="34" customFormat="1" ht="14.5" customHeight="1">
      <c r="A10" s="200"/>
      <c r="B10" s="223"/>
      <c r="C10" s="31" t="s">
        <v>120</v>
      </c>
      <c r="D10" s="31" t="s">
        <v>122</v>
      </c>
      <c r="E10" s="225"/>
      <c r="F10" s="225"/>
      <c r="G10" s="225"/>
      <c r="H10" s="225"/>
      <c r="I10" s="225"/>
      <c r="J10" s="225"/>
      <c r="K10" s="225"/>
      <c r="L10" s="225"/>
      <c r="M10" s="225"/>
      <c r="N10" s="225"/>
      <c r="O10" s="225"/>
      <c r="P10" s="225"/>
      <c r="Q10" s="225"/>
      <c r="R10" s="225"/>
      <c r="S10" s="225"/>
      <c r="T10" s="225"/>
    </row>
    <row r="11" spans="1:20" ht="15" customHeight="1">
      <c r="A11" s="222"/>
      <c r="B11" s="38"/>
      <c r="C11" s="38"/>
      <c r="D11" s="39"/>
      <c r="E11" s="39"/>
      <c r="F11" s="39"/>
      <c r="G11" s="39"/>
      <c r="H11" s="39"/>
      <c r="I11" s="39"/>
      <c r="J11" s="39"/>
      <c r="K11" s="39"/>
      <c r="L11" s="39"/>
      <c r="M11" s="39"/>
      <c r="N11" s="39"/>
      <c r="O11" s="39"/>
      <c r="P11" s="39"/>
      <c r="Q11" s="39"/>
      <c r="R11" s="39"/>
      <c r="S11" s="39"/>
    </row>
    <row r="12" spans="1:20" s="230" customFormat="1" ht="13">
      <c r="A12" s="227"/>
      <c r="B12" s="228" t="s">
        <v>284</v>
      </c>
      <c r="C12" s="229" t="s">
        <v>1371</v>
      </c>
      <c r="D12" s="28" t="s">
        <v>2152</v>
      </c>
      <c r="E12" s="15" t="s">
        <v>27</v>
      </c>
      <c r="F12" s="15" t="s">
        <v>728</v>
      </c>
      <c r="G12" s="16" t="s">
        <v>729</v>
      </c>
      <c r="H12" s="15" t="s">
        <v>31</v>
      </c>
      <c r="I12" s="15" t="s">
        <v>728</v>
      </c>
      <c r="J12" s="16" t="s">
        <v>729</v>
      </c>
      <c r="K12" s="15" t="s">
        <v>35</v>
      </c>
      <c r="L12" s="15" t="s">
        <v>728</v>
      </c>
      <c r="M12" s="16" t="s">
        <v>729</v>
      </c>
      <c r="N12" s="15" t="s">
        <v>38</v>
      </c>
      <c r="O12" s="15" t="s">
        <v>728</v>
      </c>
      <c r="P12" s="16" t="s">
        <v>729</v>
      </c>
      <c r="Q12" s="15" t="s">
        <v>41</v>
      </c>
      <c r="R12" s="15" t="s">
        <v>728</v>
      </c>
      <c r="S12" s="17" t="s">
        <v>729</v>
      </c>
      <c r="T12" s="199" t="s">
        <v>729</v>
      </c>
    </row>
    <row r="13" spans="1:20" s="230" customFormat="1" ht="13">
      <c r="A13" s="196">
        <v>3</v>
      </c>
      <c r="B13" s="196">
        <v>3</v>
      </c>
      <c r="C13" s="198" t="s">
        <v>2153</v>
      </c>
      <c r="D13" s="198" t="s">
        <v>2154</v>
      </c>
      <c r="E13" s="231"/>
      <c r="F13" s="231"/>
      <c r="G13" s="231"/>
      <c r="H13" s="231"/>
      <c r="I13" s="231"/>
      <c r="J13" s="231"/>
      <c r="K13" s="231"/>
      <c r="L13" s="231"/>
      <c r="M13" s="231"/>
      <c r="N13" s="231"/>
      <c r="O13" s="231"/>
      <c r="P13" s="231"/>
      <c r="Q13" s="231"/>
      <c r="R13" s="231"/>
      <c r="S13" s="231"/>
    </row>
    <row r="14" spans="1:20" s="230" customFormat="1" ht="103" customHeight="1">
      <c r="A14" s="196">
        <v>3</v>
      </c>
      <c r="B14" s="196" t="s">
        <v>891</v>
      </c>
      <c r="C14" s="232" t="s">
        <v>2155</v>
      </c>
      <c r="D14" s="232" t="s">
        <v>2156</v>
      </c>
      <c r="E14" s="231"/>
      <c r="F14" s="231"/>
      <c r="G14" s="231"/>
      <c r="H14" s="231"/>
      <c r="I14" s="231"/>
      <c r="J14" s="231"/>
      <c r="K14" s="231"/>
      <c r="L14" s="231"/>
      <c r="M14" s="231"/>
      <c r="N14" s="231"/>
      <c r="O14" s="231"/>
      <c r="P14" s="231"/>
      <c r="Q14" s="231"/>
      <c r="R14" s="231"/>
      <c r="S14" s="231"/>
    </row>
    <row r="15" spans="1:20" s="236" customFormat="1" ht="307.5" customHeight="1">
      <c r="A15" s="233">
        <v>3</v>
      </c>
      <c r="B15" s="233" t="s">
        <v>906</v>
      </c>
      <c r="C15" s="234" t="s">
        <v>2157</v>
      </c>
      <c r="D15" s="234" t="s">
        <v>2158</v>
      </c>
      <c r="E15" s="235"/>
      <c r="F15" s="235"/>
      <c r="G15" s="235"/>
      <c r="H15" s="235"/>
      <c r="I15" s="235"/>
      <c r="J15" s="235"/>
      <c r="K15" s="235"/>
      <c r="L15" s="235"/>
      <c r="M15" s="235"/>
      <c r="N15" s="235"/>
      <c r="O15" s="235"/>
      <c r="P15" s="235"/>
      <c r="Q15" s="235"/>
      <c r="R15" s="235"/>
      <c r="S15" s="235"/>
    </row>
    <row r="16" spans="1:20" s="237" customFormat="1" ht="27.65" customHeight="1">
      <c r="A16" s="227">
        <v>4</v>
      </c>
      <c r="B16" s="227" t="s">
        <v>1676</v>
      </c>
      <c r="C16" s="199" t="s">
        <v>2159</v>
      </c>
      <c r="D16" s="198" t="s">
        <v>2160</v>
      </c>
      <c r="E16" s="231"/>
      <c r="F16" s="231"/>
      <c r="G16" s="231"/>
      <c r="H16" s="231"/>
      <c r="I16" s="231"/>
      <c r="J16" s="231"/>
      <c r="K16" s="231"/>
      <c r="L16" s="231"/>
      <c r="M16" s="231"/>
      <c r="N16" s="231"/>
      <c r="O16" s="231"/>
      <c r="P16" s="231"/>
      <c r="Q16" s="231"/>
      <c r="R16" s="231"/>
      <c r="S16" s="231"/>
    </row>
    <row r="17" spans="1:19" s="34" customFormat="1" ht="219.65" customHeight="1">
      <c r="A17" s="227">
        <v>4</v>
      </c>
      <c r="B17" s="238" t="s">
        <v>1077</v>
      </c>
      <c r="C17" s="94" t="s">
        <v>2161</v>
      </c>
      <c r="D17" s="90" t="s">
        <v>2162</v>
      </c>
      <c r="E17" s="239"/>
      <c r="F17" s="239"/>
      <c r="G17" s="239"/>
      <c r="H17" s="239"/>
      <c r="I17" s="239"/>
      <c r="J17" s="239"/>
      <c r="K17" s="239"/>
      <c r="L17" s="239"/>
      <c r="M17" s="239"/>
      <c r="N17" s="239"/>
      <c r="O17" s="239"/>
      <c r="P17" s="239"/>
      <c r="Q17" s="239"/>
      <c r="R17" s="239"/>
      <c r="S17" s="239"/>
    </row>
    <row r="18" spans="1:19" s="34" customFormat="1" ht="119.5" customHeight="1">
      <c r="A18" s="227">
        <v>4</v>
      </c>
      <c r="B18" s="238" t="s">
        <v>1092</v>
      </c>
      <c r="C18" s="94" t="s">
        <v>2163</v>
      </c>
      <c r="D18" s="90" t="s">
        <v>2164</v>
      </c>
      <c r="E18" s="239"/>
      <c r="F18" s="239"/>
      <c r="G18" s="239"/>
      <c r="H18" s="239"/>
      <c r="I18" s="239"/>
      <c r="J18" s="239"/>
      <c r="K18" s="239"/>
      <c r="L18" s="239"/>
      <c r="M18" s="239"/>
      <c r="N18" s="239"/>
      <c r="O18" s="239"/>
      <c r="P18" s="239"/>
      <c r="Q18" s="239"/>
      <c r="R18" s="239"/>
      <c r="S18" s="239"/>
    </row>
    <row r="19" spans="1:19" s="34" customFormat="1" ht="273" customHeight="1">
      <c r="A19" s="227">
        <v>4</v>
      </c>
      <c r="B19" s="238" t="s">
        <v>2165</v>
      </c>
      <c r="C19" s="94" t="s">
        <v>2166</v>
      </c>
      <c r="D19" s="90" t="s">
        <v>2167</v>
      </c>
      <c r="E19" s="239"/>
      <c r="F19" s="239"/>
      <c r="G19" s="239"/>
      <c r="H19" s="239"/>
      <c r="I19" s="239"/>
      <c r="J19" s="239"/>
      <c r="K19" s="239"/>
      <c r="L19" s="239"/>
      <c r="M19" s="239"/>
      <c r="N19" s="239"/>
      <c r="O19" s="239"/>
      <c r="P19" s="239"/>
      <c r="Q19" s="239"/>
      <c r="R19" s="239"/>
      <c r="S19" s="239"/>
    </row>
    <row r="20" spans="1:19" s="230" customFormat="1" ht="23.5" customHeight="1">
      <c r="A20" s="196">
        <v>5</v>
      </c>
      <c r="B20" s="196" t="s">
        <v>2168</v>
      </c>
      <c r="C20" s="198" t="s">
        <v>2169</v>
      </c>
      <c r="D20" s="198" t="s">
        <v>2170</v>
      </c>
      <c r="E20" s="240"/>
      <c r="F20" s="240"/>
      <c r="G20" s="240"/>
      <c r="H20" s="240"/>
      <c r="I20" s="240"/>
      <c r="J20" s="240"/>
      <c r="K20" s="240"/>
      <c r="L20" s="240"/>
      <c r="M20" s="240"/>
      <c r="N20" s="240"/>
      <c r="O20" s="240"/>
      <c r="P20" s="240"/>
      <c r="Q20" s="240"/>
      <c r="R20" s="240"/>
      <c r="S20" s="240"/>
    </row>
    <row r="21" spans="1:19" s="34" customFormat="1" ht="203.15" customHeight="1">
      <c r="A21" s="227">
        <v>5</v>
      </c>
      <c r="B21" s="241" t="s">
        <v>1180</v>
      </c>
      <c r="C21" s="205" t="s">
        <v>2171</v>
      </c>
      <c r="D21" s="205" t="s">
        <v>2172</v>
      </c>
      <c r="E21" s="239"/>
      <c r="F21" s="239"/>
      <c r="G21" s="239"/>
      <c r="H21" s="239"/>
      <c r="I21" s="239"/>
      <c r="J21" s="239"/>
      <c r="K21" s="239"/>
      <c r="L21" s="239"/>
      <c r="M21" s="239"/>
      <c r="N21" s="239"/>
      <c r="O21" s="239"/>
      <c r="P21" s="239"/>
      <c r="Q21" s="239"/>
      <c r="R21" s="239"/>
      <c r="S21" s="239"/>
    </row>
    <row r="22" spans="1:19" s="34" customFormat="1" ht="140.5" customHeight="1">
      <c r="A22" s="227">
        <v>5</v>
      </c>
      <c r="B22" s="238" t="s">
        <v>1382</v>
      </c>
      <c r="C22" s="31" t="s">
        <v>2173</v>
      </c>
      <c r="D22" s="31" t="s">
        <v>2174</v>
      </c>
      <c r="E22" s="242"/>
      <c r="F22" s="242"/>
      <c r="G22" s="242"/>
      <c r="H22" s="242"/>
      <c r="I22" s="242"/>
      <c r="J22" s="242"/>
      <c r="K22" s="242"/>
      <c r="L22" s="242"/>
      <c r="M22" s="242"/>
      <c r="N22" s="242"/>
      <c r="O22" s="242"/>
      <c r="P22" s="242"/>
      <c r="Q22" s="242"/>
      <c r="R22" s="242"/>
      <c r="S22" s="242"/>
    </row>
    <row r="23" spans="1:19" s="34" customFormat="1" ht="229" customHeight="1">
      <c r="A23" s="227">
        <v>5</v>
      </c>
      <c r="B23" s="241" t="s">
        <v>2175</v>
      </c>
      <c r="C23" s="205" t="s">
        <v>2176</v>
      </c>
      <c r="D23" s="205" t="s">
        <v>2177</v>
      </c>
      <c r="E23" s="242"/>
      <c r="F23" s="242"/>
      <c r="G23" s="242"/>
      <c r="H23" s="242"/>
      <c r="I23" s="242"/>
      <c r="J23" s="242"/>
      <c r="K23" s="242"/>
      <c r="L23" s="242"/>
      <c r="M23" s="242"/>
      <c r="N23" s="242"/>
      <c r="O23" s="242"/>
      <c r="P23" s="242"/>
      <c r="Q23" s="242"/>
      <c r="R23" s="242"/>
      <c r="S23" s="242"/>
    </row>
    <row r="24" spans="1:19" s="34" customFormat="1" ht="296.5" customHeight="1">
      <c r="A24" s="227">
        <v>5</v>
      </c>
      <c r="B24" s="241" t="s">
        <v>2178</v>
      </c>
      <c r="C24" s="205" t="s">
        <v>2179</v>
      </c>
      <c r="D24" s="205" t="s">
        <v>2180</v>
      </c>
      <c r="E24" s="242"/>
      <c r="F24" s="242"/>
      <c r="G24" s="242"/>
      <c r="H24" s="242"/>
      <c r="I24" s="242"/>
      <c r="J24" s="242"/>
      <c r="K24" s="242"/>
      <c r="L24" s="242"/>
      <c r="M24" s="242"/>
      <c r="N24" s="242"/>
      <c r="O24" s="242"/>
      <c r="P24" s="242"/>
      <c r="Q24" s="242"/>
      <c r="R24" s="242"/>
      <c r="S24" s="242"/>
    </row>
    <row r="25" spans="1:19" s="34" customFormat="1" ht="409.5" customHeight="1">
      <c r="A25" s="227">
        <v>5</v>
      </c>
      <c r="B25" s="241" t="s">
        <v>2181</v>
      </c>
      <c r="C25" s="205" t="s">
        <v>2182</v>
      </c>
      <c r="D25" s="205" t="s">
        <v>2183</v>
      </c>
      <c r="E25" s="242"/>
      <c r="F25" s="242"/>
      <c r="G25" s="242"/>
      <c r="H25" s="242"/>
      <c r="I25" s="242"/>
      <c r="J25" s="242"/>
      <c r="K25" s="242"/>
      <c r="L25" s="242"/>
      <c r="M25" s="242"/>
      <c r="N25" s="242"/>
      <c r="O25" s="242"/>
      <c r="P25" s="242"/>
      <c r="Q25" s="242"/>
      <c r="R25" s="242"/>
      <c r="S25" s="242"/>
    </row>
    <row r="26" spans="1:19" s="230" customFormat="1" ht="123.65" customHeight="1">
      <c r="A26" s="227">
        <v>5</v>
      </c>
      <c r="B26" s="227" t="s">
        <v>2184</v>
      </c>
      <c r="C26" s="243" t="s">
        <v>2185</v>
      </c>
      <c r="D26" s="243" t="s">
        <v>2186</v>
      </c>
      <c r="E26" s="244"/>
      <c r="F26" s="244"/>
      <c r="G26" s="244"/>
      <c r="H26" s="244"/>
      <c r="I26" s="244"/>
      <c r="J26" s="244"/>
      <c r="K26" s="244"/>
      <c r="L26" s="244"/>
      <c r="M26" s="244"/>
      <c r="N26" s="244"/>
      <c r="O26" s="244"/>
      <c r="P26" s="244"/>
      <c r="Q26" s="244"/>
      <c r="R26" s="244"/>
      <c r="S26" s="244"/>
    </row>
    <row r="27" spans="1:19" s="237" customFormat="1" ht="26.15" customHeight="1">
      <c r="A27" s="227">
        <v>5</v>
      </c>
      <c r="B27" s="227" t="s">
        <v>1404</v>
      </c>
      <c r="C27" s="29" t="s">
        <v>2187</v>
      </c>
      <c r="D27" s="29" t="s">
        <v>2188</v>
      </c>
      <c r="E27" s="245"/>
      <c r="F27" s="245"/>
      <c r="G27" s="245"/>
      <c r="H27" s="245"/>
      <c r="I27" s="245"/>
      <c r="J27" s="245"/>
      <c r="K27" s="245"/>
      <c r="L27" s="245"/>
      <c r="M27" s="245"/>
      <c r="N27" s="245"/>
      <c r="O27" s="245"/>
      <c r="P27" s="245"/>
      <c r="Q27" s="245"/>
      <c r="R27" s="245"/>
      <c r="S27" s="245"/>
    </row>
    <row r="28" spans="1:19" s="34" customFormat="1" ht="294" customHeight="1">
      <c r="A28" s="227">
        <v>5</v>
      </c>
      <c r="B28" s="241" t="s">
        <v>461</v>
      </c>
      <c r="C28" s="205" t="s">
        <v>2189</v>
      </c>
      <c r="D28" s="205" t="s">
        <v>2190</v>
      </c>
      <c r="E28" s="242"/>
      <c r="F28" s="242"/>
      <c r="G28" s="242"/>
      <c r="H28" s="242"/>
      <c r="I28" s="242"/>
      <c r="J28" s="242"/>
      <c r="K28" s="242"/>
      <c r="L28" s="242"/>
      <c r="M28" s="242"/>
      <c r="N28" s="242"/>
      <c r="O28" s="242"/>
      <c r="P28" s="242"/>
      <c r="Q28" s="242"/>
      <c r="R28" s="242"/>
      <c r="S28" s="242"/>
    </row>
    <row r="29" spans="1:19" s="237" customFormat="1" ht="33" customHeight="1">
      <c r="A29" s="227">
        <v>5</v>
      </c>
      <c r="B29" s="227" t="s">
        <v>1211</v>
      </c>
      <c r="C29" s="29" t="s">
        <v>2191</v>
      </c>
      <c r="D29" s="29" t="s">
        <v>2192</v>
      </c>
      <c r="E29" s="245"/>
      <c r="F29" s="245"/>
      <c r="G29" s="245"/>
      <c r="H29" s="245"/>
      <c r="I29" s="245"/>
      <c r="J29" s="245"/>
      <c r="K29" s="245"/>
      <c r="L29" s="245"/>
      <c r="M29" s="245"/>
      <c r="N29" s="245"/>
      <c r="O29" s="245"/>
      <c r="P29" s="245"/>
      <c r="Q29" s="245"/>
      <c r="R29" s="245"/>
      <c r="S29" s="245"/>
    </row>
    <row r="30" spans="1:19" s="230" customFormat="1" ht="200.15" customHeight="1">
      <c r="A30" s="227"/>
      <c r="B30" s="227"/>
      <c r="C30" s="30" t="s">
        <v>2193</v>
      </c>
      <c r="D30" s="30" t="s">
        <v>2194</v>
      </c>
      <c r="E30" s="244"/>
      <c r="F30" s="244"/>
      <c r="G30" s="244"/>
      <c r="H30" s="244"/>
      <c r="I30" s="244"/>
      <c r="J30" s="244"/>
      <c r="K30" s="244"/>
      <c r="L30" s="244"/>
      <c r="M30" s="244"/>
      <c r="N30" s="244"/>
      <c r="O30" s="244"/>
      <c r="P30" s="244"/>
      <c r="Q30" s="244"/>
      <c r="R30" s="244"/>
      <c r="S30" s="244"/>
    </row>
    <row r="31" spans="1:19" s="34" customFormat="1" ht="105" customHeight="1">
      <c r="A31" s="227">
        <v>5</v>
      </c>
      <c r="B31" s="241" t="s">
        <v>476</v>
      </c>
      <c r="C31" s="204" t="s">
        <v>2195</v>
      </c>
      <c r="D31" s="205" t="s">
        <v>2196</v>
      </c>
      <c r="E31" s="242"/>
      <c r="F31" s="242"/>
      <c r="G31" s="242"/>
      <c r="H31" s="242"/>
      <c r="I31" s="242"/>
      <c r="J31" s="242"/>
      <c r="K31" s="242"/>
      <c r="L31" s="242"/>
      <c r="M31" s="242"/>
      <c r="N31" s="242"/>
      <c r="O31" s="242"/>
      <c r="P31" s="242"/>
      <c r="Q31" s="242"/>
      <c r="R31" s="242"/>
      <c r="S31" s="242"/>
    </row>
    <row r="32" spans="1:19" s="34" customFormat="1" ht="180" customHeight="1">
      <c r="A32" s="227">
        <v>5</v>
      </c>
      <c r="B32" s="241" t="s">
        <v>479</v>
      </c>
      <c r="C32" s="204" t="s">
        <v>2197</v>
      </c>
      <c r="D32" s="205" t="s">
        <v>2198</v>
      </c>
      <c r="E32" s="242"/>
      <c r="F32" s="242"/>
      <c r="G32" s="242"/>
      <c r="H32" s="242"/>
      <c r="I32" s="242"/>
      <c r="J32" s="242"/>
      <c r="K32" s="242"/>
      <c r="L32" s="242"/>
      <c r="M32" s="242"/>
      <c r="N32" s="242"/>
      <c r="O32" s="242"/>
      <c r="P32" s="242"/>
      <c r="Q32" s="242"/>
      <c r="R32" s="242"/>
      <c r="S32" s="242"/>
    </row>
    <row r="33" spans="1:19" s="34" customFormat="1" ht="90.65" customHeight="1">
      <c r="A33" s="227">
        <v>5</v>
      </c>
      <c r="B33" s="241" t="s">
        <v>2199</v>
      </c>
      <c r="C33" s="204" t="s">
        <v>2200</v>
      </c>
      <c r="D33" s="205" t="s">
        <v>2201</v>
      </c>
      <c r="E33" s="242"/>
      <c r="F33" s="242"/>
      <c r="G33" s="242"/>
      <c r="H33" s="242"/>
      <c r="I33" s="242"/>
      <c r="J33" s="242"/>
      <c r="K33" s="242"/>
      <c r="L33" s="242"/>
      <c r="M33" s="242"/>
      <c r="N33" s="242"/>
      <c r="O33" s="242"/>
      <c r="P33" s="242"/>
      <c r="Q33" s="242"/>
      <c r="R33" s="242"/>
      <c r="S33" s="242"/>
    </row>
    <row r="34" spans="1:19" s="230" customFormat="1" ht="26">
      <c r="A34" s="196">
        <v>6</v>
      </c>
      <c r="B34" s="196" t="s">
        <v>1700</v>
      </c>
      <c r="C34" s="198" t="s">
        <v>2202</v>
      </c>
      <c r="D34" s="198" t="s">
        <v>2203</v>
      </c>
      <c r="E34" s="244"/>
      <c r="F34" s="244"/>
      <c r="G34" s="244"/>
      <c r="H34" s="244"/>
      <c r="I34" s="244"/>
      <c r="J34" s="244"/>
      <c r="K34" s="244"/>
      <c r="L34" s="244"/>
      <c r="M34" s="244"/>
      <c r="N34" s="244"/>
      <c r="O34" s="244"/>
      <c r="P34" s="244"/>
      <c r="Q34" s="244"/>
      <c r="R34" s="244"/>
      <c r="S34" s="244"/>
    </row>
    <row r="35" spans="1:19" s="230" customFormat="1" ht="103.5" customHeight="1">
      <c r="A35" s="227">
        <v>6</v>
      </c>
      <c r="B35" s="227" t="s">
        <v>1521</v>
      </c>
      <c r="C35" s="30" t="s">
        <v>2204</v>
      </c>
      <c r="D35" s="30" t="s">
        <v>2205</v>
      </c>
      <c r="E35" s="244"/>
      <c r="F35" s="244"/>
      <c r="G35" s="244"/>
      <c r="H35" s="244"/>
      <c r="I35" s="244"/>
      <c r="J35" s="244"/>
      <c r="K35" s="244"/>
      <c r="L35" s="244"/>
      <c r="M35" s="244"/>
      <c r="N35" s="244"/>
      <c r="O35" s="244"/>
      <c r="P35" s="244"/>
      <c r="Q35" s="244"/>
      <c r="R35" s="244"/>
      <c r="S35" s="244"/>
    </row>
    <row r="36" spans="1:19" s="34" customFormat="1" ht="409.5" customHeight="1">
      <c r="A36" s="227">
        <v>6</v>
      </c>
      <c r="B36" s="241" t="s">
        <v>2206</v>
      </c>
      <c r="C36" s="205" t="s">
        <v>2207</v>
      </c>
      <c r="D36" s="205" t="s">
        <v>2208</v>
      </c>
      <c r="E36" s="242"/>
      <c r="F36" s="242"/>
      <c r="G36" s="242"/>
      <c r="H36" s="242"/>
      <c r="I36" s="242"/>
      <c r="J36" s="242"/>
      <c r="K36" s="242"/>
      <c r="L36" s="242"/>
      <c r="M36" s="242"/>
      <c r="N36" s="242"/>
      <c r="O36" s="242"/>
      <c r="P36" s="242"/>
      <c r="Q36" s="242"/>
      <c r="R36" s="242"/>
      <c r="S36" s="242"/>
    </row>
    <row r="37" spans="1:19" s="34" customFormat="1" ht="114" customHeight="1">
      <c r="A37" s="227">
        <v>6</v>
      </c>
      <c r="B37" s="241" t="s">
        <v>1526</v>
      </c>
      <c r="C37" s="205" t="s">
        <v>2209</v>
      </c>
      <c r="D37" s="205" t="s">
        <v>2210</v>
      </c>
      <c r="E37" s="242"/>
      <c r="F37" s="242"/>
      <c r="G37" s="242"/>
      <c r="H37" s="242"/>
      <c r="I37" s="242"/>
      <c r="J37" s="242"/>
      <c r="K37" s="242"/>
      <c r="L37" s="242"/>
      <c r="M37" s="242"/>
      <c r="N37" s="242"/>
      <c r="O37" s="242"/>
      <c r="P37" s="242"/>
      <c r="Q37" s="242"/>
      <c r="R37" s="242"/>
      <c r="S37" s="242"/>
    </row>
    <row r="38" spans="1:19" s="34" customFormat="1" ht="64" customHeight="1">
      <c r="A38" s="227">
        <v>6</v>
      </c>
      <c r="B38" s="241" t="s">
        <v>1707</v>
      </c>
      <c r="C38" s="205" t="s">
        <v>2211</v>
      </c>
      <c r="D38" s="205" t="s">
        <v>2212</v>
      </c>
      <c r="E38" s="242"/>
      <c r="F38" s="242"/>
      <c r="G38" s="242"/>
      <c r="H38" s="242"/>
      <c r="I38" s="242"/>
      <c r="J38" s="242"/>
      <c r="K38" s="242"/>
      <c r="L38" s="242"/>
      <c r="M38" s="242"/>
      <c r="N38" s="242"/>
      <c r="O38" s="242"/>
      <c r="P38" s="242"/>
      <c r="Q38" s="242"/>
      <c r="R38" s="242"/>
      <c r="S38" s="242"/>
    </row>
    <row r="39" spans="1:19" s="230" customFormat="1" ht="23.15" customHeight="1">
      <c r="A39" s="196">
        <v>7</v>
      </c>
      <c r="B39" s="196" t="s">
        <v>1713</v>
      </c>
      <c r="C39" s="198" t="s">
        <v>2213</v>
      </c>
      <c r="D39" s="198" t="s">
        <v>2214</v>
      </c>
      <c r="E39" s="244"/>
      <c r="F39" s="244"/>
      <c r="G39" s="244"/>
      <c r="H39" s="244"/>
      <c r="I39" s="244"/>
      <c r="J39" s="244"/>
      <c r="K39" s="244"/>
      <c r="L39" s="244"/>
      <c r="M39" s="244"/>
      <c r="N39" s="244"/>
      <c r="O39" s="244"/>
      <c r="P39" s="244"/>
      <c r="Q39" s="244"/>
      <c r="R39" s="244"/>
      <c r="S39" s="244"/>
    </row>
    <row r="40" spans="1:19" s="34" customFormat="1" ht="138" customHeight="1">
      <c r="A40" s="227">
        <v>7</v>
      </c>
      <c r="B40" s="241" t="s">
        <v>586</v>
      </c>
      <c r="C40" s="204" t="s">
        <v>2215</v>
      </c>
      <c r="D40" s="205" t="s">
        <v>2216</v>
      </c>
      <c r="E40" s="242"/>
      <c r="F40" s="242"/>
      <c r="G40" s="242"/>
      <c r="H40" s="242"/>
      <c r="I40" s="242"/>
      <c r="J40" s="242"/>
      <c r="K40" s="242"/>
      <c r="L40" s="242"/>
      <c r="M40" s="242"/>
      <c r="N40" s="242"/>
      <c r="O40" s="242"/>
      <c r="P40" s="242"/>
      <c r="Q40" s="242"/>
      <c r="R40" s="242"/>
      <c r="S40" s="242"/>
    </row>
    <row r="41" spans="1:19" s="230" customFormat="1" ht="26.5" customHeight="1">
      <c r="A41" s="227">
        <v>7</v>
      </c>
      <c r="B41" s="227" t="s">
        <v>604</v>
      </c>
      <c r="C41" s="194" t="s">
        <v>2217</v>
      </c>
      <c r="D41" s="30" t="s">
        <v>2218</v>
      </c>
      <c r="E41" s="244"/>
      <c r="F41" s="244"/>
      <c r="G41" s="244"/>
      <c r="H41" s="244"/>
      <c r="I41" s="244"/>
      <c r="J41" s="244"/>
      <c r="K41" s="244"/>
      <c r="L41" s="244"/>
      <c r="M41" s="244"/>
      <c r="N41" s="244"/>
      <c r="O41" s="244"/>
      <c r="P41" s="244"/>
      <c r="Q41" s="244"/>
      <c r="R41" s="244"/>
      <c r="S41" s="244"/>
    </row>
    <row r="42" spans="1:19" s="34" customFormat="1" ht="409.6" customHeight="1">
      <c r="A42" s="227">
        <v>7</v>
      </c>
      <c r="B42" s="241" t="s">
        <v>2219</v>
      </c>
      <c r="C42" s="204" t="s">
        <v>2220</v>
      </c>
      <c r="D42" s="205" t="s">
        <v>2221</v>
      </c>
      <c r="E42" s="242"/>
      <c r="F42" s="242"/>
      <c r="G42" s="242"/>
      <c r="H42" s="242"/>
      <c r="I42" s="242"/>
      <c r="J42" s="242"/>
      <c r="K42" s="242"/>
      <c r="L42" s="242"/>
      <c r="M42" s="242"/>
      <c r="N42" s="242"/>
      <c r="O42" s="242"/>
      <c r="P42" s="242"/>
      <c r="Q42" s="242"/>
      <c r="R42" s="242"/>
      <c r="S42" s="242"/>
    </row>
    <row r="43" spans="1:19" s="34" customFormat="1" ht="174" customHeight="1">
      <c r="A43" s="227">
        <v>7</v>
      </c>
      <c r="B43" s="241" t="s">
        <v>2222</v>
      </c>
      <c r="C43" s="204" t="s">
        <v>2223</v>
      </c>
      <c r="D43" s="205" t="s">
        <v>2224</v>
      </c>
      <c r="E43" s="242"/>
      <c r="F43" s="242"/>
      <c r="G43" s="242"/>
      <c r="H43" s="242"/>
      <c r="I43" s="242"/>
      <c r="J43" s="242"/>
      <c r="K43" s="242"/>
      <c r="L43" s="242"/>
      <c r="M43" s="242"/>
      <c r="N43" s="242"/>
      <c r="O43" s="242"/>
      <c r="P43" s="242"/>
      <c r="Q43" s="242"/>
      <c r="R43" s="242"/>
      <c r="S43" s="242"/>
    </row>
    <row r="44" spans="1:19" s="230" customFormat="1" ht="33.65" customHeight="1">
      <c r="A44" s="227">
        <v>7</v>
      </c>
      <c r="B44" s="227" t="s">
        <v>608</v>
      </c>
      <c r="C44" s="30" t="s">
        <v>2225</v>
      </c>
      <c r="D44" s="30" t="s">
        <v>2226</v>
      </c>
      <c r="E44" s="244"/>
      <c r="F44" s="244"/>
      <c r="G44" s="244"/>
      <c r="H44" s="244"/>
      <c r="I44" s="244"/>
      <c r="J44" s="244"/>
      <c r="K44" s="244"/>
      <c r="L44" s="244"/>
      <c r="M44" s="244"/>
      <c r="N44" s="244"/>
      <c r="O44" s="244"/>
      <c r="P44" s="244"/>
      <c r="Q44" s="244"/>
      <c r="R44" s="244"/>
      <c r="S44" s="244"/>
    </row>
    <row r="45" spans="1:19" s="34" customFormat="1" ht="409.6" customHeight="1">
      <c r="A45" s="227">
        <v>7</v>
      </c>
      <c r="B45" s="241" t="s">
        <v>2227</v>
      </c>
      <c r="C45" s="204" t="s">
        <v>2228</v>
      </c>
      <c r="D45" s="205" t="s">
        <v>2229</v>
      </c>
      <c r="E45" s="242"/>
      <c r="F45" s="242"/>
      <c r="G45" s="242"/>
      <c r="H45" s="242"/>
      <c r="I45" s="242"/>
      <c r="J45" s="242"/>
      <c r="K45" s="242"/>
      <c r="L45" s="242"/>
      <c r="M45" s="242"/>
      <c r="N45" s="242"/>
      <c r="O45" s="242"/>
      <c r="P45" s="242"/>
      <c r="Q45" s="242"/>
      <c r="R45" s="242"/>
      <c r="S45" s="242"/>
    </row>
    <row r="46" spans="1:19" s="34" customFormat="1" ht="311.14999999999998" customHeight="1">
      <c r="A46" s="227">
        <v>7</v>
      </c>
      <c r="B46" s="241" t="s">
        <v>2230</v>
      </c>
      <c r="C46" s="204" t="s">
        <v>2231</v>
      </c>
      <c r="D46" s="205" t="s">
        <v>2232</v>
      </c>
      <c r="E46" s="242"/>
      <c r="F46" s="242"/>
      <c r="G46" s="242"/>
      <c r="H46" s="242"/>
      <c r="I46" s="242"/>
      <c r="J46" s="242"/>
      <c r="K46" s="242"/>
      <c r="L46" s="242"/>
      <c r="M46" s="242"/>
      <c r="N46" s="242"/>
      <c r="O46" s="242"/>
      <c r="P46" s="242"/>
      <c r="Q46" s="242"/>
      <c r="R46" s="242"/>
      <c r="S46" s="242"/>
    </row>
    <row r="47" spans="1:19" s="34" customFormat="1" ht="320.5" customHeight="1">
      <c r="A47" s="227">
        <v>7</v>
      </c>
      <c r="B47" s="241" t="s">
        <v>2233</v>
      </c>
      <c r="C47" s="204" t="s">
        <v>2234</v>
      </c>
      <c r="D47" s="205" t="s">
        <v>2235</v>
      </c>
      <c r="E47" s="242"/>
      <c r="F47" s="242"/>
      <c r="G47" s="242"/>
      <c r="H47" s="242"/>
      <c r="I47" s="242"/>
      <c r="J47" s="242"/>
      <c r="K47" s="242"/>
      <c r="L47" s="242"/>
      <c r="M47" s="242"/>
      <c r="N47" s="242"/>
      <c r="O47" s="242"/>
      <c r="P47" s="242"/>
      <c r="Q47" s="242"/>
      <c r="R47" s="242"/>
      <c r="S47" s="242"/>
    </row>
    <row r="48" spans="1:19" s="230" customFormat="1" ht="244.5" customHeight="1">
      <c r="A48" s="227">
        <v>7</v>
      </c>
      <c r="B48" s="227"/>
      <c r="C48" s="246" t="s">
        <v>2236</v>
      </c>
      <c r="D48" s="181" t="s">
        <v>2237</v>
      </c>
      <c r="E48" s="244"/>
      <c r="F48" s="244"/>
      <c r="G48" s="244"/>
      <c r="H48" s="244"/>
      <c r="I48" s="244"/>
      <c r="J48" s="244"/>
      <c r="K48" s="244"/>
      <c r="L48" s="244"/>
      <c r="M48" s="244"/>
      <c r="N48" s="244"/>
      <c r="O48" s="244"/>
      <c r="P48" s="244"/>
      <c r="Q48" s="244"/>
      <c r="R48" s="244"/>
      <c r="S48" s="244"/>
    </row>
    <row r="49" spans="1:19" s="34" customFormat="1" ht="273" customHeight="1">
      <c r="A49" s="227">
        <v>7</v>
      </c>
      <c r="B49" s="241" t="s">
        <v>2238</v>
      </c>
      <c r="C49" s="204" t="s">
        <v>2239</v>
      </c>
      <c r="D49" s="205" t="s">
        <v>2240</v>
      </c>
      <c r="E49" s="242"/>
      <c r="F49" s="242"/>
      <c r="G49" s="242"/>
      <c r="H49" s="242"/>
      <c r="I49" s="242"/>
      <c r="J49" s="242"/>
      <c r="K49" s="242"/>
      <c r="L49" s="242"/>
      <c r="M49" s="242"/>
      <c r="N49" s="242"/>
      <c r="O49" s="242"/>
      <c r="P49" s="242"/>
      <c r="Q49" s="242"/>
      <c r="R49" s="242"/>
      <c r="S49" s="242"/>
    </row>
    <row r="50" spans="1:19" s="230" customFormat="1" ht="32.5" customHeight="1">
      <c r="A50" s="196">
        <v>8</v>
      </c>
      <c r="B50" s="196">
        <v>8</v>
      </c>
      <c r="C50" s="199" t="s">
        <v>2241</v>
      </c>
      <c r="D50" s="198" t="s">
        <v>2242</v>
      </c>
      <c r="E50" s="244"/>
      <c r="F50" s="244"/>
      <c r="G50" s="244"/>
      <c r="H50" s="244"/>
      <c r="I50" s="244"/>
      <c r="J50" s="244"/>
      <c r="K50" s="244"/>
      <c r="L50" s="244"/>
      <c r="M50" s="244"/>
      <c r="N50" s="244"/>
      <c r="O50" s="244"/>
      <c r="P50" s="244"/>
      <c r="Q50" s="244"/>
      <c r="R50" s="244"/>
      <c r="S50" s="244"/>
    </row>
    <row r="51" spans="1:19" s="230" customFormat="1" ht="50.5" customHeight="1">
      <c r="A51" s="227">
        <v>8</v>
      </c>
      <c r="B51" s="227" t="s">
        <v>653</v>
      </c>
      <c r="C51" s="194" t="s">
        <v>2243</v>
      </c>
      <c r="D51" s="30" t="s">
        <v>2244</v>
      </c>
      <c r="E51" s="244"/>
      <c r="F51" s="244"/>
      <c r="G51" s="244"/>
      <c r="H51" s="244"/>
      <c r="I51" s="244"/>
      <c r="J51" s="244"/>
      <c r="K51" s="244"/>
      <c r="L51" s="244"/>
      <c r="M51" s="244"/>
      <c r="N51" s="244"/>
      <c r="O51" s="244"/>
      <c r="P51" s="244"/>
      <c r="Q51" s="244"/>
      <c r="R51" s="244"/>
      <c r="S51" s="244"/>
    </row>
    <row r="52" spans="1:19" s="34" customFormat="1" ht="311.14999999999998" customHeight="1">
      <c r="A52" s="227">
        <v>8</v>
      </c>
      <c r="B52" s="241" t="s">
        <v>2245</v>
      </c>
      <c r="C52" s="205" t="s">
        <v>2246</v>
      </c>
      <c r="D52" s="205" t="s">
        <v>2247</v>
      </c>
      <c r="E52" s="242"/>
      <c r="F52" s="242"/>
      <c r="G52" s="242"/>
      <c r="H52" s="242"/>
      <c r="I52" s="242"/>
      <c r="J52" s="242"/>
      <c r="K52" s="242"/>
      <c r="L52" s="242"/>
      <c r="M52" s="242"/>
      <c r="N52" s="242"/>
      <c r="O52" s="242"/>
      <c r="P52" s="242"/>
      <c r="Q52" s="242"/>
      <c r="R52" s="242"/>
      <c r="S52" s="242"/>
    </row>
    <row r="53" spans="1:19" s="34" customFormat="1" ht="96.65" customHeight="1">
      <c r="A53" s="227">
        <v>8</v>
      </c>
      <c r="B53" s="241" t="s">
        <v>2248</v>
      </c>
      <c r="C53" s="205" t="s">
        <v>2249</v>
      </c>
      <c r="D53" s="205" t="s">
        <v>2250</v>
      </c>
      <c r="E53" s="242"/>
      <c r="F53" s="242"/>
      <c r="G53" s="242"/>
      <c r="H53" s="242"/>
      <c r="I53" s="242"/>
      <c r="J53" s="242"/>
      <c r="K53" s="242"/>
      <c r="L53" s="242"/>
      <c r="M53" s="242"/>
      <c r="N53" s="242"/>
      <c r="O53" s="242"/>
      <c r="P53" s="242"/>
      <c r="Q53" s="242"/>
      <c r="R53" s="242"/>
      <c r="S53" s="242"/>
    </row>
    <row r="54" spans="1:19" s="248" customFormat="1" ht="409.6" customHeight="1">
      <c r="A54" s="247">
        <v>8</v>
      </c>
      <c r="B54" s="247" t="s">
        <v>2251</v>
      </c>
      <c r="C54" s="246" t="s">
        <v>2252</v>
      </c>
      <c r="D54" s="243" t="s">
        <v>2253</v>
      </c>
      <c r="E54" s="207"/>
      <c r="F54" s="207"/>
      <c r="G54" s="207"/>
      <c r="H54" s="207"/>
      <c r="I54" s="207"/>
      <c r="J54" s="207"/>
      <c r="K54" s="207"/>
      <c r="L54" s="207"/>
      <c r="M54" s="207"/>
      <c r="N54" s="207"/>
      <c r="O54" s="207"/>
      <c r="P54" s="207"/>
      <c r="Q54" s="207"/>
      <c r="R54" s="207"/>
      <c r="S54" s="207"/>
    </row>
    <row r="55" spans="1:19" s="34" customFormat="1" ht="247.5" customHeight="1">
      <c r="A55" s="227">
        <v>8</v>
      </c>
      <c r="B55" s="241" t="s">
        <v>2254</v>
      </c>
      <c r="C55" s="205" t="s">
        <v>2255</v>
      </c>
      <c r="D55" s="205" t="s">
        <v>2256</v>
      </c>
      <c r="E55" s="242"/>
      <c r="F55" s="242"/>
      <c r="G55" s="242"/>
      <c r="H55" s="242"/>
      <c r="I55" s="242"/>
      <c r="J55" s="242"/>
      <c r="K55" s="242"/>
      <c r="L55" s="242"/>
      <c r="M55" s="242"/>
      <c r="N55" s="242"/>
      <c r="O55" s="242"/>
      <c r="P55" s="242"/>
      <c r="Q55" s="242"/>
      <c r="R55" s="242"/>
      <c r="S55" s="242"/>
    </row>
    <row r="56" spans="1:19" s="34" customFormat="1" ht="114.65" customHeight="1">
      <c r="A56" s="227">
        <v>8</v>
      </c>
      <c r="B56" s="241" t="s">
        <v>2257</v>
      </c>
      <c r="C56" s="204" t="s">
        <v>2258</v>
      </c>
      <c r="D56" s="205" t="s">
        <v>2259</v>
      </c>
      <c r="E56" s="242"/>
      <c r="F56" s="242"/>
      <c r="G56" s="242"/>
      <c r="H56" s="242"/>
      <c r="I56" s="242"/>
      <c r="J56" s="242"/>
      <c r="K56" s="242"/>
      <c r="L56" s="242"/>
      <c r="M56" s="242"/>
      <c r="N56" s="242"/>
      <c r="O56" s="242"/>
      <c r="P56" s="242"/>
      <c r="Q56" s="242"/>
      <c r="R56" s="242"/>
      <c r="S56" s="242"/>
    </row>
    <row r="57" spans="1:19" s="34" customFormat="1" ht="327.64999999999998" customHeight="1">
      <c r="A57" s="227">
        <v>8</v>
      </c>
      <c r="B57" s="241" t="s">
        <v>2260</v>
      </c>
      <c r="C57" s="204" t="s">
        <v>2261</v>
      </c>
      <c r="D57" s="205" t="s">
        <v>2262</v>
      </c>
      <c r="E57" s="242"/>
      <c r="F57" s="242"/>
      <c r="G57" s="242"/>
      <c r="H57" s="242"/>
      <c r="I57" s="242"/>
      <c r="J57" s="242"/>
      <c r="K57" s="242"/>
      <c r="L57" s="242"/>
      <c r="M57" s="242"/>
      <c r="N57" s="242"/>
      <c r="O57" s="242"/>
      <c r="P57" s="242"/>
      <c r="Q57" s="242"/>
      <c r="R57" s="242"/>
      <c r="S57" s="242"/>
    </row>
    <row r="58" spans="1:19" s="34" customFormat="1" ht="192.65" customHeight="1">
      <c r="A58" s="227">
        <v>8</v>
      </c>
      <c r="B58" s="241" t="s">
        <v>2263</v>
      </c>
      <c r="C58" s="204" t="s">
        <v>2264</v>
      </c>
      <c r="D58" s="205" t="s">
        <v>2265</v>
      </c>
      <c r="E58" s="242"/>
      <c r="F58" s="242"/>
      <c r="G58" s="242"/>
      <c r="H58" s="242"/>
      <c r="I58" s="242"/>
      <c r="J58" s="242"/>
      <c r="K58" s="242"/>
      <c r="L58" s="242"/>
      <c r="M58" s="242"/>
      <c r="N58" s="242"/>
      <c r="O58" s="242"/>
      <c r="P58" s="242"/>
      <c r="Q58" s="242"/>
      <c r="R58" s="242"/>
      <c r="S58" s="242"/>
    </row>
    <row r="59" spans="1:19" s="34" customFormat="1" ht="229.5" customHeight="1">
      <c r="A59" s="227">
        <v>8</v>
      </c>
      <c r="B59" s="241" t="s">
        <v>2266</v>
      </c>
      <c r="C59" s="204" t="s">
        <v>2267</v>
      </c>
      <c r="D59" s="205" t="s">
        <v>2268</v>
      </c>
      <c r="E59" s="242"/>
      <c r="F59" s="242"/>
      <c r="G59" s="242"/>
      <c r="H59" s="242"/>
      <c r="I59" s="242"/>
      <c r="J59" s="242"/>
      <c r="K59" s="242"/>
      <c r="L59" s="242"/>
      <c r="M59" s="242"/>
      <c r="N59" s="242"/>
      <c r="O59" s="242"/>
      <c r="P59" s="242"/>
      <c r="Q59" s="242"/>
      <c r="R59" s="242"/>
      <c r="S59" s="242"/>
    </row>
    <row r="60" spans="1:19" s="230" customFormat="1" ht="409.5">
      <c r="A60" s="227">
        <v>8</v>
      </c>
      <c r="B60" s="227"/>
      <c r="C60" s="249" t="s">
        <v>2269</v>
      </c>
      <c r="D60" s="250" t="s">
        <v>2270</v>
      </c>
      <c r="E60" s="244"/>
      <c r="F60" s="244"/>
      <c r="G60" s="244"/>
      <c r="H60" s="244"/>
      <c r="I60" s="244"/>
      <c r="J60" s="244"/>
      <c r="K60" s="244"/>
      <c r="L60" s="244"/>
      <c r="M60" s="244"/>
      <c r="N60" s="244"/>
      <c r="O60" s="244"/>
      <c r="P60" s="244"/>
      <c r="Q60" s="244"/>
      <c r="R60" s="244"/>
      <c r="S60" s="244"/>
    </row>
    <row r="61" spans="1:19" s="34" customFormat="1" ht="80.150000000000006" customHeight="1">
      <c r="A61" s="227">
        <v>8</v>
      </c>
      <c r="B61" s="241" t="s">
        <v>674</v>
      </c>
      <c r="C61" s="204" t="s">
        <v>2271</v>
      </c>
      <c r="D61" s="205" t="s">
        <v>2272</v>
      </c>
      <c r="E61" s="242"/>
      <c r="F61" s="242"/>
      <c r="G61" s="242"/>
      <c r="H61" s="242"/>
      <c r="I61" s="242"/>
      <c r="J61" s="242"/>
      <c r="K61" s="242"/>
      <c r="L61" s="242"/>
      <c r="M61" s="242"/>
      <c r="N61" s="242"/>
      <c r="O61" s="242"/>
      <c r="P61" s="242"/>
      <c r="Q61" s="242"/>
      <c r="R61" s="242"/>
      <c r="S61" s="242"/>
    </row>
    <row r="62" spans="1:19" s="230" customFormat="1" ht="34.5" customHeight="1">
      <c r="A62" s="196">
        <v>9</v>
      </c>
      <c r="B62" s="196">
        <v>9</v>
      </c>
      <c r="C62" s="199" t="s">
        <v>2273</v>
      </c>
      <c r="D62" s="198" t="s">
        <v>2274</v>
      </c>
      <c r="E62" s="244"/>
      <c r="F62" s="244"/>
      <c r="G62" s="244"/>
      <c r="H62" s="244"/>
      <c r="I62" s="244"/>
      <c r="J62" s="244"/>
      <c r="K62" s="244"/>
      <c r="L62" s="244"/>
      <c r="M62" s="244"/>
      <c r="N62" s="244"/>
      <c r="O62" s="244"/>
      <c r="P62" s="244"/>
      <c r="Q62" s="244"/>
      <c r="R62" s="244"/>
      <c r="S62" s="244"/>
    </row>
    <row r="63" spans="1:19" s="34" customFormat="1" ht="242.5" customHeight="1">
      <c r="A63" s="227">
        <v>9</v>
      </c>
      <c r="B63" s="241" t="s">
        <v>2275</v>
      </c>
      <c r="C63" s="204" t="s">
        <v>2276</v>
      </c>
      <c r="D63" s="205" t="s">
        <v>2277</v>
      </c>
      <c r="E63" s="242"/>
      <c r="F63" s="242"/>
      <c r="G63" s="242"/>
      <c r="H63" s="242"/>
      <c r="I63" s="242"/>
      <c r="J63" s="242"/>
      <c r="K63" s="242"/>
      <c r="L63" s="242"/>
      <c r="M63" s="242"/>
      <c r="N63" s="242"/>
      <c r="O63" s="242"/>
      <c r="P63" s="242"/>
      <c r="Q63" s="242"/>
      <c r="R63" s="242"/>
      <c r="S63" s="242"/>
    </row>
    <row r="64" spans="1:19" s="230" customFormat="1" ht="29.15" customHeight="1">
      <c r="A64" s="196">
        <v>10</v>
      </c>
      <c r="B64" s="196" t="s">
        <v>2278</v>
      </c>
      <c r="C64" s="198" t="s">
        <v>2279</v>
      </c>
      <c r="D64" s="198" t="s">
        <v>2280</v>
      </c>
      <c r="E64" s="244"/>
      <c r="F64" s="244"/>
      <c r="G64" s="244"/>
      <c r="H64" s="244"/>
      <c r="I64" s="244"/>
      <c r="J64" s="244"/>
      <c r="K64" s="244"/>
      <c r="L64" s="244"/>
      <c r="M64" s="244"/>
      <c r="N64" s="244"/>
      <c r="O64" s="244"/>
      <c r="P64" s="244"/>
      <c r="Q64" s="244"/>
      <c r="R64" s="244"/>
      <c r="S64" s="244"/>
    </row>
    <row r="65" spans="1:19" s="34" customFormat="1" ht="149.5" customHeight="1">
      <c r="A65" s="227">
        <v>10</v>
      </c>
      <c r="B65" s="241" t="s">
        <v>2281</v>
      </c>
      <c r="C65" s="205" t="s">
        <v>2282</v>
      </c>
      <c r="D65" s="205" t="s">
        <v>2283</v>
      </c>
      <c r="E65" s="242"/>
      <c r="F65" s="242"/>
      <c r="G65" s="242"/>
      <c r="H65" s="242"/>
      <c r="I65" s="242"/>
      <c r="J65" s="242"/>
      <c r="K65" s="242"/>
      <c r="L65" s="242"/>
      <c r="M65" s="242"/>
      <c r="N65" s="242"/>
      <c r="O65" s="242"/>
      <c r="P65" s="242"/>
      <c r="Q65" s="242"/>
      <c r="R65" s="242"/>
      <c r="S65" s="242"/>
    </row>
    <row r="66" spans="1:19" s="34" customFormat="1" ht="124" customHeight="1">
      <c r="A66" s="227">
        <v>10</v>
      </c>
      <c r="B66" s="241" t="s">
        <v>2284</v>
      </c>
      <c r="C66" s="204" t="s">
        <v>2285</v>
      </c>
      <c r="D66" s="205" t="s">
        <v>2286</v>
      </c>
      <c r="E66" s="242"/>
      <c r="F66" s="242"/>
      <c r="G66" s="242"/>
      <c r="H66" s="242"/>
      <c r="I66" s="242"/>
      <c r="J66" s="242"/>
      <c r="K66" s="242"/>
      <c r="L66" s="242"/>
      <c r="M66" s="242"/>
      <c r="N66" s="242"/>
      <c r="O66" s="242"/>
      <c r="P66" s="242"/>
      <c r="Q66" s="242"/>
      <c r="R66" s="242"/>
      <c r="S66" s="242"/>
    </row>
    <row r="67" spans="1:19" s="34" customFormat="1" ht="304" customHeight="1">
      <c r="A67" s="227">
        <v>10</v>
      </c>
      <c r="B67" s="241" t="s">
        <v>2287</v>
      </c>
      <c r="C67" s="205" t="s">
        <v>2288</v>
      </c>
      <c r="D67" s="205" t="s">
        <v>2289</v>
      </c>
      <c r="E67" s="242"/>
      <c r="F67" s="242"/>
      <c r="G67" s="242"/>
      <c r="H67" s="242"/>
      <c r="I67" s="242"/>
      <c r="J67" s="242"/>
      <c r="K67" s="242"/>
      <c r="L67" s="242"/>
      <c r="M67" s="242"/>
      <c r="N67" s="242"/>
      <c r="O67" s="242"/>
      <c r="P67" s="242"/>
      <c r="Q67" s="242"/>
      <c r="R67" s="242"/>
      <c r="S67" s="242"/>
    </row>
    <row r="68" spans="1:19" s="34" customFormat="1" ht="188.15" customHeight="1">
      <c r="A68" s="227">
        <v>10</v>
      </c>
      <c r="B68" s="241" t="s">
        <v>2290</v>
      </c>
      <c r="C68" s="205" t="s">
        <v>2291</v>
      </c>
      <c r="D68" s="205" t="s">
        <v>2292</v>
      </c>
      <c r="E68" s="242"/>
      <c r="F68" s="242"/>
      <c r="G68" s="242"/>
      <c r="H68" s="242"/>
      <c r="I68" s="242"/>
      <c r="J68" s="242"/>
      <c r="K68" s="242"/>
      <c r="L68" s="242"/>
      <c r="M68" s="242"/>
      <c r="N68" s="242"/>
      <c r="O68" s="242"/>
      <c r="P68" s="242"/>
      <c r="Q68" s="242"/>
      <c r="R68" s="242"/>
      <c r="S68" s="242"/>
    </row>
    <row r="69" spans="1:19" s="237" customFormat="1" ht="34" customHeight="1">
      <c r="A69" s="227"/>
      <c r="B69" s="227">
        <v>10</v>
      </c>
      <c r="C69" s="199" t="s">
        <v>2293</v>
      </c>
      <c r="D69" s="29" t="s">
        <v>2294</v>
      </c>
      <c r="E69" s="245"/>
      <c r="F69" s="245"/>
      <c r="G69" s="245"/>
      <c r="H69" s="245"/>
      <c r="I69" s="245"/>
      <c r="J69" s="245"/>
      <c r="K69" s="245"/>
      <c r="L69" s="245"/>
      <c r="M69" s="245"/>
      <c r="N69" s="245"/>
      <c r="O69" s="245"/>
      <c r="P69" s="245"/>
      <c r="Q69" s="245"/>
      <c r="R69" s="245"/>
      <c r="S69" s="245"/>
    </row>
    <row r="70" spans="1:19" s="251" customFormat="1" ht="316.5" customHeight="1">
      <c r="A70" s="227">
        <v>11</v>
      </c>
      <c r="B70" s="241" t="s">
        <v>2295</v>
      </c>
      <c r="C70" s="204" t="s">
        <v>2296</v>
      </c>
      <c r="D70" s="205" t="s">
        <v>2297</v>
      </c>
      <c r="E70" s="242"/>
      <c r="F70" s="242"/>
      <c r="G70" s="242"/>
      <c r="H70" s="242"/>
      <c r="I70" s="242"/>
      <c r="J70" s="242"/>
      <c r="K70" s="242"/>
      <c r="L70" s="242"/>
      <c r="M70" s="242"/>
      <c r="N70" s="242"/>
      <c r="O70" s="242"/>
      <c r="P70" s="242"/>
      <c r="Q70" s="242"/>
      <c r="R70" s="242"/>
      <c r="S70" s="242"/>
    </row>
    <row r="71" spans="1:19" s="71" customFormat="1" ht="13">
      <c r="A71" s="215"/>
      <c r="B71" s="216"/>
      <c r="C71" s="212"/>
      <c r="D71" s="252"/>
    </row>
    <row r="72" spans="1:19" s="71" customFormat="1" ht="13">
      <c r="A72" s="215"/>
      <c r="B72" s="216"/>
      <c r="C72" s="212"/>
      <c r="D72" s="212"/>
    </row>
    <row r="73" spans="1:19" s="71" customFormat="1" ht="13">
      <c r="A73" s="253"/>
      <c r="B73" s="254"/>
      <c r="C73" s="212"/>
      <c r="D73" s="212"/>
    </row>
    <row r="74" spans="1:19" s="71" customFormat="1" ht="13">
      <c r="A74" s="253"/>
      <c r="B74" s="254"/>
      <c r="C74" s="212"/>
      <c r="D74" s="212"/>
    </row>
    <row r="75" spans="1:19" s="71" customFormat="1" ht="13">
      <c r="A75" s="253"/>
      <c r="B75" s="254"/>
      <c r="C75" s="212"/>
      <c r="D75" s="212"/>
    </row>
    <row r="76" spans="1:19" s="71" customFormat="1" ht="13">
      <c r="A76" s="253"/>
      <c r="B76" s="254"/>
      <c r="C76" s="212"/>
      <c r="D76" s="212"/>
    </row>
    <row r="77" spans="1:19" s="71" customFormat="1" ht="13">
      <c r="A77" s="253"/>
      <c r="B77" s="254"/>
      <c r="C77" s="212"/>
      <c r="D77" s="212"/>
    </row>
    <row r="78" spans="1:19" s="71" customFormat="1" ht="13">
      <c r="A78" s="253"/>
      <c r="B78" s="254"/>
      <c r="C78" s="212"/>
      <c r="D78" s="212"/>
    </row>
    <row r="79" spans="1:19" s="71" customFormat="1" ht="13">
      <c r="A79" s="253"/>
      <c r="B79" s="254"/>
      <c r="C79" s="255"/>
      <c r="D79" s="212"/>
    </row>
    <row r="80" spans="1:19" s="71" customFormat="1" ht="13">
      <c r="A80" s="253"/>
      <c r="B80" s="254"/>
      <c r="C80" s="255"/>
      <c r="D80" s="212"/>
    </row>
    <row r="81" spans="1:4" s="71" customFormat="1" ht="13">
      <c r="A81" s="253"/>
      <c r="B81" s="254"/>
      <c r="C81" s="255"/>
      <c r="D81" s="212"/>
    </row>
    <row r="82" spans="1:4" s="71" customFormat="1" ht="13">
      <c r="A82" s="215"/>
      <c r="B82" s="216"/>
      <c r="C82" s="212"/>
      <c r="D82" s="212"/>
    </row>
    <row r="83" spans="1:4" s="71" customFormat="1" ht="13">
      <c r="A83" s="215"/>
      <c r="B83" s="216"/>
      <c r="C83" s="252"/>
      <c r="D83" s="212"/>
    </row>
    <row r="84" spans="1:4" s="71" customFormat="1" ht="13">
      <c r="A84" s="253"/>
      <c r="B84" s="254"/>
      <c r="C84" s="255"/>
      <c r="D84" s="212"/>
    </row>
    <row r="85" spans="1:4" s="71" customFormat="1" ht="13">
      <c r="A85" s="215"/>
      <c r="B85" s="216"/>
      <c r="C85" s="252"/>
      <c r="D85" s="212"/>
    </row>
    <row r="86" spans="1:4" s="71" customFormat="1" ht="13">
      <c r="A86" s="253"/>
      <c r="B86" s="254"/>
      <c r="C86" s="255"/>
      <c r="D86" s="212"/>
    </row>
    <row r="87" spans="1:4" s="71" customFormat="1" ht="13">
      <c r="A87" s="215"/>
      <c r="B87" s="216"/>
      <c r="C87" s="252"/>
      <c r="D87" s="212"/>
    </row>
    <row r="88" spans="1:4" s="71" customFormat="1" ht="13">
      <c r="A88" s="253"/>
      <c r="B88" s="254"/>
      <c r="C88" s="255"/>
      <c r="D88" s="212"/>
    </row>
    <row r="89" spans="1:4" s="71" customFormat="1" ht="13">
      <c r="A89" s="215"/>
      <c r="B89" s="216"/>
      <c r="C89" s="216"/>
      <c r="D89" s="216"/>
    </row>
    <row r="90" spans="1:4" s="71" customFormat="1" ht="13">
      <c r="A90" s="215"/>
      <c r="B90" s="216"/>
      <c r="C90" s="212"/>
      <c r="D90" s="212"/>
    </row>
    <row r="91" spans="1:4" s="71" customFormat="1" ht="13">
      <c r="A91" s="253"/>
      <c r="B91" s="254"/>
      <c r="C91" s="212"/>
      <c r="D91" s="212"/>
    </row>
    <row r="92" spans="1:4" s="71" customFormat="1" ht="13">
      <c r="A92" s="215"/>
      <c r="B92" s="216"/>
      <c r="C92" s="212"/>
      <c r="D92" s="212"/>
    </row>
    <row r="93" spans="1:4" s="71" customFormat="1" ht="13">
      <c r="A93" s="253"/>
      <c r="B93" s="254"/>
      <c r="C93" s="212"/>
      <c r="D93" s="212"/>
    </row>
    <row r="94" spans="1:4" s="71" customFormat="1" ht="13">
      <c r="A94" s="253"/>
      <c r="B94" s="254"/>
      <c r="C94" s="212"/>
      <c r="D94" s="212"/>
    </row>
    <row r="95" spans="1:4" s="71" customFormat="1" ht="13">
      <c r="A95" s="253"/>
      <c r="B95" s="254"/>
      <c r="C95" s="212"/>
      <c r="D95" s="212"/>
    </row>
    <row r="96" spans="1:4" s="71" customFormat="1" ht="13">
      <c r="A96" s="253"/>
      <c r="B96" s="254"/>
      <c r="C96" s="212"/>
      <c r="D96" s="212"/>
    </row>
    <row r="97" spans="1:4" s="71" customFormat="1" ht="13">
      <c r="A97" s="253"/>
      <c r="B97" s="254"/>
      <c r="C97" s="212"/>
      <c r="D97" s="212"/>
    </row>
    <row r="98" spans="1:4" s="71" customFormat="1" ht="13">
      <c r="A98" s="253"/>
      <c r="B98" s="254"/>
      <c r="C98" s="212"/>
      <c r="D98" s="212"/>
    </row>
    <row r="99" spans="1:4" s="71" customFormat="1" ht="13">
      <c r="A99" s="253"/>
      <c r="B99" s="254"/>
      <c r="C99" s="212"/>
      <c r="D99" s="212"/>
    </row>
    <row r="100" spans="1:4" s="71" customFormat="1" ht="13">
      <c r="A100" s="253"/>
      <c r="B100" s="254"/>
      <c r="C100" s="212"/>
      <c r="D100" s="212"/>
    </row>
    <row r="101" spans="1:4" s="71" customFormat="1" ht="13">
      <c r="A101" s="253"/>
      <c r="B101" s="254"/>
      <c r="C101" s="212"/>
      <c r="D101" s="212"/>
    </row>
    <row r="102" spans="1:4" s="71" customFormat="1" ht="13">
      <c r="A102" s="253"/>
      <c r="B102" s="254"/>
      <c r="C102" s="212"/>
      <c r="D102" s="212"/>
    </row>
    <row r="103" spans="1:4" s="71" customFormat="1" ht="13">
      <c r="A103" s="253"/>
      <c r="B103" s="254"/>
      <c r="C103" s="212"/>
      <c r="D103" s="212"/>
    </row>
    <row r="104" spans="1:4" s="71" customFormat="1" ht="13">
      <c r="A104" s="253"/>
      <c r="B104" s="254"/>
      <c r="C104" s="212"/>
      <c r="D104" s="212"/>
    </row>
    <row r="105" spans="1:4" s="71" customFormat="1" ht="13">
      <c r="A105" s="253"/>
      <c r="B105" s="254"/>
      <c r="C105" s="212"/>
      <c r="D105" s="212"/>
    </row>
    <row r="106" spans="1:4" s="71" customFormat="1" ht="13">
      <c r="A106" s="253"/>
      <c r="B106" s="254"/>
      <c r="C106" s="255"/>
      <c r="D106" s="212"/>
    </row>
    <row r="107" spans="1:4" s="71" customFormat="1" ht="13">
      <c r="A107" s="253"/>
      <c r="B107" s="254"/>
      <c r="C107" s="255"/>
      <c r="D107" s="212"/>
    </row>
    <row r="108" spans="1:4" s="71" customFormat="1" ht="13">
      <c r="A108" s="215"/>
      <c r="B108" s="216"/>
      <c r="C108" s="212"/>
      <c r="D108" s="212"/>
    </row>
    <row r="109" spans="1:4" s="71" customFormat="1" ht="13">
      <c r="A109" s="253"/>
      <c r="B109" s="254"/>
      <c r="C109" s="212"/>
      <c r="D109" s="212"/>
    </row>
    <row r="110" spans="1:4" s="71" customFormat="1" ht="13">
      <c r="A110" s="215"/>
      <c r="B110" s="216"/>
      <c r="C110" s="212"/>
      <c r="D110" s="212"/>
    </row>
    <row r="111" spans="1:4" s="71" customFormat="1" ht="13">
      <c r="A111" s="253"/>
      <c r="B111" s="254"/>
      <c r="C111" s="212"/>
      <c r="D111" s="212"/>
    </row>
    <row r="112" spans="1:4" s="71" customFormat="1" ht="13">
      <c r="A112" s="215"/>
      <c r="B112" s="216"/>
      <c r="C112" s="216"/>
      <c r="D112" s="216"/>
    </row>
    <row r="113" spans="1:4" s="71" customFormat="1" ht="13">
      <c r="A113" s="215"/>
      <c r="B113" s="216"/>
      <c r="C113" s="252"/>
      <c r="D113" s="256"/>
    </row>
    <row r="114" spans="1:4" s="71" customFormat="1" ht="13">
      <c r="A114" s="253"/>
      <c r="B114" s="254"/>
      <c r="C114" s="255"/>
      <c r="D114" s="256"/>
    </row>
    <row r="115" spans="1:4" s="71" customFormat="1" ht="13">
      <c r="A115" s="253"/>
      <c r="B115" s="254"/>
      <c r="C115" s="255"/>
      <c r="D115" s="256"/>
    </row>
    <row r="116" spans="1:4" s="71" customFormat="1" ht="13">
      <c r="A116" s="253"/>
      <c r="B116" s="254"/>
      <c r="C116" s="255"/>
      <c r="D116" s="256"/>
    </row>
    <row r="117" spans="1:4" s="71" customFormat="1" ht="13">
      <c r="A117" s="215"/>
      <c r="B117" s="216"/>
      <c r="C117" s="252"/>
      <c r="D117" s="256"/>
    </row>
    <row r="118" spans="1:4" s="71" customFormat="1" ht="13">
      <c r="A118" s="215"/>
      <c r="B118" s="216"/>
      <c r="C118" s="252"/>
      <c r="D118" s="256"/>
    </row>
    <row r="119" spans="1:4" s="71" customFormat="1" ht="13">
      <c r="A119" s="253"/>
      <c r="B119" s="254"/>
      <c r="C119" s="255"/>
      <c r="D119" s="256"/>
    </row>
    <row r="120" spans="1:4" s="71" customFormat="1" ht="13">
      <c r="A120" s="253"/>
      <c r="B120" s="254"/>
      <c r="C120" s="255"/>
      <c r="D120" s="256"/>
    </row>
    <row r="121" spans="1:4" s="71" customFormat="1" ht="13">
      <c r="A121" s="253"/>
      <c r="B121" s="254"/>
      <c r="C121" s="255"/>
      <c r="D121" s="256"/>
    </row>
    <row r="122" spans="1:4" s="71" customFormat="1" ht="13">
      <c r="A122" s="253"/>
      <c r="B122" s="254"/>
      <c r="C122" s="255"/>
      <c r="D122" s="256"/>
    </row>
    <row r="123" spans="1:4" s="71" customFormat="1" ht="13">
      <c r="A123" s="253"/>
      <c r="B123" s="254"/>
      <c r="C123" s="255"/>
      <c r="D123" s="256"/>
    </row>
    <row r="124" spans="1:4" s="71" customFormat="1" ht="13">
      <c r="A124" s="253"/>
      <c r="B124" s="254"/>
      <c r="C124" s="255"/>
      <c r="D124" s="256"/>
    </row>
    <row r="125" spans="1:4" s="71" customFormat="1" ht="13">
      <c r="A125" s="253"/>
      <c r="B125" s="254"/>
      <c r="C125" s="255"/>
      <c r="D125" s="256"/>
    </row>
    <row r="126" spans="1:4" s="71" customFormat="1" ht="13">
      <c r="A126" s="253"/>
      <c r="B126" s="254"/>
      <c r="C126" s="255"/>
      <c r="D126" s="256"/>
    </row>
    <row r="127" spans="1:4" s="71" customFormat="1" ht="13">
      <c r="A127" s="253"/>
      <c r="B127" s="254"/>
      <c r="C127" s="255"/>
      <c r="D127" s="256"/>
    </row>
    <row r="128" spans="1:4" s="71" customFormat="1" ht="13">
      <c r="A128" s="253"/>
      <c r="B128" s="254"/>
      <c r="C128" s="255"/>
      <c r="D128" s="256"/>
    </row>
    <row r="129" spans="1:4" s="71" customFormat="1" ht="13">
      <c r="A129" s="253"/>
      <c r="B129" s="254"/>
      <c r="C129" s="255"/>
      <c r="D129" s="256"/>
    </row>
    <row r="130" spans="1:4" s="71" customFormat="1" ht="13">
      <c r="A130" s="253"/>
      <c r="B130" s="254"/>
      <c r="C130" s="255"/>
      <c r="D130" s="256"/>
    </row>
    <row r="131" spans="1:4" s="71" customFormat="1" ht="13">
      <c r="A131" s="253"/>
      <c r="B131" s="254"/>
      <c r="C131" s="255"/>
      <c r="D131" s="256"/>
    </row>
    <row r="132" spans="1:4" s="71" customFormat="1" ht="13">
      <c r="A132" s="215"/>
      <c r="B132" s="216"/>
      <c r="C132" s="252"/>
      <c r="D132" s="256"/>
    </row>
    <row r="133" spans="1:4" s="71" customFormat="1" ht="13">
      <c r="A133" s="253"/>
      <c r="B133" s="254"/>
      <c r="C133" s="255"/>
      <c r="D133" s="256"/>
    </row>
    <row r="134" spans="1:4" s="71" customFormat="1" ht="13">
      <c r="A134" s="253"/>
      <c r="B134" s="254"/>
      <c r="C134" s="255"/>
      <c r="D134" s="256"/>
    </row>
    <row r="135" spans="1:4" s="71" customFormat="1" ht="13">
      <c r="A135" s="253"/>
      <c r="B135" s="254"/>
      <c r="C135" s="255"/>
      <c r="D135" s="256"/>
    </row>
    <row r="136" spans="1:4" s="71" customFormat="1" ht="13">
      <c r="A136" s="253"/>
      <c r="B136" s="254"/>
      <c r="C136" s="255"/>
      <c r="D136" s="256"/>
    </row>
    <row r="137" spans="1:4" s="71" customFormat="1" ht="13">
      <c r="A137" s="253"/>
      <c r="B137" s="254"/>
      <c r="C137" s="255"/>
      <c r="D137" s="256"/>
    </row>
    <row r="138" spans="1:4" s="71" customFormat="1" ht="13">
      <c r="A138" s="253"/>
      <c r="B138" s="254"/>
      <c r="C138" s="255"/>
      <c r="D138" s="256"/>
    </row>
    <row r="139" spans="1:4" s="71" customFormat="1" ht="13">
      <c r="A139" s="253"/>
      <c r="B139" s="254"/>
      <c r="C139" s="255"/>
      <c r="D139" s="256"/>
    </row>
    <row r="140" spans="1:4" s="71" customFormat="1" ht="13">
      <c r="A140" s="253"/>
      <c r="B140" s="254"/>
      <c r="C140" s="255"/>
      <c r="D140" s="256"/>
    </row>
    <row r="141" spans="1:4" s="71" customFormat="1" ht="13">
      <c r="A141" s="215"/>
      <c r="B141" s="216"/>
      <c r="C141" s="212"/>
      <c r="D141" s="212"/>
    </row>
    <row r="142" spans="1:4" s="71" customFormat="1" ht="13">
      <c r="A142" s="215"/>
      <c r="B142" s="216"/>
      <c r="C142" s="252"/>
      <c r="D142" s="212"/>
    </row>
    <row r="143" spans="1:4" s="71" customFormat="1" ht="13">
      <c r="A143" s="253"/>
      <c r="B143" s="254"/>
      <c r="C143" s="255"/>
      <c r="D143" s="212"/>
    </row>
    <row r="144" spans="1:4" s="71" customFormat="1" ht="13">
      <c r="A144" s="253"/>
      <c r="B144" s="254"/>
      <c r="C144" s="255"/>
      <c r="D144" s="212"/>
    </row>
    <row r="145" spans="1:4" s="71" customFormat="1" ht="13">
      <c r="A145" s="253"/>
      <c r="B145" s="254"/>
      <c r="C145" s="255"/>
      <c r="D145" s="212"/>
    </row>
    <row r="146" spans="1:4" s="71" customFormat="1" ht="13">
      <c r="A146" s="253"/>
      <c r="B146" s="254"/>
      <c r="C146" s="255"/>
      <c r="D146" s="212"/>
    </row>
    <row r="147" spans="1:4" s="71" customFormat="1" ht="13">
      <c r="A147" s="253"/>
      <c r="B147" s="254"/>
      <c r="C147" s="255"/>
      <c r="D147" s="212"/>
    </row>
    <row r="148" spans="1:4" s="71" customFormat="1" ht="13">
      <c r="A148" s="253"/>
      <c r="B148" s="254"/>
      <c r="C148" s="255"/>
      <c r="D148" s="212"/>
    </row>
    <row r="149" spans="1:4" s="71" customFormat="1" ht="13">
      <c r="A149" s="253"/>
      <c r="B149" s="254"/>
      <c r="C149" s="255"/>
      <c r="D149" s="212"/>
    </row>
    <row r="150" spans="1:4" s="71" customFormat="1" ht="13">
      <c r="A150" s="253"/>
      <c r="B150" s="254"/>
      <c r="C150" s="255"/>
      <c r="D150" s="212"/>
    </row>
    <row r="151" spans="1:4" s="71" customFormat="1" ht="13">
      <c r="A151" s="253"/>
      <c r="B151" s="254"/>
      <c r="C151" s="255"/>
      <c r="D151" s="212"/>
    </row>
    <row r="152" spans="1:4" s="71" customFormat="1" ht="13">
      <c r="A152" s="215"/>
      <c r="B152" s="216"/>
      <c r="C152" s="252"/>
      <c r="D152" s="212"/>
    </row>
    <row r="153" spans="1:4" s="71" customFormat="1" ht="13">
      <c r="A153" s="253"/>
      <c r="B153" s="254"/>
      <c r="C153" s="255"/>
      <c r="D153" s="212"/>
    </row>
    <row r="154" spans="1:4" s="71" customFormat="1" ht="13">
      <c r="A154" s="253"/>
      <c r="B154" s="254"/>
      <c r="C154" s="255"/>
      <c r="D154" s="212"/>
    </row>
    <row r="155" spans="1:4" s="71" customFormat="1" ht="13">
      <c r="A155" s="253"/>
      <c r="B155" s="254"/>
      <c r="C155" s="255"/>
      <c r="D155" s="212"/>
    </row>
    <row r="156" spans="1:4" s="71" customFormat="1" ht="13">
      <c r="A156" s="253"/>
      <c r="B156" s="254"/>
      <c r="C156" s="255"/>
      <c r="D156" s="212"/>
    </row>
    <row r="157" spans="1:4" s="71" customFormat="1" ht="13">
      <c r="A157" s="253"/>
      <c r="B157" s="254"/>
      <c r="C157" s="255"/>
      <c r="D157" s="212"/>
    </row>
    <row r="158" spans="1:4" s="71" customFormat="1" ht="13">
      <c r="A158" s="253"/>
      <c r="B158" s="254"/>
      <c r="C158" s="255"/>
      <c r="D158" s="212"/>
    </row>
    <row r="159" spans="1:4" s="71" customFormat="1" ht="13">
      <c r="A159" s="215"/>
      <c r="B159" s="216"/>
      <c r="C159" s="252"/>
      <c r="D159" s="212"/>
    </row>
    <row r="160" spans="1:4" s="71" customFormat="1" ht="13">
      <c r="A160" s="253"/>
      <c r="B160" s="254"/>
      <c r="C160" s="255"/>
      <c r="D160" s="212"/>
    </row>
    <row r="161" spans="1:4" s="71" customFormat="1" ht="13">
      <c r="A161" s="215"/>
      <c r="B161" s="216"/>
      <c r="C161" s="252"/>
      <c r="D161" s="212"/>
    </row>
    <row r="162" spans="1:4" s="71" customFormat="1" ht="13">
      <c r="A162" s="253"/>
      <c r="B162" s="254"/>
      <c r="C162" s="255"/>
      <c r="D162" s="212"/>
    </row>
    <row r="163" spans="1:4" s="71" customFormat="1" ht="13">
      <c r="A163" s="253"/>
      <c r="B163" s="254"/>
      <c r="C163" s="255"/>
      <c r="D163" s="212"/>
    </row>
    <row r="164" spans="1:4" s="71" customFormat="1" ht="13">
      <c r="A164" s="253"/>
      <c r="B164" s="254"/>
      <c r="C164" s="255"/>
      <c r="D164" s="212"/>
    </row>
    <row r="165" spans="1:4" s="71" customFormat="1" ht="13">
      <c r="A165" s="253"/>
      <c r="B165" s="254"/>
      <c r="C165" s="255"/>
      <c r="D165" s="212"/>
    </row>
    <row r="166" spans="1:4" s="71" customFormat="1" ht="13">
      <c r="A166" s="253"/>
      <c r="B166" s="254"/>
      <c r="C166" s="255"/>
      <c r="D166" s="212"/>
    </row>
    <row r="167" spans="1:4" s="71" customFormat="1" ht="13">
      <c r="A167" s="253"/>
      <c r="B167" s="254"/>
      <c r="C167" s="255"/>
      <c r="D167" s="212"/>
    </row>
    <row r="168" spans="1:4" s="71" customFormat="1" ht="13">
      <c r="A168" s="253"/>
      <c r="B168" s="254"/>
      <c r="C168" s="255"/>
      <c r="D168" s="212"/>
    </row>
    <row r="169" spans="1:4" s="71" customFormat="1" ht="13">
      <c r="A169" s="253"/>
      <c r="B169" s="254"/>
      <c r="C169" s="255"/>
      <c r="D169" s="212"/>
    </row>
    <row r="170" spans="1:4" s="71" customFormat="1" ht="13">
      <c r="A170" s="215"/>
      <c r="B170" s="216"/>
      <c r="C170" s="252"/>
      <c r="D170" s="212"/>
    </row>
    <row r="171" spans="1:4" s="71" customFormat="1" ht="13">
      <c r="A171" s="253"/>
      <c r="B171" s="254"/>
      <c r="C171" s="255"/>
      <c r="D171" s="212"/>
    </row>
    <row r="172" spans="1:4" s="71" customFormat="1" ht="13">
      <c r="A172" s="253"/>
      <c r="B172" s="254"/>
      <c r="C172" s="255"/>
      <c r="D172" s="212"/>
    </row>
    <row r="173" spans="1:4" s="71" customFormat="1" ht="13">
      <c r="A173" s="253"/>
      <c r="B173" s="254"/>
      <c r="C173" s="255"/>
      <c r="D173" s="212"/>
    </row>
    <row r="174" spans="1:4" s="71" customFormat="1" ht="13">
      <c r="A174" s="215"/>
      <c r="B174" s="216"/>
      <c r="C174" s="216"/>
      <c r="D174" s="216"/>
    </row>
    <row r="175" spans="1:4" s="71" customFormat="1" ht="13">
      <c r="A175" s="215"/>
      <c r="B175" s="216"/>
      <c r="C175" s="212"/>
      <c r="D175" s="212"/>
    </row>
    <row r="176" spans="1:4" s="71" customFormat="1" ht="13">
      <c r="A176" s="253"/>
      <c r="B176" s="254"/>
      <c r="C176" s="255"/>
      <c r="D176" s="212"/>
    </row>
    <row r="177" spans="1:4" s="71" customFormat="1" ht="13">
      <c r="A177" s="215"/>
      <c r="B177" s="216"/>
      <c r="C177" s="212"/>
      <c r="D177" s="212"/>
    </row>
    <row r="178" spans="1:4" s="71" customFormat="1" ht="13">
      <c r="A178" s="253"/>
      <c r="B178" s="254"/>
      <c r="C178" s="212"/>
      <c r="D178" s="212"/>
    </row>
    <row r="179" spans="1:4" s="71" customFormat="1" ht="13">
      <c r="A179" s="253"/>
      <c r="B179" s="254"/>
      <c r="C179" s="212"/>
      <c r="D179" s="212"/>
    </row>
    <row r="180" spans="1:4" s="71" customFormat="1" ht="13">
      <c r="A180" s="253"/>
      <c r="B180" s="254"/>
      <c r="C180" s="212"/>
      <c r="D180" s="212"/>
    </row>
    <row r="181" spans="1:4" s="71" customFormat="1" ht="13">
      <c r="A181" s="253"/>
      <c r="B181" s="254"/>
      <c r="C181" s="212"/>
      <c r="D181" s="212"/>
    </row>
    <row r="182" spans="1:4" s="71" customFormat="1" ht="13">
      <c r="A182" s="253"/>
      <c r="B182" s="254"/>
      <c r="C182" s="212"/>
      <c r="D182" s="212"/>
    </row>
    <row r="183" spans="1:4" s="71" customFormat="1" ht="13">
      <c r="A183" s="253"/>
      <c r="B183" s="254"/>
      <c r="C183" s="212"/>
      <c r="D183" s="212"/>
    </row>
    <row r="184" spans="1:4" s="71" customFormat="1" ht="13">
      <c r="A184" s="253"/>
      <c r="B184" s="254"/>
      <c r="C184" s="212"/>
      <c r="D184" s="212"/>
    </row>
    <row r="185" spans="1:4" s="71" customFormat="1" ht="13">
      <c r="A185" s="253"/>
      <c r="B185" s="254"/>
      <c r="C185" s="212"/>
      <c r="D185" s="212"/>
    </row>
    <row r="186" spans="1:4" s="71" customFormat="1" ht="13">
      <c r="A186" s="253"/>
      <c r="B186" s="254"/>
      <c r="C186" s="212"/>
      <c r="D186" s="212"/>
    </row>
    <row r="187" spans="1:4" s="71" customFormat="1" ht="13">
      <c r="A187" s="253"/>
      <c r="B187" s="254"/>
      <c r="C187" s="255"/>
      <c r="D187" s="212"/>
    </row>
    <row r="188" spans="1:4" s="71" customFormat="1" ht="13">
      <c r="A188" s="253"/>
      <c r="B188" s="254"/>
      <c r="C188" s="255"/>
      <c r="D188" s="212"/>
    </row>
    <row r="189" spans="1:4" s="71" customFormat="1" ht="13">
      <c r="A189" s="253"/>
      <c r="B189" s="254"/>
      <c r="C189" s="255"/>
      <c r="D189" s="212"/>
    </row>
    <row r="190" spans="1:4" s="71" customFormat="1" ht="13">
      <c r="A190" s="215"/>
      <c r="B190" s="216"/>
      <c r="C190" s="212"/>
      <c r="D190" s="212"/>
    </row>
    <row r="191" spans="1:4" s="71" customFormat="1" ht="13">
      <c r="A191" s="253"/>
      <c r="B191" s="254"/>
      <c r="C191" s="212"/>
      <c r="D191" s="212"/>
    </row>
    <row r="192" spans="1:4" s="71" customFormat="1" ht="13">
      <c r="A192" s="215"/>
      <c r="B192" s="216"/>
      <c r="C192" s="257"/>
      <c r="D192" s="257"/>
    </row>
    <row r="193" spans="1:4" s="71" customFormat="1" ht="13">
      <c r="A193" s="215"/>
      <c r="B193" s="216"/>
      <c r="C193" s="212"/>
      <c r="D193" s="258"/>
    </row>
    <row r="194" spans="1:4" s="71" customFormat="1" ht="13">
      <c r="A194" s="215"/>
      <c r="B194" s="216"/>
      <c r="C194" s="212"/>
      <c r="D194" s="212"/>
    </row>
    <row r="195" spans="1:4" s="71" customFormat="1" ht="13">
      <c r="A195" s="253"/>
      <c r="B195" s="254"/>
      <c r="C195" s="212"/>
      <c r="D195" s="212"/>
    </row>
    <row r="196" spans="1:4" s="71" customFormat="1" ht="13">
      <c r="A196" s="253"/>
      <c r="B196" s="254"/>
      <c r="C196" s="212"/>
      <c r="D196" s="212"/>
    </row>
    <row r="197" spans="1:4" s="71" customFormat="1" ht="13">
      <c r="A197" s="253"/>
      <c r="B197" s="254"/>
      <c r="C197" s="212"/>
      <c r="D197" s="212"/>
    </row>
    <row r="198" spans="1:4" s="71" customFormat="1" ht="13">
      <c r="A198" s="253"/>
      <c r="B198" s="254"/>
      <c r="C198" s="212"/>
      <c r="D198" s="212"/>
    </row>
    <row r="199" spans="1:4" s="71" customFormat="1" ht="13">
      <c r="A199" s="215"/>
      <c r="B199" s="216"/>
      <c r="C199" s="252"/>
      <c r="D199" s="212"/>
    </row>
    <row r="200" spans="1:4" s="71" customFormat="1" ht="13">
      <c r="A200" s="253"/>
      <c r="B200" s="254"/>
      <c r="C200" s="255"/>
      <c r="D200" s="212"/>
    </row>
    <row r="201" spans="1:4" s="71" customFormat="1" ht="13">
      <c r="A201" s="253"/>
      <c r="B201" s="254"/>
      <c r="C201" s="255"/>
      <c r="D201" s="214"/>
    </row>
    <row r="202" spans="1:4" s="71" customFormat="1" ht="13">
      <c r="A202" s="253"/>
      <c r="B202" s="254"/>
      <c r="C202" s="255"/>
      <c r="D202" s="214"/>
    </row>
    <row r="203" spans="1:4" s="71" customFormat="1" ht="13">
      <c r="A203" s="253"/>
      <c r="B203" s="254"/>
      <c r="C203" s="255"/>
      <c r="D203" s="212"/>
    </row>
    <row r="204" spans="1:4" s="71" customFormat="1" ht="13">
      <c r="A204" s="215"/>
      <c r="B204" s="216"/>
      <c r="C204" s="212"/>
      <c r="D204" s="212"/>
    </row>
    <row r="205" spans="1:4" s="71" customFormat="1" ht="13">
      <c r="A205" s="253"/>
      <c r="B205" s="254"/>
      <c r="C205" s="212"/>
      <c r="D205" s="212"/>
    </row>
    <row r="206" spans="1:4" s="71" customFormat="1" ht="13">
      <c r="A206" s="253"/>
      <c r="B206" s="254"/>
      <c r="C206" s="255"/>
      <c r="D206" s="212"/>
    </row>
    <row r="207" spans="1:4" s="71" customFormat="1" ht="13">
      <c r="A207" s="253"/>
      <c r="B207" s="254"/>
      <c r="C207" s="255"/>
      <c r="D207" s="212"/>
    </row>
    <row r="208" spans="1:4" s="71" customFormat="1" ht="13">
      <c r="A208" s="253"/>
      <c r="B208" s="254"/>
      <c r="C208" s="255"/>
      <c r="D208" s="212"/>
    </row>
    <row r="209" spans="1:4" s="71" customFormat="1" ht="13">
      <c r="A209" s="253"/>
      <c r="B209" s="254"/>
      <c r="C209" s="255"/>
      <c r="D209" s="212"/>
    </row>
    <row r="210" spans="1:4" s="71" customFormat="1" ht="13">
      <c r="A210" s="253"/>
      <c r="B210" s="254"/>
      <c r="C210" s="255"/>
      <c r="D210" s="212"/>
    </row>
    <row r="211" spans="1:4" s="71" customFormat="1" ht="13">
      <c r="A211" s="253"/>
      <c r="B211" s="254"/>
      <c r="C211" s="255"/>
      <c r="D211" s="212"/>
    </row>
    <row r="212" spans="1:4" s="71" customFormat="1" ht="13">
      <c r="A212" s="253"/>
      <c r="B212" s="254"/>
      <c r="C212" s="255"/>
      <c r="D212" s="212"/>
    </row>
    <row r="213" spans="1:4" s="71" customFormat="1" ht="13">
      <c r="A213" s="253"/>
      <c r="B213" s="254"/>
      <c r="C213" s="255"/>
      <c r="D213" s="212"/>
    </row>
    <row r="214" spans="1:4" s="71" customFormat="1" ht="13">
      <c r="A214" s="215"/>
      <c r="B214" s="216"/>
      <c r="C214" s="252"/>
      <c r="D214" s="212"/>
    </row>
    <row r="215" spans="1:4" s="71" customFormat="1" ht="13">
      <c r="A215" s="215"/>
      <c r="B215" s="216"/>
      <c r="C215" s="252"/>
      <c r="D215" s="212"/>
    </row>
    <row r="216" spans="1:4" s="71" customFormat="1" ht="13">
      <c r="A216" s="253"/>
      <c r="B216" s="254"/>
      <c r="C216" s="255"/>
      <c r="D216" s="212"/>
    </row>
    <row r="217" spans="1:4" s="71" customFormat="1" ht="13">
      <c r="A217" s="253"/>
      <c r="B217" s="254"/>
      <c r="C217" s="255"/>
      <c r="D217" s="212"/>
    </row>
    <row r="218" spans="1:4" s="71" customFormat="1" ht="13">
      <c r="A218" s="253"/>
      <c r="B218" s="254"/>
      <c r="C218" s="255"/>
      <c r="D218" s="212"/>
    </row>
    <row r="219" spans="1:4" s="71" customFormat="1" ht="13">
      <c r="A219" s="253"/>
      <c r="B219" s="254"/>
      <c r="C219" s="255"/>
      <c r="D219" s="212"/>
    </row>
    <row r="220" spans="1:4" s="71" customFormat="1" ht="13">
      <c r="A220" s="253"/>
      <c r="B220" s="254"/>
      <c r="C220" s="255"/>
      <c r="D220" s="212"/>
    </row>
    <row r="221" spans="1:4" s="71" customFormat="1" ht="13">
      <c r="A221" s="253"/>
      <c r="B221" s="254"/>
      <c r="C221" s="255"/>
      <c r="D221" s="212"/>
    </row>
    <row r="222" spans="1:4" s="71" customFormat="1" ht="13">
      <c r="A222" s="253"/>
      <c r="B222" s="254"/>
      <c r="C222" s="255"/>
      <c r="D222" s="212"/>
    </row>
    <row r="223" spans="1:4" s="71" customFormat="1" ht="13">
      <c r="A223" s="253"/>
      <c r="B223" s="254"/>
      <c r="C223" s="255"/>
      <c r="D223" s="212"/>
    </row>
    <row r="224" spans="1:4" s="71" customFormat="1" ht="13">
      <c r="A224" s="253"/>
      <c r="B224" s="254"/>
      <c r="C224" s="255"/>
      <c r="D224" s="212"/>
    </row>
    <row r="225" spans="1:4" s="71" customFormat="1" ht="13">
      <c r="A225" s="215"/>
      <c r="B225" s="216"/>
      <c r="C225" s="212"/>
      <c r="D225" s="258"/>
    </row>
    <row r="226" spans="1:4" s="71" customFormat="1" ht="13">
      <c r="A226" s="215"/>
      <c r="B226" s="216"/>
      <c r="C226" s="252"/>
      <c r="D226" s="212"/>
    </row>
    <row r="227" spans="1:4" s="71" customFormat="1" ht="13">
      <c r="A227" s="253"/>
      <c r="B227" s="254"/>
      <c r="C227" s="255"/>
      <c r="D227" s="212"/>
    </row>
    <row r="228" spans="1:4" s="71" customFormat="1" ht="13">
      <c r="A228" s="253"/>
      <c r="B228" s="254"/>
      <c r="C228" s="255"/>
      <c r="D228" s="212"/>
    </row>
    <row r="229" spans="1:4" s="71" customFormat="1" ht="13">
      <c r="A229" s="253"/>
      <c r="B229" s="254"/>
      <c r="C229" s="255"/>
      <c r="D229" s="212"/>
    </row>
    <row r="230" spans="1:4" s="71" customFormat="1" ht="13">
      <c r="A230" s="215"/>
      <c r="B230" s="216"/>
      <c r="C230" s="259"/>
      <c r="D230" s="216"/>
    </row>
    <row r="231" spans="1:4" s="71" customFormat="1" ht="13">
      <c r="A231" s="215"/>
      <c r="B231" s="216"/>
      <c r="C231" s="252"/>
      <c r="D231" s="212"/>
    </row>
    <row r="232" spans="1:4" s="71" customFormat="1" ht="13">
      <c r="A232" s="253"/>
      <c r="B232" s="254"/>
      <c r="C232" s="255"/>
      <c r="D232" s="212"/>
    </row>
    <row r="233" spans="1:4" s="71" customFormat="1" ht="13">
      <c r="A233" s="253"/>
      <c r="B233" s="254"/>
      <c r="C233" s="255"/>
      <c r="D233" s="212"/>
    </row>
    <row r="234" spans="1:4" s="71" customFormat="1" ht="13">
      <c r="A234" s="253"/>
      <c r="B234" s="254"/>
      <c r="C234" s="255"/>
      <c r="D234" s="212"/>
    </row>
    <row r="235" spans="1:4" s="71" customFormat="1" ht="13">
      <c r="A235" s="253"/>
      <c r="B235" s="254"/>
      <c r="C235" s="255"/>
      <c r="D235" s="212"/>
    </row>
    <row r="236" spans="1:4" s="71" customFormat="1" ht="13">
      <c r="A236" s="253"/>
      <c r="B236" s="254"/>
      <c r="C236" s="255"/>
      <c r="D236" s="212"/>
    </row>
    <row r="237" spans="1:4" s="71" customFormat="1" ht="13">
      <c r="A237" s="253"/>
      <c r="B237" s="254"/>
      <c r="C237" s="255"/>
      <c r="D237" s="212"/>
    </row>
    <row r="238" spans="1:4" s="71" customFormat="1" ht="13">
      <c r="A238" s="253"/>
      <c r="B238" s="254"/>
      <c r="C238" s="255"/>
      <c r="D238" s="212"/>
    </row>
    <row r="239" spans="1:4" s="71" customFormat="1" ht="13">
      <c r="A239" s="253"/>
      <c r="B239" s="254"/>
      <c r="C239" s="255"/>
      <c r="D239" s="212"/>
    </row>
    <row r="240" spans="1:4" s="71" customFormat="1" ht="13">
      <c r="A240" s="215"/>
      <c r="B240" s="216"/>
      <c r="C240" s="216"/>
      <c r="D240" s="216"/>
    </row>
    <row r="241" spans="1:4" s="71" customFormat="1" ht="13">
      <c r="A241" s="215"/>
      <c r="B241" s="216"/>
      <c r="C241" s="212"/>
      <c r="D241" s="212"/>
    </row>
    <row r="242" spans="1:4" s="71" customFormat="1" ht="13">
      <c r="A242" s="253"/>
      <c r="B242" s="254"/>
      <c r="C242" s="212"/>
      <c r="D242" s="212"/>
    </row>
    <row r="243" spans="1:4" s="71" customFormat="1" ht="13">
      <c r="A243" s="253"/>
      <c r="B243" s="254"/>
      <c r="C243" s="212"/>
      <c r="D243" s="212"/>
    </row>
    <row r="244" spans="1:4" s="71" customFormat="1" ht="13">
      <c r="A244" s="253"/>
      <c r="B244" s="254"/>
      <c r="C244" s="212"/>
      <c r="D244" s="212"/>
    </row>
    <row r="245" spans="1:4" s="71" customFormat="1" ht="13">
      <c r="A245" s="215"/>
      <c r="B245" s="216"/>
      <c r="C245" s="212"/>
      <c r="D245" s="212"/>
    </row>
    <row r="246" spans="1:4" s="71" customFormat="1" ht="13">
      <c r="A246" s="253"/>
      <c r="B246" s="254"/>
      <c r="C246" s="255"/>
      <c r="D246" s="212"/>
    </row>
    <row r="247" spans="1:4" s="71" customFormat="1" ht="13">
      <c r="A247" s="253"/>
      <c r="B247" s="254"/>
      <c r="C247" s="255"/>
      <c r="D247" s="212"/>
    </row>
    <row r="248" spans="1:4" s="71" customFormat="1" ht="13">
      <c r="A248" s="215"/>
      <c r="B248" s="216"/>
      <c r="C248" s="212"/>
      <c r="D248" s="212"/>
    </row>
    <row r="249" spans="1:4" s="71" customFormat="1" ht="13">
      <c r="A249" s="253"/>
      <c r="B249" s="254"/>
      <c r="C249" s="212"/>
      <c r="D249" s="212"/>
    </row>
    <row r="250" spans="1:4" s="71" customFormat="1" ht="13">
      <c r="A250" s="253"/>
      <c r="B250" s="254"/>
      <c r="C250" s="212"/>
      <c r="D250" s="212"/>
    </row>
    <row r="251" spans="1:4" s="71" customFormat="1" ht="13">
      <c r="A251" s="253"/>
      <c r="B251" s="254"/>
      <c r="C251" s="212"/>
      <c r="D251" s="212"/>
    </row>
    <row r="252" spans="1:4" s="71" customFormat="1" ht="13">
      <c r="A252" s="253"/>
      <c r="B252" s="254"/>
      <c r="C252" s="212"/>
      <c r="D252" s="212"/>
    </row>
    <row r="253" spans="1:4" s="71" customFormat="1" ht="13">
      <c r="A253" s="253"/>
      <c r="B253" s="254"/>
      <c r="C253" s="212"/>
      <c r="D253" s="212"/>
    </row>
    <row r="254" spans="1:4" s="71" customFormat="1" ht="13">
      <c r="A254" s="253"/>
      <c r="B254" s="254"/>
      <c r="C254" s="255"/>
      <c r="D254" s="212"/>
    </row>
    <row r="255" spans="1:4" s="71" customFormat="1" ht="13">
      <c r="A255" s="215"/>
      <c r="B255" s="216"/>
      <c r="C255" s="212"/>
      <c r="D255" s="212"/>
    </row>
    <row r="256" spans="1:4" s="71" customFormat="1" ht="13">
      <c r="A256" s="253"/>
      <c r="B256" s="254"/>
      <c r="C256" s="212"/>
      <c r="D256" s="212"/>
    </row>
    <row r="257" spans="1:4" s="71" customFormat="1" ht="13">
      <c r="A257" s="253"/>
      <c r="B257" s="254"/>
      <c r="C257" s="212"/>
      <c r="D257" s="212"/>
    </row>
    <row r="258" spans="1:4" s="71" customFormat="1" ht="13">
      <c r="A258" s="253"/>
      <c r="B258" s="254"/>
      <c r="C258" s="212"/>
      <c r="D258" s="212"/>
    </row>
    <row r="259" spans="1:4" s="71" customFormat="1" ht="13">
      <c r="A259" s="215"/>
      <c r="B259" s="216"/>
      <c r="C259" s="252"/>
      <c r="D259" s="212"/>
    </row>
    <row r="260" spans="1:4" s="71" customFormat="1" ht="13">
      <c r="A260" s="253"/>
      <c r="B260" s="254"/>
      <c r="C260" s="255"/>
      <c r="D260" s="212"/>
    </row>
    <row r="261" spans="1:4" s="71" customFormat="1" ht="13">
      <c r="A261" s="253"/>
      <c r="B261" s="254"/>
      <c r="C261" s="255"/>
      <c r="D261" s="212"/>
    </row>
    <row r="262" spans="1:4" s="71" customFormat="1" ht="13">
      <c r="A262" s="253"/>
      <c r="B262" s="254"/>
      <c r="C262" s="255"/>
      <c r="D262" s="212"/>
    </row>
    <row r="263" spans="1:4" s="71" customFormat="1" ht="13">
      <c r="A263" s="253"/>
      <c r="B263" s="254"/>
      <c r="C263" s="255"/>
      <c r="D263" s="212"/>
    </row>
    <row r="264" spans="1:4" s="71" customFormat="1" ht="13">
      <c r="A264" s="253"/>
      <c r="B264" s="254"/>
      <c r="C264" s="255"/>
      <c r="D264" s="212"/>
    </row>
    <row r="265" spans="1:4" s="71" customFormat="1" ht="13">
      <c r="A265" s="253"/>
      <c r="B265" s="254"/>
      <c r="C265" s="255"/>
      <c r="D265" s="212"/>
    </row>
    <row r="266" spans="1:4" s="71" customFormat="1" ht="13">
      <c r="A266" s="253"/>
      <c r="B266" s="254"/>
      <c r="C266" s="255"/>
      <c r="D266" s="212"/>
    </row>
    <row r="267" spans="1:4" s="71" customFormat="1" ht="13">
      <c r="A267" s="253"/>
      <c r="B267" s="254"/>
      <c r="C267" s="255"/>
      <c r="D267" s="212"/>
    </row>
    <row r="268" spans="1:4" s="71" customFormat="1" ht="13">
      <c r="A268" s="253"/>
      <c r="B268" s="254"/>
      <c r="C268" s="255"/>
      <c r="D268" s="212"/>
    </row>
    <row r="269" spans="1:4" s="71" customFormat="1" ht="13">
      <c r="A269" s="253"/>
      <c r="B269" s="254"/>
      <c r="C269" s="255"/>
      <c r="D269" s="212"/>
    </row>
    <row r="270" spans="1:4" s="71" customFormat="1" ht="13">
      <c r="A270" s="253"/>
      <c r="B270" s="254"/>
      <c r="C270" s="255"/>
      <c r="D270" s="212"/>
    </row>
    <row r="271" spans="1:4" s="71" customFormat="1" ht="13">
      <c r="A271" s="253"/>
      <c r="B271" s="254"/>
      <c r="C271" s="255"/>
      <c r="D271" s="212"/>
    </row>
    <row r="272" spans="1:4" s="71" customFormat="1" ht="13">
      <c r="A272" s="253"/>
      <c r="B272" s="254"/>
      <c r="C272" s="255"/>
      <c r="D272" s="212"/>
    </row>
    <row r="273" spans="1:4" s="71" customFormat="1" ht="13">
      <c r="A273" s="253"/>
      <c r="B273" s="254"/>
      <c r="C273" s="255"/>
      <c r="D273" s="212"/>
    </row>
    <row r="274" spans="1:4" s="71" customFormat="1" ht="13">
      <c r="A274" s="253"/>
      <c r="B274" s="254"/>
      <c r="C274" s="255"/>
      <c r="D274" s="212"/>
    </row>
    <row r="275" spans="1:4" s="71" customFormat="1" ht="13">
      <c r="A275" s="215"/>
      <c r="B275" s="216"/>
      <c r="C275" s="212"/>
      <c r="D275" s="212"/>
    </row>
    <row r="276" spans="1:4" s="71" customFormat="1" ht="13">
      <c r="A276" s="253"/>
      <c r="B276" s="254"/>
      <c r="C276" s="212"/>
      <c r="D276" s="255"/>
    </row>
  </sheetData>
  <autoFilter ref="A12:T12" xr:uid="{D2347AD3-B07A-4B42-93B6-3ED7229EAA36}"/>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0A02C-A8CB-4390-9B43-8349499FEF46}">
  <sheetPr>
    <tabColor theme="8" tint="-0.249977111117893"/>
  </sheetPr>
  <dimension ref="A1:G68"/>
  <sheetViews>
    <sheetView workbookViewId="0">
      <selection activeCell="A11" sqref="A11"/>
    </sheetView>
  </sheetViews>
  <sheetFormatPr defaultRowHeight="12.5"/>
  <cols>
    <col min="1" max="1" width="39.453125" style="332" customWidth="1"/>
    <col min="2" max="2" width="21.453125" style="332" customWidth="1"/>
    <col min="3" max="7" width="10" style="332" customWidth="1"/>
    <col min="8" max="8" width="51.1796875" style="332" customWidth="1"/>
    <col min="9" max="256" width="8.7265625" style="332"/>
    <col min="257" max="257" width="39.453125" style="332" customWidth="1"/>
    <col min="258" max="258" width="21.453125" style="332" customWidth="1"/>
    <col min="259" max="263" width="10" style="332" customWidth="1"/>
    <col min="264" max="264" width="51.1796875" style="332" customWidth="1"/>
    <col min="265" max="512" width="8.7265625" style="332"/>
    <col min="513" max="513" width="39.453125" style="332" customWidth="1"/>
    <col min="514" max="514" width="21.453125" style="332" customWidth="1"/>
    <col min="515" max="519" width="10" style="332" customWidth="1"/>
    <col min="520" max="520" width="51.1796875" style="332" customWidth="1"/>
    <col min="521" max="768" width="8.7265625" style="332"/>
    <col min="769" max="769" width="39.453125" style="332" customWidth="1"/>
    <col min="770" max="770" width="21.453125" style="332" customWidth="1"/>
    <col min="771" max="775" width="10" style="332" customWidth="1"/>
    <col min="776" max="776" width="51.1796875" style="332" customWidth="1"/>
    <col min="777" max="1024" width="8.7265625" style="332"/>
    <col min="1025" max="1025" width="39.453125" style="332" customWidth="1"/>
    <col min="1026" max="1026" width="21.453125" style="332" customWidth="1"/>
    <col min="1027" max="1031" width="10" style="332" customWidth="1"/>
    <col min="1032" max="1032" width="51.1796875" style="332" customWidth="1"/>
    <col min="1033" max="1280" width="8.7265625" style="332"/>
    <col min="1281" max="1281" width="39.453125" style="332" customWidth="1"/>
    <col min="1282" max="1282" width="21.453125" style="332" customWidth="1"/>
    <col min="1283" max="1287" width="10" style="332" customWidth="1"/>
    <col min="1288" max="1288" width="51.1796875" style="332" customWidth="1"/>
    <col min="1289" max="1536" width="8.7265625" style="332"/>
    <col min="1537" max="1537" width="39.453125" style="332" customWidth="1"/>
    <col min="1538" max="1538" width="21.453125" style="332" customWidth="1"/>
    <col min="1539" max="1543" width="10" style="332" customWidth="1"/>
    <col min="1544" max="1544" width="51.1796875" style="332" customWidth="1"/>
    <col min="1545" max="1792" width="8.7265625" style="332"/>
    <col min="1793" max="1793" width="39.453125" style="332" customWidth="1"/>
    <col min="1794" max="1794" width="21.453125" style="332" customWidth="1"/>
    <col min="1795" max="1799" width="10" style="332" customWidth="1"/>
    <col min="1800" max="1800" width="51.1796875" style="332" customWidth="1"/>
    <col min="1801" max="2048" width="8.7265625" style="332"/>
    <col min="2049" max="2049" width="39.453125" style="332" customWidth="1"/>
    <col min="2050" max="2050" width="21.453125" style="332" customWidth="1"/>
    <col min="2051" max="2055" width="10" style="332" customWidth="1"/>
    <col min="2056" max="2056" width="51.1796875" style="332" customWidth="1"/>
    <col min="2057" max="2304" width="8.7265625" style="332"/>
    <col min="2305" max="2305" width="39.453125" style="332" customWidth="1"/>
    <col min="2306" max="2306" width="21.453125" style="332" customWidth="1"/>
    <col min="2307" max="2311" width="10" style="332" customWidth="1"/>
    <col min="2312" max="2312" width="51.1796875" style="332" customWidth="1"/>
    <col min="2313" max="2560" width="8.7265625" style="332"/>
    <col min="2561" max="2561" width="39.453125" style="332" customWidth="1"/>
    <col min="2562" max="2562" width="21.453125" style="332" customWidth="1"/>
    <col min="2563" max="2567" width="10" style="332" customWidth="1"/>
    <col min="2568" max="2568" width="51.1796875" style="332" customWidth="1"/>
    <col min="2569" max="2816" width="8.7265625" style="332"/>
    <col min="2817" max="2817" width="39.453125" style="332" customWidth="1"/>
    <col min="2818" max="2818" width="21.453125" style="332" customWidth="1"/>
    <col min="2819" max="2823" width="10" style="332" customWidth="1"/>
    <col min="2824" max="2824" width="51.1796875" style="332" customWidth="1"/>
    <col min="2825" max="3072" width="8.7265625" style="332"/>
    <col min="3073" max="3073" width="39.453125" style="332" customWidth="1"/>
    <col min="3074" max="3074" width="21.453125" style="332" customWidth="1"/>
    <col min="3075" max="3079" width="10" style="332" customWidth="1"/>
    <col min="3080" max="3080" width="51.1796875" style="332" customWidth="1"/>
    <col min="3081" max="3328" width="8.7265625" style="332"/>
    <col min="3329" max="3329" width="39.453125" style="332" customWidth="1"/>
    <col min="3330" max="3330" width="21.453125" style="332" customWidth="1"/>
    <col min="3331" max="3335" width="10" style="332" customWidth="1"/>
    <col min="3336" max="3336" width="51.1796875" style="332" customWidth="1"/>
    <col min="3337" max="3584" width="8.7265625" style="332"/>
    <col min="3585" max="3585" width="39.453125" style="332" customWidth="1"/>
    <col min="3586" max="3586" width="21.453125" style="332" customWidth="1"/>
    <col min="3587" max="3591" width="10" style="332" customWidth="1"/>
    <col min="3592" max="3592" width="51.1796875" style="332" customWidth="1"/>
    <col min="3593" max="3840" width="8.7265625" style="332"/>
    <col min="3841" max="3841" width="39.453125" style="332" customWidth="1"/>
    <col min="3842" max="3842" width="21.453125" style="332" customWidth="1"/>
    <col min="3843" max="3847" width="10" style="332" customWidth="1"/>
    <col min="3848" max="3848" width="51.1796875" style="332" customWidth="1"/>
    <col min="3849" max="4096" width="8.7265625" style="332"/>
    <col min="4097" max="4097" width="39.453125" style="332" customWidth="1"/>
    <col min="4098" max="4098" width="21.453125" style="332" customWidth="1"/>
    <col min="4099" max="4103" width="10" style="332" customWidth="1"/>
    <col min="4104" max="4104" width="51.1796875" style="332" customWidth="1"/>
    <col min="4105" max="4352" width="8.7265625" style="332"/>
    <col min="4353" max="4353" width="39.453125" style="332" customWidth="1"/>
    <col min="4354" max="4354" width="21.453125" style="332" customWidth="1"/>
    <col min="4355" max="4359" width="10" style="332" customWidth="1"/>
    <col min="4360" max="4360" width="51.1796875" style="332" customWidth="1"/>
    <col min="4361" max="4608" width="8.7265625" style="332"/>
    <col min="4609" max="4609" width="39.453125" style="332" customWidth="1"/>
    <col min="4610" max="4610" width="21.453125" style="332" customWidth="1"/>
    <col min="4611" max="4615" width="10" style="332" customWidth="1"/>
    <col min="4616" max="4616" width="51.1796875" style="332" customWidth="1"/>
    <col min="4617" max="4864" width="8.7265625" style="332"/>
    <col min="4865" max="4865" width="39.453125" style="332" customWidth="1"/>
    <col min="4866" max="4866" width="21.453125" style="332" customWidth="1"/>
    <col min="4867" max="4871" width="10" style="332" customWidth="1"/>
    <col min="4872" max="4872" width="51.1796875" style="332" customWidth="1"/>
    <col min="4873" max="5120" width="8.7265625" style="332"/>
    <col min="5121" max="5121" width="39.453125" style="332" customWidth="1"/>
    <col min="5122" max="5122" width="21.453125" style="332" customWidth="1"/>
    <col min="5123" max="5127" width="10" style="332" customWidth="1"/>
    <col min="5128" max="5128" width="51.1796875" style="332" customWidth="1"/>
    <col min="5129" max="5376" width="8.7265625" style="332"/>
    <col min="5377" max="5377" width="39.453125" style="332" customWidth="1"/>
    <col min="5378" max="5378" width="21.453125" style="332" customWidth="1"/>
    <col min="5379" max="5383" width="10" style="332" customWidth="1"/>
    <col min="5384" max="5384" width="51.1796875" style="332" customWidth="1"/>
    <col min="5385" max="5632" width="8.7265625" style="332"/>
    <col min="5633" max="5633" width="39.453125" style="332" customWidth="1"/>
    <col min="5634" max="5634" width="21.453125" style="332" customWidth="1"/>
    <col min="5635" max="5639" width="10" style="332" customWidth="1"/>
    <col min="5640" max="5640" width="51.1796875" style="332" customWidth="1"/>
    <col min="5641" max="5888" width="8.7265625" style="332"/>
    <col min="5889" max="5889" width="39.453125" style="332" customWidth="1"/>
    <col min="5890" max="5890" width="21.453125" style="332" customWidth="1"/>
    <col min="5891" max="5895" width="10" style="332" customWidth="1"/>
    <col min="5896" max="5896" width="51.1796875" style="332" customWidth="1"/>
    <col min="5897" max="6144" width="8.7265625" style="332"/>
    <col min="6145" max="6145" width="39.453125" style="332" customWidth="1"/>
    <col min="6146" max="6146" width="21.453125" style="332" customWidth="1"/>
    <col min="6147" max="6151" width="10" style="332" customWidth="1"/>
    <col min="6152" max="6152" width="51.1796875" style="332" customWidth="1"/>
    <col min="6153" max="6400" width="8.7265625" style="332"/>
    <col min="6401" max="6401" width="39.453125" style="332" customWidth="1"/>
    <col min="6402" max="6402" width="21.453125" style="332" customWidth="1"/>
    <col min="6403" max="6407" width="10" style="332" customWidth="1"/>
    <col min="6408" max="6408" width="51.1796875" style="332" customWidth="1"/>
    <col min="6409" max="6656" width="8.7265625" style="332"/>
    <col min="6657" max="6657" width="39.453125" style="332" customWidth="1"/>
    <col min="6658" max="6658" width="21.453125" style="332" customWidth="1"/>
    <col min="6659" max="6663" width="10" style="332" customWidth="1"/>
    <col min="6664" max="6664" width="51.1796875" style="332" customWidth="1"/>
    <col min="6665" max="6912" width="8.7265625" style="332"/>
    <col min="6913" max="6913" width="39.453125" style="332" customWidth="1"/>
    <col min="6914" max="6914" width="21.453125" style="332" customWidth="1"/>
    <col min="6915" max="6919" width="10" style="332" customWidth="1"/>
    <col min="6920" max="6920" width="51.1796875" style="332" customWidth="1"/>
    <col min="6921" max="7168" width="8.7265625" style="332"/>
    <col min="7169" max="7169" width="39.453125" style="332" customWidth="1"/>
    <col min="7170" max="7170" width="21.453125" style="332" customWidth="1"/>
    <col min="7171" max="7175" width="10" style="332" customWidth="1"/>
    <col min="7176" max="7176" width="51.1796875" style="332" customWidth="1"/>
    <col min="7177" max="7424" width="8.7265625" style="332"/>
    <col min="7425" max="7425" width="39.453125" style="332" customWidth="1"/>
    <col min="7426" max="7426" width="21.453125" style="332" customWidth="1"/>
    <col min="7427" max="7431" width="10" style="332" customWidth="1"/>
    <col min="7432" max="7432" width="51.1796875" style="332" customWidth="1"/>
    <col min="7433" max="7680" width="8.7265625" style="332"/>
    <col min="7681" max="7681" width="39.453125" style="332" customWidth="1"/>
    <col min="7682" max="7682" width="21.453125" style="332" customWidth="1"/>
    <col min="7683" max="7687" width="10" style="332" customWidth="1"/>
    <col min="7688" max="7688" width="51.1796875" style="332" customWidth="1"/>
    <col min="7689" max="7936" width="8.7265625" style="332"/>
    <col min="7937" max="7937" width="39.453125" style="332" customWidth="1"/>
    <col min="7938" max="7938" width="21.453125" style="332" customWidth="1"/>
    <col min="7939" max="7943" width="10" style="332" customWidth="1"/>
    <col min="7944" max="7944" width="51.1796875" style="332" customWidth="1"/>
    <col min="7945" max="8192" width="8.7265625" style="332"/>
    <col min="8193" max="8193" width="39.453125" style="332" customWidth="1"/>
    <col min="8194" max="8194" width="21.453125" style="332" customWidth="1"/>
    <col min="8195" max="8199" width="10" style="332" customWidth="1"/>
    <col min="8200" max="8200" width="51.1796875" style="332" customWidth="1"/>
    <col min="8201" max="8448" width="8.7265625" style="332"/>
    <col min="8449" max="8449" width="39.453125" style="332" customWidth="1"/>
    <col min="8450" max="8450" width="21.453125" style="332" customWidth="1"/>
    <col min="8451" max="8455" width="10" style="332" customWidth="1"/>
    <col min="8456" max="8456" width="51.1796875" style="332" customWidth="1"/>
    <col min="8457" max="8704" width="8.7265625" style="332"/>
    <col min="8705" max="8705" width="39.453125" style="332" customWidth="1"/>
    <col min="8706" max="8706" width="21.453125" style="332" customWidth="1"/>
    <col min="8707" max="8711" width="10" style="332" customWidth="1"/>
    <col min="8712" max="8712" width="51.1796875" style="332" customWidth="1"/>
    <col min="8713" max="8960" width="8.7265625" style="332"/>
    <col min="8961" max="8961" width="39.453125" style="332" customWidth="1"/>
    <col min="8962" max="8962" width="21.453125" style="332" customWidth="1"/>
    <col min="8963" max="8967" width="10" style="332" customWidth="1"/>
    <col min="8968" max="8968" width="51.1796875" style="332" customWidth="1"/>
    <col min="8969" max="9216" width="8.7265625" style="332"/>
    <col min="9217" max="9217" width="39.453125" style="332" customWidth="1"/>
    <col min="9218" max="9218" width="21.453125" style="332" customWidth="1"/>
    <col min="9219" max="9223" width="10" style="332" customWidth="1"/>
    <col min="9224" max="9224" width="51.1796875" style="332" customWidth="1"/>
    <col min="9225" max="9472" width="8.7265625" style="332"/>
    <col min="9473" max="9473" width="39.453125" style="332" customWidth="1"/>
    <col min="9474" max="9474" width="21.453125" style="332" customWidth="1"/>
    <col min="9475" max="9479" width="10" style="332" customWidth="1"/>
    <col min="9480" max="9480" width="51.1796875" style="332" customWidth="1"/>
    <col min="9481" max="9728" width="8.7265625" style="332"/>
    <col min="9729" max="9729" width="39.453125" style="332" customWidth="1"/>
    <col min="9730" max="9730" width="21.453125" style="332" customWidth="1"/>
    <col min="9731" max="9735" width="10" style="332" customWidth="1"/>
    <col min="9736" max="9736" width="51.1796875" style="332" customWidth="1"/>
    <col min="9737" max="9984" width="8.7265625" style="332"/>
    <col min="9985" max="9985" width="39.453125" style="332" customWidth="1"/>
    <col min="9986" max="9986" width="21.453125" style="332" customWidth="1"/>
    <col min="9987" max="9991" width="10" style="332" customWidth="1"/>
    <col min="9992" max="9992" width="51.1796875" style="332" customWidth="1"/>
    <col min="9993" max="10240" width="8.7265625" style="332"/>
    <col min="10241" max="10241" width="39.453125" style="332" customWidth="1"/>
    <col min="10242" max="10242" width="21.453125" style="332" customWidth="1"/>
    <col min="10243" max="10247" width="10" style="332" customWidth="1"/>
    <col min="10248" max="10248" width="51.1796875" style="332" customWidth="1"/>
    <col min="10249" max="10496" width="8.7265625" style="332"/>
    <col min="10497" max="10497" width="39.453125" style="332" customWidth="1"/>
    <col min="10498" max="10498" width="21.453125" style="332" customWidth="1"/>
    <col min="10499" max="10503" width="10" style="332" customWidth="1"/>
    <col min="10504" max="10504" width="51.1796875" style="332" customWidth="1"/>
    <col min="10505" max="10752" width="8.7265625" style="332"/>
    <col min="10753" max="10753" width="39.453125" style="332" customWidth="1"/>
    <col min="10754" max="10754" width="21.453125" style="332" customWidth="1"/>
    <col min="10755" max="10759" width="10" style="332" customWidth="1"/>
    <col min="10760" max="10760" width="51.1796875" style="332" customWidth="1"/>
    <col min="10761" max="11008" width="8.7265625" style="332"/>
    <col min="11009" max="11009" width="39.453125" style="332" customWidth="1"/>
    <col min="11010" max="11010" width="21.453125" style="332" customWidth="1"/>
    <col min="11011" max="11015" width="10" style="332" customWidth="1"/>
    <col min="11016" max="11016" width="51.1796875" style="332" customWidth="1"/>
    <col min="11017" max="11264" width="8.7265625" style="332"/>
    <col min="11265" max="11265" width="39.453125" style="332" customWidth="1"/>
    <col min="11266" max="11266" width="21.453125" style="332" customWidth="1"/>
    <col min="11267" max="11271" width="10" style="332" customWidth="1"/>
    <col min="11272" max="11272" width="51.1796875" style="332" customWidth="1"/>
    <col min="11273" max="11520" width="8.7265625" style="332"/>
    <col min="11521" max="11521" width="39.453125" style="332" customWidth="1"/>
    <col min="11522" max="11522" width="21.453125" style="332" customWidth="1"/>
    <col min="11523" max="11527" width="10" style="332" customWidth="1"/>
    <col min="11528" max="11528" width="51.1796875" style="332" customWidth="1"/>
    <col min="11529" max="11776" width="8.7265625" style="332"/>
    <col min="11777" max="11777" width="39.453125" style="332" customWidth="1"/>
    <col min="11778" max="11778" width="21.453125" style="332" customWidth="1"/>
    <col min="11779" max="11783" width="10" style="332" customWidth="1"/>
    <col min="11784" max="11784" width="51.1796875" style="332" customWidth="1"/>
    <col min="11785" max="12032" width="8.7265625" style="332"/>
    <col min="12033" max="12033" width="39.453125" style="332" customWidth="1"/>
    <col min="12034" max="12034" width="21.453125" style="332" customWidth="1"/>
    <col min="12035" max="12039" width="10" style="332" customWidth="1"/>
    <col min="12040" max="12040" width="51.1796875" style="332" customWidth="1"/>
    <col min="12041" max="12288" width="8.7265625" style="332"/>
    <col min="12289" max="12289" width="39.453125" style="332" customWidth="1"/>
    <col min="12290" max="12290" width="21.453125" style="332" customWidth="1"/>
    <col min="12291" max="12295" width="10" style="332" customWidth="1"/>
    <col min="12296" max="12296" width="51.1796875" style="332" customWidth="1"/>
    <col min="12297" max="12544" width="8.7265625" style="332"/>
    <col min="12545" max="12545" width="39.453125" style="332" customWidth="1"/>
    <col min="12546" max="12546" width="21.453125" style="332" customWidth="1"/>
    <col min="12547" max="12551" width="10" style="332" customWidth="1"/>
    <col min="12552" max="12552" width="51.1796875" style="332" customWidth="1"/>
    <col min="12553" max="12800" width="8.7265625" style="332"/>
    <col min="12801" max="12801" width="39.453125" style="332" customWidth="1"/>
    <col min="12802" max="12802" width="21.453125" style="332" customWidth="1"/>
    <col min="12803" max="12807" width="10" style="332" customWidth="1"/>
    <col min="12808" max="12808" width="51.1796875" style="332" customWidth="1"/>
    <col min="12809" max="13056" width="8.7265625" style="332"/>
    <col min="13057" max="13057" width="39.453125" style="332" customWidth="1"/>
    <col min="13058" max="13058" width="21.453125" style="332" customWidth="1"/>
    <col min="13059" max="13063" width="10" style="332" customWidth="1"/>
    <col min="13064" max="13064" width="51.1796875" style="332" customWidth="1"/>
    <col min="13065" max="13312" width="8.7265625" style="332"/>
    <col min="13313" max="13313" width="39.453125" style="332" customWidth="1"/>
    <col min="13314" max="13314" width="21.453125" style="332" customWidth="1"/>
    <col min="13315" max="13319" width="10" style="332" customWidth="1"/>
    <col min="13320" max="13320" width="51.1796875" style="332" customWidth="1"/>
    <col min="13321" max="13568" width="8.7265625" style="332"/>
    <col min="13569" max="13569" width="39.453125" style="332" customWidth="1"/>
    <col min="13570" max="13570" width="21.453125" style="332" customWidth="1"/>
    <col min="13571" max="13575" width="10" style="332" customWidth="1"/>
    <col min="13576" max="13576" width="51.1796875" style="332" customWidth="1"/>
    <col min="13577" max="13824" width="8.7265625" style="332"/>
    <col min="13825" max="13825" width="39.453125" style="332" customWidth="1"/>
    <col min="13826" max="13826" width="21.453125" style="332" customWidth="1"/>
    <col min="13827" max="13831" width="10" style="332" customWidth="1"/>
    <col min="13832" max="13832" width="51.1796875" style="332" customWidth="1"/>
    <col min="13833" max="14080" width="8.7265625" style="332"/>
    <col min="14081" max="14081" width="39.453125" style="332" customWidth="1"/>
    <col min="14082" max="14082" width="21.453125" style="332" customWidth="1"/>
    <col min="14083" max="14087" width="10" style="332" customWidth="1"/>
    <col min="14088" max="14088" width="51.1796875" style="332" customWidth="1"/>
    <col min="14089" max="14336" width="8.7265625" style="332"/>
    <col min="14337" max="14337" width="39.453125" style="332" customWidth="1"/>
    <col min="14338" max="14338" width="21.453125" style="332" customWidth="1"/>
    <col min="14339" max="14343" width="10" style="332" customWidth="1"/>
    <col min="14344" max="14344" width="51.1796875" style="332" customWidth="1"/>
    <col min="14345" max="14592" width="8.7265625" style="332"/>
    <col min="14593" max="14593" width="39.453125" style="332" customWidth="1"/>
    <col min="14594" max="14594" width="21.453125" style="332" customWidth="1"/>
    <col min="14595" max="14599" width="10" style="332" customWidth="1"/>
    <col min="14600" max="14600" width="51.1796875" style="332" customWidth="1"/>
    <col min="14601" max="14848" width="8.7265625" style="332"/>
    <col min="14849" max="14849" width="39.453125" style="332" customWidth="1"/>
    <col min="14850" max="14850" width="21.453125" style="332" customWidth="1"/>
    <col min="14851" max="14855" width="10" style="332" customWidth="1"/>
    <col min="14856" max="14856" width="51.1796875" style="332" customWidth="1"/>
    <col min="14857" max="15104" width="8.7265625" style="332"/>
    <col min="15105" max="15105" width="39.453125" style="332" customWidth="1"/>
    <col min="15106" max="15106" width="21.453125" style="332" customWidth="1"/>
    <col min="15107" max="15111" width="10" style="332" customWidth="1"/>
    <col min="15112" max="15112" width="51.1796875" style="332" customWidth="1"/>
    <col min="15113" max="15360" width="8.7265625" style="332"/>
    <col min="15361" max="15361" width="39.453125" style="332" customWidth="1"/>
    <col min="15362" max="15362" width="21.453125" style="332" customWidth="1"/>
    <col min="15363" max="15367" width="10" style="332" customWidth="1"/>
    <col min="15368" max="15368" width="51.1796875" style="332" customWidth="1"/>
    <col min="15369" max="15616" width="8.7265625" style="332"/>
    <col min="15617" max="15617" width="39.453125" style="332" customWidth="1"/>
    <col min="15618" max="15618" width="21.453125" style="332" customWidth="1"/>
    <col min="15619" max="15623" width="10" style="332" customWidth="1"/>
    <col min="15624" max="15624" width="51.1796875" style="332" customWidth="1"/>
    <col min="15625" max="15872" width="8.7265625" style="332"/>
    <col min="15873" max="15873" width="39.453125" style="332" customWidth="1"/>
    <col min="15874" max="15874" width="21.453125" style="332" customWidth="1"/>
    <col min="15875" max="15879" width="10" style="332" customWidth="1"/>
    <col min="15880" max="15880" width="51.1796875" style="332" customWidth="1"/>
    <col min="15881" max="16128" width="8.7265625" style="332"/>
    <col min="16129" max="16129" width="39.453125" style="332" customWidth="1"/>
    <col min="16130" max="16130" width="21.453125" style="332" customWidth="1"/>
    <col min="16131" max="16135" width="10" style="332" customWidth="1"/>
    <col min="16136" max="16136" width="51.1796875" style="332" customWidth="1"/>
    <col min="16137" max="16384" width="8.7265625" style="332"/>
  </cols>
  <sheetData>
    <row r="1" spans="1:7" ht="15.5">
      <c r="A1" s="331" t="s">
        <v>2298</v>
      </c>
    </row>
    <row r="2" spans="1:7">
      <c r="A2" s="333" t="s">
        <v>1531</v>
      </c>
      <c r="B2" s="333" t="s">
        <v>1532</v>
      </c>
    </row>
    <row r="3" spans="1:7">
      <c r="A3" s="333" t="s">
        <v>1533</v>
      </c>
      <c r="B3" s="333" t="s">
        <v>2299</v>
      </c>
    </row>
    <row r="4" spans="1:7" ht="155.25" customHeight="1">
      <c r="A4" s="333" t="s">
        <v>1535</v>
      </c>
      <c r="B4" s="334" t="s">
        <v>2300</v>
      </c>
    </row>
    <row r="5" spans="1:7">
      <c r="A5" s="333" t="s">
        <v>1539</v>
      </c>
      <c r="B5" s="335">
        <v>42515</v>
      </c>
    </row>
    <row r="6" spans="1:7" ht="13">
      <c r="A6" s="336" t="s">
        <v>1540</v>
      </c>
    </row>
    <row r="7" spans="1:7" ht="13">
      <c r="A7" s="336" t="s">
        <v>1541</v>
      </c>
      <c r="B7" s="337" t="s">
        <v>1542</v>
      </c>
      <c r="E7" s="338"/>
      <c r="G7" s="338"/>
    </row>
    <row r="8" spans="1:7" ht="13">
      <c r="B8" s="337" t="s">
        <v>2301</v>
      </c>
      <c r="E8" s="338"/>
      <c r="G8" s="338"/>
    </row>
    <row r="9" spans="1:7" ht="13">
      <c r="B9" s="337" t="s">
        <v>1544</v>
      </c>
      <c r="E9" s="338"/>
      <c r="G9" s="338"/>
    </row>
    <row r="10" spans="1:7" ht="13">
      <c r="B10" s="337" t="s">
        <v>2302</v>
      </c>
      <c r="E10" s="338"/>
      <c r="G10" s="338"/>
    </row>
    <row r="11" spans="1:7">
      <c r="E11" s="338"/>
      <c r="G11" s="338"/>
    </row>
    <row r="12" spans="1:7" ht="14">
      <c r="A12" s="339" t="s">
        <v>1563</v>
      </c>
      <c r="B12" s="337" t="s">
        <v>2303</v>
      </c>
      <c r="E12" s="338"/>
      <c r="G12" s="338"/>
    </row>
    <row r="13" spans="1:7" ht="14">
      <c r="A13" s="339" t="s">
        <v>1549</v>
      </c>
      <c r="B13" s="337" t="s">
        <v>2304</v>
      </c>
      <c r="E13" s="338"/>
      <c r="G13" s="338"/>
    </row>
    <row r="14" spans="1:7" ht="14">
      <c r="A14" s="339" t="s">
        <v>1553</v>
      </c>
      <c r="B14" s="337" t="s">
        <v>1552</v>
      </c>
      <c r="E14" s="338"/>
      <c r="G14" s="338"/>
    </row>
    <row r="15" spans="1:7" ht="14">
      <c r="A15" s="339" t="s">
        <v>1551</v>
      </c>
      <c r="B15" s="337" t="s">
        <v>2305</v>
      </c>
      <c r="E15" s="338"/>
      <c r="G15" s="338"/>
    </row>
    <row r="16" spans="1:7">
      <c r="E16" s="338"/>
      <c r="G16" s="338"/>
    </row>
    <row r="17" spans="1:7" ht="13">
      <c r="A17" s="905" t="s">
        <v>1557</v>
      </c>
      <c r="B17" s="906"/>
      <c r="C17" s="340" t="s">
        <v>1558</v>
      </c>
      <c r="D17" s="340" t="s">
        <v>31</v>
      </c>
      <c r="E17" s="340" t="s">
        <v>35</v>
      </c>
      <c r="F17" s="340" t="s">
        <v>38</v>
      </c>
      <c r="G17" s="340" t="s">
        <v>41</v>
      </c>
    </row>
    <row r="18" spans="1:7" ht="13">
      <c r="A18" s="341" t="s">
        <v>127</v>
      </c>
      <c r="B18" s="341" t="s">
        <v>1560</v>
      </c>
      <c r="C18" s="342"/>
      <c r="D18" s="342"/>
      <c r="E18" s="342"/>
      <c r="F18" s="342"/>
      <c r="G18" s="342"/>
    </row>
    <row r="19" spans="1:7" ht="13">
      <c r="A19" s="341"/>
      <c r="B19" s="341" t="s">
        <v>2306</v>
      </c>
      <c r="C19" s="342"/>
      <c r="D19" s="342"/>
      <c r="E19" s="342"/>
      <c r="F19" s="342"/>
      <c r="G19" s="342"/>
    </row>
    <row r="20" spans="1:7" ht="13">
      <c r="A20" s="341"/>
      <c r="B20" s="341" t="s">
        <v>1561</v>
      </c>
      <c r="C20" s="342"/>
      <c r="D20" s="342"/>
      <c r="E20" s="342"/>
      <c r="F20" s="342"/>
      <c r="G20" s="342"/>
    </row>
    <row r="21" spans="1:7" ht="26">
      <c r="A21" s="343"/>
      <c r="B21" s="344" t="s">
        <v>2307</v>
      </c>
      <c r="C21" s="342"/>
      <c r="D21" s="342"/>
      <c r="E21" s="342"/>
      <c r="F21" s="342"/>
      <c r="G21" s="342"/>
    </row>
    <row r="22" spans="1:7">
      <c r="E22" s="338"/>
      <c r="G22" s="338"/>
    </row>
    <row r="23" spans="1:7">
      <c r="E23" s="338"/>
      <c r="G23" s="338"/>
    </row>
    <row r="24" spans="1:7" ht="13">
      <c r="A24" s="341" t="s">
        <v>1563</v>
      </c>
      <c r="E24" s="338"/>
      <c r="G24" s="338"/>
    </row>
    <row r="25" spans="1:7" ht="13">
      <c r="A25" s="345" t="s">
        <v>2308</v>
      </c>
      <c r="B25" s="341" t="s">
        <v>2309</v>
      </c>
      <c r="C25" s="341" t="s">
        <v>2310</v>
      </c>
      <c r="D25" s="341" t="s">
        <v>2311</v>
      </c>
      <c r="E25" s="338"/>
      <c r="G25" s="338"/>
    </row>
    <row r="26" spans="1:7" ht="37.5">
      <c r="A26" s="346" t="s">
        <v>2312</v>
      </c>
      <c r="B26" s="907" t="s">
        <v>2313</v>
      </c>
      <c r="C26" s="910" t="s">
        <v>2314</v>
      </c>
      <c r="D26" s="910" t="s">
        <v>2315</v>
      </c>
      <c r="E26" s="338"/>
      <c r="G26" s="338"/>
    </row>
    <row r="27" spans="1:7" ht="25">
      <c r="A27" s="346" t="s">
        <v>2316</v>
      </c>
      <c r="B27" s="908"/>
      <c r="C27" s="911"/>
      <c r="D27" s="913"/>
      <c r="E27" s="338"/>
      <c r="G27" s="338"/>
    </row>
    <row r="28" spans="1:7" ht="25">
      <c r="A28" s="346" t="s">
        <v>2317</v>
      </c>
      <c r="B28" s="908"/>
      <c r="C28" s="911"/>
      <c r="D28" s="913"/>
      <c r="E28" s="338"/>
      <c r="G28" s="338"/>
    </row>
    <row r="29" spans="1:7" ht="18.75" customHeight="1">
      <c r="A29" s="346" t="s">
        <v>2318</v>
      </c>
      <c r="B29" s="908"/>
      <c r="C29" s="911"/>
      <c r="D29" s="913"/>
      <c r="E29" s="338"/>
      <c r="G29" s="338"/>
    </row>
    <row r="30" spans="1:7" ht="21.75" customHeight="1">
      <c r="A30" s="346" t="s">
        <v>2319</v>
      </c>
      <c r="B30" s="908"/>
      <c r="C30" s="911"/>
      <c r="D30" s="913"/>
      <c r="E30" s="338"/>
      <c r="G30" s="338"/>
    </row>
    <row r="31" spans="1:7" ht="31.5" customHeight="1">
      <c r="A31" s="346" t="s">
        <v>2320</v>
      </c>
      <c r="B31" s="909"/>
      <c r="C31" s="912"/>
      <c r="D31" s="914"/>
      <c r="E31" s="338"/>
      <c r="G31" s="338"/>
    </row>
    <row r="32" spans="1:7">
      <c r="E32" s="338"/>
      <c r="G32" s="338"/>
    </row>
    <row r="33" spans="1:7">
      <c r="E33" s="338"/>
      <c r="G33" s="338"/>
    </row>
    <row r="34" spans="1:7" ht="13">
      <c r="A34" s="341" t="s">
        <v>1549</v>
      </c>
      <c r="E34" s="338"/>
      <c r="G34" s="338"/>
    </row>
    <row r="35" spans="1:7" ht="13">
      <c r="A35" s="347"/>
      <c r="B35" s="341" t="s">
        <v>2321</v>
      </c>
      <c r="C35" s="341" t="s">
        <v>1558</v>
      </c>
      <c r="D35" s="341" t="s">
        <v>1588</v>
      </c>
      <c r="E35" s="341" t="s">
        <v>1589</v>
      </c>
      <c r="G35" s="338"/>
    </row>
    <row r="36" spans="1:7">
      <c r="A36" s="348" t="s">
        <v>2322</v>
      </c>
      <c r="B36" s="349">
        <v>2</v>
      </c>
      <c r="C36" s="350">
        <v>1</v>
      </c>
      <c r="D36" s="350">
        <v>1</v>
      </c>
      <c r="E36" s="350">
        <v>1</v>
      </c>
    </row>
    <row r="37" spans="1:7" ht="25">
      <c r="A37" s="351" t="s">
        <v>2323</v>
      </c>
      <c r="B37" s="349">
        <v>10</v>
      </c>
      <c r="C37" s="350">
        <f>ROUNDUP((SQRT(B37)),0)</f>
        <v>4</v>
      </c>
      <c r="D37" s="350">
        <v>1</v>
      </c>
      <c r="E37" s="350">
        <v>1</v>
      </c>
    </row>
    <row r="38" spans="1:7" ht="14">
      <c r="C38" s="352"/>
    </row>
    <row r="39" spans="1:7" ht="13">
      <c r="A39" s="337"/>
      <c r="C39" s="337"/>
      <c r="D39" s="337"/>
      <c r="E39" s="337"/>
      <c r="F39" s="337"/>
    </row>
    <row r="40" spans="1:7" ht="13">
      <c r="A40" s="341" t="s">
        <v>1551</v>
      </c>
    </row>
    <row r="41" spans="1:7" ht="13">
      <c r="A41" s="341"/>
      <c r="B41" s="341" t="s">
        <v>1587</v>
      </c>
      <c r="C41" s="341" t="s">
        <v>1558</v>
      </c>
      <c r="D41" s="341" t="s">
        <v>1588</v>
      </c>
      <c r="E41" s="341" t="s">
        <v>1589</v>
      </c>
    </row>
    <row r="42" spans="1:7" ht="13">
      <c r="A42" s="353" t="s">
        <v>2324</v>
      </c>
      <c r="B42" s="354"/>
      <c r="C42" s="355"/>
      <c r="D42" s="355"/>
      <c r="E42" s="355"/>
    </row>
    <row r="43" spans="1:7" ht="12.75" customHeight="1">
      <c r="A43" s="356" t="s">
        <v>2325</v>
      </c>
      <c r="B43" s="349">
        <v>300</v>
      </c>
      <c r="C43" s="350">
        <v>5</v>
      </c>
      <c r="D43" s="350">
        <v>5</v>
      </c>
      <c r="E43" s="350">
        <v>5</v>
      </c>
      <c r="F43" s="357"/>
    </row>
    <row r="44" spans="1:7" ht="12.75" customHeight="1">
      <c r="A44" s="358" t="s">
        <v>2326</v>
      </c>
      <c r="B44" s="349">
        <v>600</v>
      </c>
      <c r="C44" s="350">
        <v>7</v>
      </c>
      <c r="D44" s="350">
        <v>7</v>
      </c>
      <c r="E44" s="350">
        <v>7</v>
      </c>
      <c r="F44" s="357"/>
    </row>
    <row r="45" spans="1:7" ht="12.75" customHeight="1">
      <c r="A45" s="358" t="s">
        <v>2327</v>
      </c>
      <c r="B45" s="349">
        <v>1200</v>
      </c>
      <c r="C45" s="350">
        <v>9</v>
      </c>
      <c r="D45" s="350">
        <v>9</v>
      </c>
      <c r="E45" s="350">
        <v>9</v>
      </c>
    </row>
    <row r="46" spans="1:7" ht="12.75" customHeight="1">
      <c r="A46" s="358" t="s">
        <v>2328</v>
      </c>
      <c r="B46" s="349">
        <v>2000</v>
      </c>
      <c r="C46" s="350">
        <v>10</v>
      </c>
      <c r="D46" s="350">
        <v>10</v>
      </c>
      <c r="E46" s="350">
        <v>10</v>
      </c>
    </row>
    <row r="47" spans="1:7" ht="12.75" customHeight="1">
      <c r="A47" s="353" t="s">
        <v>2329</v>
      </c>
      <c r="B47" s="354"/>
      <c r="C47" s="355"/>
      <c r="D47" s="355"/>
      <c r="E47" s="355"/>
    </row>
    <row r="48" spans="1:7" ht="12.75" customHeight="1">
      <c r="A48" s="356" t="s">
        <v>2325</v>
      </c>
      <c r="B48" s="349">
        <v>300</v>
      </c>
      <c r="C48" s="350">
        <f>ROUNDUP(1.1*(5),0)</f>
        <v>6</v>
      </c>
      <c r="D48" s="350">
        <f>ROUNDUP(1.1*(5),0)</f>
        <v>6</v>
      </c>
      <c r="E48" s="350">
        <f>ROUNDUP(1.1*(5),0)</f>
        <v>6</v>
      </c>
    </row>
    <row r="49" spans="1:6" ht="12.75" customHeight="1">
      <c r="A49" s="358" t="s">
        <v>2326</v>
      </c>
      <c r="B49" s="349">
        <v>600</v>
      </c>
      <c r="C49" s="350">
        <f>ROUNDUP(1.1*(7),0)</f>
        <v>8</v>
      </c>
      <c r="D49" s="350">
        <f>ROUNDUP(1.1*(7),0)</f>
        <v>8</v>
      </c>
      <c r="E49" s="350">
        <f>ROUNDUP(1.1*(7),0)</f>
        <v>8</v>
      </c>
    </row>
    <row r="50" spans="1:6" ht="12.75" customHeight="1">
      <c r="A50" s="358" t="s">
        <v>2327</v>
      </c>
      <c r="B50" s="349">
        <v>1200</v>
      </c>
      <c r="C50" s="350">
        <f>ROUNDUP(1.1*(9),0)</f>
        <v>10</v>
      </c>
      <c r="D50" s="350">
        <f>ROUNDUP(1.1*(9),0)</f>
        <v>10</v>
      </c>
      <c r="E50" s="350">
        <f>ROUNDUP(1.1*(9),0)</f>
        <v>10</v>
      </c>
    </row>
    <row r="51" spans="1:6" ht="12.75" customHeight="1">
      <c r="A51" s="358" t="s">
        <v>2328</v>
      </c>
      <c r="B51" s="349">
        <v>2000</v>
      </c>
      <c r="C51" s="350">
        <f>ROUNDUP(1.1*(10),0)</f>
        <v>11</v>
      </c>
      <c r="D51" s="350">
        <f>ROUNDUP(1.1*(10),0)</f>
        <v>11</v>
      </c>
      <c r="E51" s="350">
        <f>ROUNDUP(1.1*(10),0)</f>
        <v>11</v>
      </c>
    </row>
    <row r="52" spans="1:6" ht="12.75" customHeight="1">
      <c r="A52" s="353" t="s">
        <v>2330</v>
      </c>
      <c r="B52" s="354"/>
      <c r="C52" s="355"/>
      <c r="D52" s="355"/>
      <c r="E52" s="355"/>
    </row>
    <row r="53" spans="1:6" ht="12.75" customHeight="1">
      <c r="A53" s="356" t="s">
        <v>2325</v>
      </c>
      <c r="B53" s="349">
        <v>300</v>
      </c>
      <c r="C53" s="350">
        <f>ROUNDUP(1.2*(5),0)</f>
        <v>6</v>
      </c>
      <c r="D53" s="350">
        <f>ROUNDUP(1.2*(5),0)</f>
        <v>6</v>
      </c>
      <c r="E53" s="350">
        <f>ROUNDUP(1.2*(5),0)</f>
        <v>6</v>
      </c>
      <c r="F53" s="359"/>
    </row>
    <row r="54" spans="1:6" ht="12.75" customHeight="1">
      <c r="A54" s="358" t="s">
        <v>2326</v>
      </c>
      <c r="B54" s="349">
        <v>600</v>
      </c>
      <c r="C54" s="350">
        <f>ROUNDUP(1.2*(7),0)</f>
        <v>9</v>
      </c>
      <c r="D54" s="350">
        <f>ROUNDUP(1.2*(7),0)</f>
        <v>9</v>
      </c>
      <c r="E54" s="350">
        <f>ROUNDUP(1.2*(7),0)</f>
        <v>9</v>
      </c>
      <c r="F54" s="357"/>
    </row>
    <row r="55" spans="1:6" ht="12.75" customHeight="1">
      <c r="A55" s="358" t="s">
        <v>2327</v>
      </c>
      <c r="B55" s="349">
        <v>1200</v>
      </c>
      <c r="C55" s="350">
        <f>ROUNDUP(1.2*(9),0)</f>
        <v>11</v>
      </c>
      <c r="D55" s="350">
        <f>ROUNDUP(1.2*(9),0)</f>
        <v>11</v>
      </c>
      <c r="E55" s="350">
        <f>ROUNDUP(1.2*(9),0)</f>
        <v>11</v>
      </c>
    </row>
    <row r="56" spans="1:6" ht="12.75" customHeight="1">
      <c r="A56" s="358" t="s">
        <v>2328</v>
      </c>
      <c r="B56" s="349">
        <v>2000</v>
      </c>
      <c r="C56" s="350">
        <f>ROUNDUP(1.2*(10),0)</f>
        <v>12</v>
      </c>
      <c r="D56" s="350">
        <f>ROUNDUP(1.2*(10),0)</f>
        <v>12</v>
      </c>
      <c r="E56" s="350">
        <f>ROUNDUP(1.2*(10),0)</f>
        <v>12</v>
      </c>
    </row>
    <row r="57" spans="1:6">
      <c r="B57" s="350"/>
      <c r="C57" s="350"/>
      <c r="D57" s="350"/>
      <c r="E57" s="350"/>
    </row>
    <row r="59" spans="1:6" ht="13">
      <c r="A59" s="341" t="s">
        <v>1553</v>
      </c>
      <c r="D59" s="336"/>
    </row>
    <row r="60" spans="1:6" ht="13">
      <c r="A60" s="341" t="s">
        <v>1605</v>
      </c>
      <c r="B60" s="336"/>
    </row>
    <row r="61" spans="1:6" ht="30.75" customHeight="1">
      <c r="A61" s="901" t="s">
        <v>2312</v>
      </c>
      <c r="B61" s="902"/>
      <c r="E61" s="360"/>
    </row>
    <row r="62" spans="1:6" ht="19.5" customHeight="1">
      <c r="A62" s="901" t="s">
        <v>2316</v>
      </c>
      <c r="B62" s="902"/>
      <c r="C62" s="337"/>
      <c r="D62" s="337"/>
      <c r="E62" s="337"/>
      <c r="F62" s="337"/>
    </row>
    <row r="63" spans="1:6" ht="18.75" customHeight="1">
      <c r="A63" s="901" t="s">
        <v>2317</v>
      </c>
      <c r="B63" s="902"/>
    </row>
    <row r="64" spans="1:6" ht="18" customHeight="1">
      <c r="A64" s="901" t="s">
        <v>2318</v>
      </c>
      <c r="B64" s="902"/>
    </row>
    <row r="65" spans="1:2" ht="15" customHeight="1">
      <c r="A65" s="901" t="s">
        <v>2319</v>
      </c>
      <c r="B65" s="902"/>
    </row>
    <row r="66" spans="1:2" ht="24.75" customHeight="1">
      <c r="A66" s="901" t="s">
        <v>2320</v>
      </c>
      <c r="B66" s="902"/>
    </row>
    <row r="67" spans="1:2" ht="15" customHeight="1">
      <c r="A67" s="903"/>
      <c r="B67" s="904"/>
    </row>
    <row r="68" spans="1:2">
      <c r="A68" s="361"/>
    </row>
  </sheetData>
  <mergeCells count="11">
    <mergeCell ref="A62:B62"/>
    <mergeCell ref="A17:B17"/>
    <mergeCell ref="B26:B31"/>
    <mergeCell ref="C26:C31"/>
    <mergeCell ref="D26:D31"/>
    <mergeCell ref="A61:B61"/>
    <mergeCell ref="A63:B63"/>
    <mergeCell ref="A64:B64"/>
    <mergeCell ref="A65:B65"/>
    <mergeCell ref="A66:B66"/>
    <mergeCell ref="A67:B67"/>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F9080-BAE1-4FC0-8344-81EF07C437EB}">
  <sheetPr>
    <tabColor theme="8" tint="-0.499984740745262"/>
  </sheetPr>
  <dimension ref="A1:W542"/>
  <sheetViews>
    <sheetView zoomScaleNormal="100" zoomScaleSheetLayoutView="100" workbookViewId="0">
      <selection activeCell="B1" sqref="B1"/>
    </sheetView>
  </sheetViews>
  <sheetFormatPr defaultColWidth="9" defaultRowHeight="13"/>
  <cols>
    <col min="1" max="1" width="5.453125" style="23" customWidth="1"/>
    <col min="2" max="2" width="8" style="12" customWidth="1"/>
    <col min="3" max="3" width="64" style="1" customWidth="1"/>
    <col min="4" max="4" width="63.453125" style="1" customWidth="1"/>
    <col min="5" max="5" width="17.453125" style="43" hidden="1" customWidth="1"/>
    <col min="6" max="8" width="5.26953125" style="1" hidden="1" customWidth="1"/>
    <col min="9" max="9" width="35.81640625" style="3" customWidth="1"/>
    <col min="10" max="10" width="7.1796875" style="3" customWidth="1"/>
    <col min="11" max="11" width="7.1796875" style="10" customWidth="1"/>
    <col min="12" max="12" width="35.81640625" style="3" customWidth="1"/>
    <col min="13" max="13" width="7.1796875" style="3" customWidth="1"/>
    <col min="14" max="14" width="7.1796875" style="10" customWidth="1"/>
    <col min="15" max="15" width="35.81640625" style="3" customWidth="1"/>
    <col min="16" max="16" width="7.1796875" style="3" customWidth="1"/>
    <col min="17" max="17" width="7.1796875" style="10" customWidth="1"/>
    <col min="18" max="18" width="35.81640625" style="3" customWidth="1"/>
    <col min="19" max="19" width="7.1796875" style="3" customWidth="1"/>
    <col min="20" max="20" width="7.1796875" style="10" customWidth="1"/>
    <col min="21" max="21" width="35.81640625" style="3" customWidth="1"/>
    <col min="22" max="22" width="7.1796875" style="3" customWidth="1"/>
    <col min="23" max="23" width="7.1796875" style="10" customWidth="1"/>
    <col min="24" max="16384" width="9" style="4"/>
  </cols>
  <sheetData>
    <row r="1" spans="1:23" ht="19">
      <c r="A1" s="23" t="s">
        <v>712</v>
      </c>
      <c r="B1" s="67" t="s">
        <v>713</v>
      </c>
      <c r="C1" s="68"/>
      <c r="D1" s="69"/>
      <c r="E1" s="183" t="s">
        <v>712</v>
      </c>
      <c r="F1" s="5"/>
      <c r="G1" s="5"/>
      <c r="H1" s="5"/>
      <c r="I1" s="5"/>
      <c r="J1" s="5"/>
      <c r="K1" s="8"/>
      <c r="L1" s="5"/>
      <c r="M1" s="5"/>
      <c r="N1" s="8"/>
      <c r="O1" s="5"/>
      <c r="P1" s="5"/>
      <c r="Q1" s="8"/>
      <c r="R1" s="5"/>
      <c r="S1" s="5"/>
      <c r="T1" s="8"/>
      <c r="U1" s="5"/>
      <c r="V1" s="5"/>
      <c r="W1" s="8"/>
    </row>
    <row r="2" spans="1:23">
      <c r="A2" s="22"/>
      <c r="B2" s="11"/>
      <c r="C2" s="5"/>
      <c r="D2" s="5"/>
      <c r="E2" s="41"/>
      <c r="F2" s="5"/>
      <c r="G2" s="5"/>
      <c r="H2" s="5"/>
      <c r="I2" s="5"/>
      <c r="J2" s="5"/>
      <c r="K2" s="8"/>
      <c r="L2" s="5"/>
      <c r="M2" s="5"/>
      <c r="N2" s="8"/>
      <c r="O2" s="5"/>
      <c r="P2" s="5"/>
      <c r="Q2" s="8"/>
      <c r="R2" s="5"/>
      <c r="S2" s="5"/>
      <c r="T2" s="8"/>
      <c r="U2" s="5"/>
      <c r="V2" s="5"/>
      <c r="W2" s="8"/>
    </row>
    <row r="3" spans="1:23">
      <c r="A3" s="22"/>
      <c r="B3" s="11"/>
      <c r="C3" s="19" t="s">
        <v>714</v>
      </c>
      <c r="D3" s="19" t="s">
        <v>2331</v>
      </c>
      <c r="E3" s="42"/>
      <c r="F3" s="5"/>
      <c r="G3" s="5"/>
      <c r="H3" s="5"/>
      <c r="I3" s="5"/>
      <c r="J3" s="5"/>
      <c r="K3" s="8"/>
      <c r="L3" s="5"/>
      <c r="M3" s="5"/>
      <c r="N3" s="8"/>
      <c r="O3" s="5"/>
      <c r="P3" s="5"/>
      <c r="Q3" s="8"/>
      <c r="R3" s="5"/>
      <c r="S3" s="5"/>
      <c r="T3" s="8"/>
      <c r="U3" s="5"/>
      <c r="V3" s="5"/>
      <c r="W3" s="8"/>
    </row>
    <row r="4" spans="1:23" ht="30.65" customHeight="1">
      <c r="A4" s="283"/>
      <c r="B4" s="2"/>
      <c r="C4" s="765" t="s">
        <v>2332</v>
      </c>
      <c r="D4" s="765" t="s">
        <v>2333</v>
      </c>
      <c r="E4" s="41"/>
      <c r="F4" s="5"/>
      <c r="G4" s="5"/>
      <c r="H4" s="5"/>
      <c r="I4" s="5"/>
      <c r="J4" s="5"/>
      <c r="K4" s="8"/>
      <c r="L4" s="5"/>
      <c r="M4" s="5"/>
      <c r="N4" s="8"/>
      <c r="O4" s="5"/>
      <c r="P4" s="5"/>
      <c r="Q4" s="8"/>
      <c r="R4" s="5"/>
      <c r="S4" s="5"/>
      <c r="T4" s="8"/>
      <c r="U4" s="5"/>
      <c r="V4" s="5"/>
      <c r="W4" s="8"/>
    </row>
    <row r="5" spans="1:23">
      <c r="A5" s="22"/>
      <c r="B5" s="11"/>
      <c r="C5" s="19" t="s">
        <v>717</v>
      </c>
      <c r="D5" s="19" t="s">
        <v>1369</v>
      </c>
      <c r="E5" s="42"/>
      <c r="F5" s="5"/>
      <c r="G5" s="5"/>
      <c r="H5" s="5"/>
      <c r="I5" s="5"/>
      <c r="J5" s="5"/>
      <c r="K5" s="8"/>
      <c r="L5" s="5"/>
      <c r="M5" s="5"/>
      <c r="N5" s="8"/>
      <c r="O5" s="5"/>
      <c r="P5" s="5"/>
      <c r="Q5" s="8"/>
      <c r="R5" s="5"/>
      <c r="S5" s="5"/>
      <c r="T5" s="8"/>
      <c r="U5" s="5"/>
      <c r="V5" s="5"/>
      <c r="W5" s="8"/>
    </row>
    <row r="6" spans="1:23" ht="16.5" customHeight="1">
      <c r="A6" s="283"/>
      <c r="B6" s="81"/>
      <c r="C6" s="2" t="s">
        <v>2334</v>
      </c>
      <c r="D6" s="2" t="s">
        <v>2335</v>
      </c>
      <c r="E6" s="41"/>
      <c r="F6" s="5"/>
      <c r="G6" s="5"/>
      <c r="H6" s="5"/>
      <c r="I6" s="5"/>
      <c r="J6" s="5"/>
      <c r="K6" s="8"/>
      <c r="L6" s="5"/>
      <c r="M6" s="5"/>
      <c r="N6" s="8"/>
      <c r="O6" s="5"/>
      <c r="P6" s="5"/>
      <c r="Q6" s="8"/>
      <c r="R6" s="5"/>
      <c r="S6" s="5"/>
      <c r="T6" s="8"/>
      <c r="U6" s="5"/>
      <c r="V6" s="5"/>
      <c r="W6" s="8"/>
    </row>
    <row r="7" spans="1:23">
      <c r="A7" s="22"/>
      <c r="B7" s="11"/>
      <c r="C7" s="19" t="s">
        <v>2336</v>
      </c>
      <c r="D7" s="19" t="s">
        <v>2337</v>
      </c>
      <c r="E7" s="42"/>
      <c r="F7" s="5"/>
      <c r="G7" s="5"/>
      <c r="H7" s="5"/>
      <c r="I7" s="5"/>
      <c r="J7" s="5"/>
      <c r="K7" s="8"/>
      <c r="L7" s="5"/>
      <c r="M7" s="5"/>
      <c r="N7" s="8"/>
      <c r="O7" s="5"/>
      <c r="P7" s="5"/>
      <c r="Q7" s="8"/>
      <c r="R7" s="5"/>
      <c r="S7" s="5"/>
      <c r="T7" s="8"/>
      <c r="U7" s="5"/>
      <c r="V7" s="5"/>
      <c r="W7" s="8"/>
    </row>
    <row r="8" spans="1:23">
      <c r="A8" s="22"/>
      <c r="B8" s="11"/>
      <c r="C8" s="2" t="s">
        <v>2338</v>
      </c>
      <c r="D8" s="2" t="str">
        <f>C8</f>
        <v>16.01.2024</v>
      </c>
      <c r="E8" s="41"/>
      <c r="F8" s="5"/>
      <c r="G8" s="5"/>
      <c r="H8" s="5"/>
      <c r="I8" s="5"/>
      <c r="J8" s="5"/>
      <c r="K8" s="8"/>
      <c r="L8" s="5"/>
      <c r="M8" s="5"/>
      <c r="N8" s="8"/>
      <c r="O8" s="5"/>
      <c r="P8" s="5"/>
      <c r="Q8" s="8"/>
      <c r="R8" s="5"/>
      <c r="S8" s="5"/>
      <c r="T8" s="8"/>
      <c r="U8" s="5"/>
      <c r="V8" s="5"/>
      <c r="W8" s="8"/>
    </row>
    <row r="9" spans="1:23">
      <c r="A9" s="22"/>
      <c r="B9" s="11"/>
      <c r="C9" s="19" t="s">
        <v>721</v>
      </c>
      <c r="D9" s="19" t="s">
        <v>2339</v>
      </c>
      <c r="E9" s="42"/>
      <c r="F9" s="5"/>
      <c r="G9" s="5"/>
      <c r="H9" s="5"/>
      <c r="I9" s="5"/>
      <c r="J9" s="5"/>
      <c r="K9" s="8"/>
      <c r="L9" s="5"/>
      <c r="M9" s="5"/>
      <c r="N9" s="8"/>
      <c r="O9" s="5"/>
      <c r="P9" s="5"/>
      <c r="Q9" s="8"/>
      <c r="R9" s="5"/>
      <c r="S9" s="5"/>
      <c r="T9" s="8"/>
      <c r="U9" s="5"/>
      <c r="V9" s="5"/>
      <c r="W9" s="8"/>
    </row>
    <row r="10" spans="1:23">
      <c r="A10" s="22"/>
      <c r="B10" s="11"/>
      <c r="C10" s="2" t="s">
        <v>2340</v>
      </c>
      <c r="D10" s="2" t="s">
        <v>2341</v>
      </c>
      <c r="E10" s="41"/>
      <c r="F10" s="5"/>
      <c r="G10" s="5"/>
      <c r="H10" s="5"/>
      <c r="I10" s="5"/>
      <c r="J10" s="5"/>
      <c r="K10" s="8"/>
      <c r="L10" s="5"/>
      <c r="M10" s="5"/>
      <c r="N10" s="8"/>
      <c r="O10" s="5"/>
      <c r="P10" s="5"/>
      <c r="Q10" s="8"/>
      <c r="R10" s="5"/>
      <c r="S10" s="5"/>
      <c r="T10" s="8"/>
      <c r="U10" s="5"/>
      <c r="V10" s="5"/>
      <c r="W10" s="8"/>
    </row>
    <row r="11" spans="1:23">
      <c r="A11" s="22"/>
      <c r="B11" s="11"/>
      <c r="C11" s="5"/>
      <c r="D11" s="5"/>
      <c r="E11" s="41"/>
      <c r="F11" s="5"/>
      <c r="G11" s="5"/>
      <c r="H11" s="5"/>
      <c r="I11" s="5"/>
      <c r="J11" s="5"/>
      <c r="K11" s="8"/>
      <c r="L11" s="5"/>
      <c r="M11" s="5"/>
      <c r="N11" s="8"/>
      <c r="O11" s="5"/>
      <c r="P11" s="5"/>
      <c r="Q11" s="8"/>
      <c r="R11" s="5"/>
      <c r="S11" s="5"/>
      <c r="T11" s="8"/>
      <c r="U11" s="5"/>
      <c r="V11" s="5"/>
      <c r="W11" s="8"/>
    </row>
    <row r="12" spans="1:23">
      <c r="A12" s="22"/>
      <c r="B12" s="11"/>
      <c r="C12" s="7" t="s">
        <v>723</v>
      </c>
      <c r="D12" s="6"/>
      <c r="E12" s="42"/>
      <c r="F12" s="5"/>
      <c r="G12" s="5"/>
      <c r="H12" s="5"/>
      <c r="I12" s="5"/>
      <c r="J12" s="5"/>
      <c r="K12" s="8"/>
      <c r="L12" s="5"/>
      <c r="M12" s="5"/>
      <c r="N12" s="8"/>
      <c r="O12" s="5"/>
      <c r="P12" s="5"/>
      <c r="Q12" s="8"/>
      <c r="R12" s="5"/>
      <c r="S12" s="5"/>
      <c r="T12" s="8"/>
      <c r="U12" s="5"/>
      <c r="V12" s="5"/>
      <c r="W12" s="8"/>
    </row>
    <row r="13" spans="1:23">
      <c r="A13" s="22"/>
      <c r="B13" s="11"/>
      <c r="C13" s="7"/>
      <c r="D13" s="6"/>
      <c r="E13" s="42"/>
      <c r="F13" s="5"/>
      <c r="G13" s="5"/>
      <c r="H13" s="5"/>
      <c r="I13" s="5"/>
      <c r="J13" s="5"/>
      <c r="K13" s="8"/>
      <c r="L13" s="5"/>
      <c r="M13" s="5"/>
      <c r="N13" s="8"/>
      <c r="O13" s="5"/>
      <c r="P13" s="5"/>
      <c r="Q13" s="8"/>
      <c r="R13" s="5"/>
      <c r="S13" s="5"/>
      <c r="T13" s="8"/>
      <c r="U13" s="5"/>
      <c r="V13" s="5"/>
      <c r="W13" s="8"/>
    </row>
    <row r="14" spans="1:23" s="18" customFormat="1">
      <c r="A14" s="13"/>
      <c r="B14" s="25"/>
      <c r="C14" s="14"/>
      <c r="D14" s="15"/>
      <c r="E14" s="24"/>
      <c r="F14" s="24"/>
      <c r="G14" s="24"/>
      <c r="H14" s="24"/>
      <c r="I14" s="15" t="s">
        <v>27</v>
      </c>
      <c r="J14" s="15" t="s">
        <v>728</v>
      </c>
      <c r="K14" s="16" t="s">
        <v>729</v>
      </c>
      <c r="L14" s="15" t="s">
        <v>31</v>
      </c>
      <c r="M14" s="15" t="s">
        <v>728</v>
      </c>
      <c r="N14" s="16" t="s">
        <v>729</v>
      </c>
      <c r="O14" s="15" t="s">
        <v>35</v>
      </c>
      <c r="P14" s="15" t="s">
        <v>728</v>
      </c>
      <c r="Q14" s="16" t="s">
        <v>729</v>
      </c>
      <c r="R14" s="15" t="s">
        <v>38</v>
      </c>
      <c r="S14" s="15" t="s">
        <v>728</v>
      </c>
      <c r="T14" s="16" t="s">
        <v>729</v>
      </c>
      <c r="U14" s="15" t="s">
        <v>41</v>
      </c>
      <c r="V14" s="15" t="s">
        <v>728</v>
      </c>
      <c r="W14" s="17" t="s">
        <v>729</v>
      </c>
    </row>
    <row r="15" spans="1:23" s="18" customFormat="1" ht="26">
      <c r="A15" s="13" t="s">
        <v>730</v>
      </c>
      <c r="B15" s="190" t="s">
        <v>730</v>
      </c>
      <c r="C15" s="19" t="s">
        <v>731</v>
      </c>
      <c r="D15" s="15" t="s">
        <v>2342</v>
      </c>
      <c r="E15" s="15"/>
      <c r="F15" s="24"/>
      <c r="G15" s="24"/>
      <c r="H15" s="24"/>
      <c r="I15" s="15"/>
      <c r="J15" s="15"/>
      <c r="K15" s="16"/>
      <c r="L15" s="15"/>
      <c r="M15" s="15"/>
      <c r="N15" s="16"/>
      <c r="O15" s="15"/>
      <c r="P15" s="15"/>
      <c r="Q15" s="16"/>
      <c r="R15" s="15"/>
      <c r="S15" s="15"/>
      <c r="T15" s="16"/>
      <c r="U15" s="15"/>
      <c r="V15" s="15"/>
      <c r="W15" s="17"/>
    </row>
    <row r="16" spans="1:23" ht="32.5" customHeight="1">
      <c r="A16" s="284" t="s">
        <v>730</v>
      </c>
      <c r="B16" s="285" t="s">
        <v>733</v>
      </c>
      <c r="C16" s="2" t="s">
        <v>734</v>
      </c>
      <c r="D16" s="2" t="s">
        <v>735</v>
      </c>
      <c r="E16" s="20"/>
      <c r="F16" s="2"/>
      <c r="G16" s="2"/>
      <c r="H16" s="2"/>
      <c r="I16" s="2"/>
      <c r="J16" s="2"/>
      <c r="K16" s="9"/>
      <c r="L16" s="2"/>
      <c r="M16" s="2"/>
      <c r="N16" s="9"/>
      <c r="O16" s="2"/>
      <c r="P16" s="2"/>
      <c r="Q16" s="9"/>
      <c r="R16" s="2"/>
      <c r="S16" s="2"/>
      <c r="T16" s="9"/>
      <c r="U16" s="2"/>
      <c r="V16" s="2"/>
      <c r="W16" s="9"/>
    </row>
    <row r="17" spans="1:23" ht="32.5" customHeight="1">
      <c r="A17" s="284" t="s">
        <v>730</v>
      </c>
      <c r="B17" s="285" t="s">
        <v>738</v>
      </c>
      <c r="C17" s="2" t="s">
        <v>739</v>
      </c>
      <c r="D17" s="2" t="s">
        <v>740</v>
      </c>
      <c r="E17" s="20"/>
      <c r="F17" s="2"/>
      <c r="G17" s="2"/>
      <c r="H17" s="2"/>
      <c r="I17" s="2"/>
      <c r="J17" s="2"/>
      <c r="K17" s="9"/>
      <c r="L17" s="2"/>
      <c r="M17" s="2"/>
      <c r="N17" s="9"/>
      <c r="O17" s="2"/>
      <c r="P17" s="2"/>
      <c r="Q17" s="9"/>
      <c r="R17" s="2"/>
      <c r="S17" s="2"/>
      <c r="T17" s="9"/>
      <c r="U17" s="2"/>
      <c r="V17" s="2"/>
      <c r="W17" s="9"/>
    </row>
    <row r="18" spans="1:23" ht="41.15" customHeight="1">
      <c r="A18" s="284" t="s">
        <v>730</v>
      </c>
      <c r="B18" s="285" t="s">
        <v>742</v>
      </c>
      <c r="C18" s="2" t="s">
        <v>743</v>
      </c>
      <c r="D18" s="2" t="s">
        <v>744</v>
      </c>
      <c r="E18" s="20"/>
      <c r="F18" s="2"/>
      <c r="G18" s="2"/>
      <c r="H18" s="2"/>
      <c r="I18" s="2"/>
      <c r="J18" s="2"/>
      <c r="K18" s="9"/>
      <c r="L18" s="2"/>
      <c r="M18" s="2"/>
      <c r="N18" s="9"/>
      <c r="O18" s="2"/>
      <c r="P18" s="2"/>
      <c r="Q18" s="9"/>
      <c r="R18" s="2"/>
      <c r="S18" s="2"/>
      <c r="T18" s="9"/>
      <c r="U18" s="2"/>
      <c r="V18" s="2"/>
      <c r="W18" s="9"/>
    </row>
    <row r="21" spans="1:23" s="18" customFormat="1">
      <c r="A21" s="13" t="s">
        <v>284</v>
      </c>
      <c r="B21" s="25" t="s">
        <v>284</v>
      </c>
      <c r="C21" s="19" t="s">
        <v>746</v>
      </c>
      <c r="D21" s="15" t="s">
        <v>747</v>
      </c>
      <c r="E21" s="24" t="s">
        <v>724</v>
      </c>
      <c r="F21" s="24" t="s">
        <v>725</v>
      </c>
      <c r="G21" s="24" t="s">
        <v>748</v>
      </c>
      <c r="H21" s="24" t="s">
        <v>727</v>
      </c>
      <c r="I21" s="15" t="s">
        <v>27</v>
      </c>
      <c r="J21" s="15" t="s">
        <v>728</v>
      </c>
      <c r="K21" s="16" t="s">
        <v>729</v>
      </c>
      <c r="L21" s="15" t="s">
        <v>31</v>
      </c>
      <c r="M21" s="15" t="s">
        <v>728</v>
      </c>
      <c r="N21" s="16" t="s">
        <v>729</v>
      </c>
      <c r="O21" s="15" t="s">
        <v>35</v>
      </c>
      <c r="P21" s="15" t="s">
        <v>728</v>
      </c>
      <c r="Q21" s="16" t="s">
        <v>729</v>
      </c>
      <c r="R21" s="15" t="s">
        <v>38</v>
      </c>
      <c r="S21" s="15" t="s">
        <v>728</v>
      </c>
      <c r="T21" s="16" t="s">
        <v>729</v>
      </c>
      <c r="U21" s="15" t="s">
        <v>41</v>
      </c>
      <c r="V21" s="15" t="s">
        <v>728</v>
      </c>
      <c r="W21" s="17" t="s">
        <v>729</v>
      </c>
    </row>
    <row r="22" spans="1:23" s="720" customFormat="1">
      <c r="A22" s="715" t="s">
        <v>2343</v>
      </c>
      <c r="B22" s="716" t="s">
        <v>2343</v>
      </c>
      <c r="C22" s="717" t="s">
        <v>2344</v>
      </c>
      <c r="D22" s="717" t="s">
        <v>2344</v>
      </c>
      <c r="E22" s="718"/>
      <c r="F22" s="718"/>
      <c r="G22" s="718"/>
      <c r="H22" s="718"/>
      <c r="I22" s="719"/>
      <c r="J22" s="719"/>
      <c r="K22" s="719"/>
      <c r="L22" s="719"/>
      <c r="M22" s="719"/>
      <c r="N22" s="719"/>
      <c r="O22" s="719"/>
      <c r="P22" s="719"/>
      <c r="Q22" s="719"/>
      <c r="R22" s="719"/>
      <c r="S22" s="719"/>
      <c r="T22" s="719"/>
      <c r="U22" s="719"/>
      <c r="V22" s="719"/>
      <c r="W22" s="717"/>
    </row>
    <row r="23" spans="1:23" s="27" customFormat="1">
      <c r="A23" s="227">
        <v>3</v>
      </c>
      <c r="B23" s="766">
        <v>3</v>
      </c>
      <c r="C23" s="767" t="s">
        <v>2345</v>
      </c>
      <c r="D23" s="768" t="s">
        <v>2346</v>
      </c>
      <c r="E23" s="19"/>
      <c r="F23" s="19"/>
      <c r="G23" s="19"/>
      <c r="H23" s="19"/>
      <c r="I23" s="19"/>
      <c r="J23" s="19"/>
      <c r="K23" s="17"/>
      <c r="L23" s="19"/>
      <c r="M23" s="19"/>
      <c r="N23" s="17"/>
      <c r="O23" s="19"/>
      <c r="P23" s="19"/>
      <c r="Q23" s="17"/>
      <c r="R23" s="19"/>
      <c r="S23" s="19"/>
      <c r="T23" s="17"/>
      <c r="U23" s="19"/>
      <c r="V23" s="19"/>
      <c r="W23" s="17"/>
    </row>
    <row r="24" spans="1:23" s="27" customFormat="1" ht="156">
      <c r="A24" s="227">
        <v>3</v>
      </c>
      <c r="B24" s="769" t="s">
        <v>2347</v>
      </c>
      <c r="C24" s="767" t="s">
        <v>2348</v>
      </c>
      <c r="D24" s="768" t="s">
        <v>2349</v>
      </c>
      <c r="E24" s="19"/>
      <c r="F24" s="19"/>
      <c r="G24" s="19"/>
      <c r="H24" s="19"/>
      <c r="I24" s="19"/>
      <c r="J24" s="19"/>
      <c r="K24" s="17"/>
      <c r="L24" s="19"/>
      <c r="M24" s="19"/>
      <c r="N24" s="17"/>
      <c r="O24" s="19"/>
      <c r="P24" s="19"/>
      <c r="Q24" s="17"/>
      <c r="R24" s="19"/>
      <c r="S24" s="19"/>
      <c r="T24" s="17"/>
      <c r="U24" s="19"/>
      <c r="V24" s="19"/>
      <c r="W24" s="17"/>
    </row>
    <row r="25" spans="1:23" ht="120.75" customHeight="1">
      <c r="A25" s="721">
        <v>3</v>
      </c>
      <c r="B25" s="770" t="s">
        <v>2350</v>
      </c>
      <c r="C25" s="770" t="s">
        <v>2351</v>
      </c>
      <c r="D25" s="771" t="s">
        <v>2352</v>
      </c>
      <c r="E25" s="20"/>
      <c r="F25" s="2"/>
      <c r="G25" s="2"/>
      <c r="H25" s="2"/>
      <c r="I25" s="2"/>
      <c r="J25" s="2"/>
      <c r="K25" s="9"/>
      <c r="L25" s="2"/>
      <c r="M25" s="2"/>
      <c r="N25" s="9"/>
      <c r="O25" s="2"/>
      <c r="P25" s="2"/>
      <c r="Q25" s="9"/>
      <c r="R25" s="2"/>
      <c r="S25" s="2"/>
      <c r="T25" s="9"/>
      <c r="U25" s="2"/>
      <c r="V25" s="2"/>
      <c r="W25" s="9"/>
    </row>
    <row r="26" spans="1:23" ht="75" customHeight="1">
      <c r="A26" s="721">
        <v>3</v>
      </c>
      <c r="B26" s="772" t="s">
        <v>2353</v>
      </c>
      <c r="C26" s="770" t="s">
        <v>2354</v>
      </c>
      <c r="D26" s="771" t="s">
        <v>2355</v>
      </c>
      <c r="E26" s="20"/>
      <c r="F26" s="2"/>
      <c r="G26" s="2"/>
      <c r="H26" s="2"/>
      <c r="I26" s="2"/>
      <c r="J26" s="2"/>
      <c r="K26" s="9"/>
      <c r="L26" s="2"/>
      <c r="M26" s="2"/>
      <c r="N26" s="9"/>
      <c r="O26" s="2"/>
      <c r="P26" s="2"/>
      <c r="Q26" s="9"/>
      <c r="R26" s="2"/>
      <c r="S26" s="2"/>
      <c r="T26" s="9"/>
      <c r="U26" s="2"/>
      <c r="V26" s="2"/>
      <c r="W26" s="9"/>
    </row>
    <row r="27" spans="1:23" ht="89.25" customHeight="1">
      <c r="A27" s="721">
        <v>3</v>
      </c>
      <c r="B27" s="771" t="s">
        <v>2356</v>
      </c>
      <c r="C27" s="770" t="s">
        <v>2357</v>
      </c>
      <c r="D27" s="771" t="s">
        <v>2358</v>
      </c>
      <c r="E27" s="20"/>
      <c r="F27" s="2"/>
      <c r="G27" s="2"/>
      <c r="H27" s="2"/>
      <c r="I27" s="2"/>
      <c r="J27" s="2"/>
      <c r="K27" s="9"/>
      <c r="L27" s="2"/>
      <c r="M27" s="2"/>
      <c r="N27" s="9"/>
      <c r="O27" s="2"/>
      <c r="P27" s="2"/>
      <c r="Q27" s="9"/>
      <c r="R27" s="2"/>
      <c r="S27" s="2"/>
      <c r="T27" s="9"/>
      <c r="U27" s="2"/>
      <c r="V27" s="2"/>
      <c r="W27" s="9"/>
    </row>
    <row r="28" spans="1:23" ht="147.75" customHeight="1">
      <c r="A28" s="721">
        <v>3</v>
      </c>
      <c r="B28" s="771" t="s">
        <v>2359</v>
      </c>
      <c r="C28" s="773" t="s">
        <v>2360</v>
      </c>
      <c r="D28" s="773" t="s">
        <v>2361</v>
      </c>
      <c r="E28" s="20"/>
      <c r="F28" s="2"/>
      <c r="G28" s="2"/>
      <c r="H28" s="2"/>
      <c r="I28" s="2"/>
      <c r="J28" s="2"/>
      <c r="K28" s="9"/>
      <c r="L28" s="2"/>
      <c r="M28" s="2"/>
      <c r="N28" s="9"/>
      <c r="O28" s="2"/>
      <c r="P28" s="2"/>
      <c r="Q28" s="9"/>
      <c r="R28" s="2"/>
      <c r="S28" s="2"/>
      <c r="T28" s="9"/>
      <c r="U28" s="2"/>
      <c r="V28" s="2"/>
      <c r="W28" s="9"/>
    </row>
    <row r="29" spans="1:23" ht="78.75" customHeight="1">
      <c r="A29" s="721">
        <v>3</v>
      </c>
      <c r="B29" s="771" t="s">
        <v>2362</v>
      </c>
      <c r="C29" s="773" t="s">
        <v>2363</v>
      </c>
      <c r="D29" s="773" t="s">
        <v>2364</v>
      </c>
      <c r="E29" s="20"/>
      <c r="F29" s="2"/>
      <c r="G29" s="2"/>
      <c r="H29" s="2"/>
      <c r="I29" s="2"/>
      <c r="J29" s="2"/>
      <c r="K29" s="9"/>
      <c r="L29" s="2"/>
      <c r="M29" s="2"/>
      <c r="N29" s="9"/>
      <c r="O29" s="2"/>
      <c r="P29" s="2"/>
      <c r="Q29" s="9"/>
      <c r="R29" s="2"/>
      <c r="S29" s="2"/>
      <c r="T29" s="9"/>
      <c r="U29" s="2"/>
      <c r="V29" s="2"/>
      <c r="W29" s="9"/>
    </row>
    <row r="30" spans="1:23" s="27" customFormat="1" ht="21" customHeight="1">
      <c r="A30" s="227">
        <v>3</v>
      </c>
      <c r="B30" s="768" t="s">
        <v>891</v>
      </c>
      <c r="C30" s="768" t="s">
        <v>2365</v>
      </c>
      <c r="D30" s="768" t="s">
        <v>2366</v>
      </c>
      <c r="E30" s="19"/>
      <c r="F30" s="19"/>
      <c r="G30" s="19"/>
      <c r="H30" s="19"/>
      <c r="I30" s="19"/>
      <c r="J30" s="19"/>
      <c r="K30" s="17"/>
      <c r="L30" s="19"/>
      <c r="M30" s="19"/>
      <c r="N30" s="17"/>
      <c r="O30" s="19"/>
      <c r="P30" s="19"/>
      <c r="Q30" s="17"/>
      <c r="R30" s="19"/>
      <c r="S30" s="19"/>
      <c r="T30" s="17"/>
      <c r="U30" s="19"/>
      <c r="V30" s="19"/>
      <c r="W30" s="17"/>
    </row>
    <row r="31" spans="1:23" s="27" customFormat="1" ht="30.75" customHeight="1">
      <c r="A31" s="227">
        <v>3</v>
      </c>
      <c r="B31" s="768" t="s">
        <v>2367</v>
      </c>
      <c r="C31" s="768" t="s">
        <v>2368</v>
      </c>
      <c r="D31" s="768" t="s">
        <v>2369</v>
      </c>
      <c r="E31" s="19"/>
      <c r="F31" s="19"/>
      <c r="G31" s="19"/>
      <c r="H31" s="19"/>
      <c r="I31" s="19"/>
      <c r="J31" s="19"/>
      <c r="K31" s="17"/>
      <c r="L31" s="19"/>
      <c r="M31" s="19"/>
      <c r="N31" s="17"/>
      <c r="O31" s="19"/>
      <c r="P31" s="19"/>
      <c r="Q31" s="17"/>
      <c r="R31" s="19"/>
      <c r="S31" s="19"/>
      <c r="T31" s="17"/>
      <c r="U31" s="19"/>
      <c r="V31" s="19"/>
      <c r="W31" s="17"/>
    </row>
    <row r="32" spans="1:23" ht="123.75" customHeight="1">
      <c r="A32" s="721">
        <v>3</v>
      </c>
      <c r="B32" s="771" t="s">
        <v>2370</v>
      </c>
      <c r="C32" s="771" t="s">
        <v>2371</v>
      </c>
      <c r="D32" s="771" t="s">
        <v>2372</v>
      </c>
      <c r="E32" s="20"/>
      <c r="F32" s="2"/>
      <c r="G32" s="2"/>
      <c r="H32" s="2"/>
      <c r="I32" s="2"/>
      <c r="J32" s="2"/>
      <c r="K32" s="9"/>
      <c r="L32" s="2"/>
      <c r="M32" s="2"/>
      <c r="N32" s="9"/>
      <c r="O32" s="2"/>
      <c r="P32" s="2"/>
      <c r="Q32" s="9"/>
      <c r="R32" s="2"/>
      <c r="S32" s="2"/>
      <c r="T32" s="9"/>
      <c r="U32" s="2"/>
      <c r="V32" s="2"/>
      <c r="W32" s="9"/>
    </row>
    <row r="33" spans="1:23" s="27" customFormat="1" ht="21" customHeight="1">
      <c r="A33" s="227">
        <v>3</v>
      </c>
      <c r="B33" s="768" t="s">
        <v>906</v>
      </c>
      <c r="C33" s="767" t="s">
        <v>2373</v>
      </c>
      <c r="D33" s="768" t="s">
        <v>2374</v>
      </c>
      <c r="E33" s="19"/>
      <c r="F33" s="19"/>
      <c r="G33" s="19"/>
      <c r="H33" s="19"/>
      <c r="I33" s="19"/>
      <c r="J33" s="19"/>
      <c r="K33" s="19"/>
      <c r="L33" s="19"/>
      <c r="M33" s="19"/>
      <c r="N33" s="19"/>
      <c r="O33" s="19"/>
      <c r="P33" s="19"/>
      <c r="Q33" s="19"/>
      <c r="R33" s="19"/>
      <c r="S33" s="19"/>
      <c r="T33" s="19"/>
      <c r="U33" s="19"/>
      <c r="V33" s="19"/>
      <c r="W33" s="19"/>
    </row>
    <row r="34" spans="1:23" s="27" customFormat="1" ht="65">
      <c r="A34" s="227">
        <v>3</v>
      </c>
      <c r="B34" s="768" t="s">
        <v>2375</v>
      </c>
      <c r="C34" s="767" t="s">
        <v>2376</v>
      </c>
      <c r="D34" s="768" t="s">
        <v>2377</v>
      </c>
      <c r="E34" s="19"/>
      <c r="F34" s="19"/>
      <c r="G34" s="19"/>
      <c r="H34" s="19"/>
      <c r="I34" s="19"/>
      <c r="J34" s="19"/>
      <c r="K34" s="19"/>
      <c r="L34" s="19"/>
      <c r="M34" s="19"/>
      <c r="N34" s="19"/>
      <c r="O34" s="19"/>
      <c r="P34" s="19"/>
      <c r="Q34" s="19"/>
      <c r="R34" s="19"/>
      <c r="S34" s="19"/>
      <c r="T34" s="19"/>
      <c r="U34" s="19"/>
      <c r="V34" s="19"/>
      <c r="W34" s="19"/>
    </row>
    <row r="35" spans="1:23" ht="76.5" customHeight="1">
      <c r="A35" s="721">
        <v>3</v>
      </c>
      <c r="B35" s="771" t="s">
        <v>388</v>
      </c>
      <c r="C35" s="770" t="s">
        <v>2378</v>
      </c>
      <c r="D35" s="771" t="s">
        <v>2379</v>
      </c>
      <c r="E35" s="20"/>
      <c r="F35" s="2"/>
      <c r="G35" s="2"/>
      <c r="H35" s="2"/>
      <c r="I35" s="2"/>
      <c r="J35" s="2"/>
      <c r="K35" s="2"/>
      <c r="L35" s="2"/>
      <c r="M35" s="2"/>
      <c r="N35" s="2"/>
      <c r="O35" s="2"/>
      <c r="P35" s="2"/>
      <c r="Q35" s="2"/>
      <c r="R35" s="2"/>
      <c r="S35" s="2"/>
      <c r="T35" s="2"/>
      <c r="U35" s="2"/>
      <c r="V35" s="2"/>
      <c r="W35" s="2"/>
    </row>
    <row r="36" spans="1:23" s="27" customFormat="1">
      <c r="A36" s="227">
        <v>3</v>
      </c>
      <c r="B36" s="769" t="s">
        <v>913</v>
      </c>
      <c r="C36" s="767" t="s">
        <v>2380</v>
      </c>
      <c r="D36" s="768" t="s">
        <v>2381</v>
      </c>
      <c r="E36" s="19"/>
      <c r="F36" s="19"/>
      <c r="G36" s="19"/>
      <c r="H36" s="19"/>
      <c r="I36" s="19"/>
      <c r="J36" s="19"/>
      <c r="K36" s="17"/>
      <c r="L36" s="19"/>
      <c r="M36" s="19"/>
      <c r="N36" s="17"/>
      <c r="O36" s="19"/>
      <c r="P36" s="19"/>
      <c r="Q36" s="17"/>
      <c r="R36" s="19"/>
      <c r="S36" s="19"/>
      <c r="T36" s="17"/>
      <c r="U36" s="19"/>
      <c r="V36" s="19"/>
      <c r="W36" s="17"/>
    </row>
    <row r="37" spans="1:23" s="27" customFormat="1" ht="49" customHeight="1">
      <c r="A37" s="227">
        <v>3</v>
      </c>
      <c r="B37" s="767" t="s">
        <v>2382</v>
      </c>
      <c r="C37" s="767" t="s">
        <v>2383</v>
      </c>
      <c r="D37" s="768" t="s">
        <v>2384</v>
      </c>
      <c r="E37" s="19"/>
      <c r="F37" s="19"/>
      <c r="G37" s="19"/>
      <c r="H37" s="19"/>
      <c r="I37" s="19"/>
      <c r="J37" s="19"/>
      <c r="K37" s="17"/>
      <c r="L37" s="19"/>
      <c r="M37" s="19"/>
      <c r="N37" s="17"/>
      <c r="O37" s="19"/>
      <c r="P37" s="19"/>
      <c r="Q37" s="17"/>
      <c r="R37" s="19"/>
      <c r="S37" s="19"/>
      <c r="T37" s="17"/>
      <c r="U37" s="19"/>
      <c r="V37" s="19"/>
      <c r="W37" s="17"/>
    </row>
    <row r="38" spans="1:23" ht="58.5" customHeight="1">
      <c r="A38" s="721">
        <v>3</v>
      </c>
      <c r="B38" s="770" t="s">
        <v>916</v>
      </c>
      <c r="C38" s="770" t="s">
        <v>2385</v>
      </c>
      <c r="D38" s="771" t="s">
        <v>2386</v>
      </c>
      <c r="E38" s="20"/>
      <c r="F38" s="2"/>
      <c r="G38" s="2"/>
      <c r="H38" s="2"/>
      <c r="I38" s="2"/>
      <c r="J38" s="2"/>
      <c r="K38" s="9"/>
      <c r="L38" s="2"/>
      <c r="M38" s="2"/>
      <c r="N38" s="9"/>
      <c r="O38" s="2"/>
      <c r="P38" s="2"/>
      <c r="Q38" s="9"/>
      <c r="R38" s="2"/>
      <c r="S38" s="2"/>
      <c r="T38" s="9"/>
      <c r="U38" s="2"/>
      <c r="V38" s="2"/>
      <c r="W38" s="9"/>
    </row>
    <row r="39" spans="1:23" ht="61.5" customHeight="1">
      <c r="A39" s="721">
        <v>3</v>
      </c>
      <c r="B39" s="770" t="s">
        <v>920</v>
      </c>
      <c r="C39" s="770" t="s">
        <v>2387</v>
      </c>
      <c r="D39" s="771" t="s">
        <v>2388</v>
      </c>
      <c r="E39" s="20"/>
      <c r="F39" s="2"/>
      <c r="G39" s="2"/>
      <c r="H39" s="2"/>
      <c r="I39" s="2"/>
      <c r="J39" s="2"/>
      <c r="K39" s="9"/>
      <c r="L39" s="2"/>
      <c r="M39" s="2"/>
      <c r="N39" s="9"/>
      <c r="O39" s="2"/>
      <c r="P39" s="2"/>
      <c r="Q39" s="9"/>
      <c r="R39" s="2"/>
      <c r="S39" s="2"/>
      <c r="T39" s="9"/>
      <c r="U39" s="2"/>
      <c r="V39" s="2"/>
      <c r="W39" s="9"/>
    </row>
    <row r="40" spans="1:23" s="27" customFormat="1">
      <c r="A40" s="227">
        <v>3</v>
      </c>
      <c r="B40" s="769" t="s">
        <v>928</v>
      </c>
      <c r="C40" s="774" t="s">
        <v>2389</v>
      </c>
      <c r="D40" s="774" t="s">
        <v>2390</v>
      </c>
      <c r="E40" s="19"/>
      <c r="F40" s="19"/>
      <c r="G40" s="19"/>
      <c r="H40" s="19"/>
      <c r="I40" s="19"/>
      <c r="J40" s="19"/>
      <c r="K40" s="17"/>
      <c r="L40" s="19"/>
      <c r="M40" s="19"/>
      <c r="N40" s="17"/>
      <c r="O40" s="19"/>
      <c r="P40" s="19"/>
      <c r="Q40" s="17"/>
      <c r="R40" s="19"/>
      <c r="S40" s="19"/>
      <c r="T40" s="17"/>
      <c r="U40" s="19"/>
      <c r="V40" s="19"/>
      <c r="W40" s="17"/>
    </row>
    <row r="41" spans="1:23" s="27" customFormat="1" ht="82.5" customHeight="1">
      <c r="A41" s="227">
        <v>3</v>
      </c>
      <c r="B41" s="767" t="s">
        <v>2391</v>
      </c>
      <c r="C41" s="774" t="s">
        <v>2392</v>
      </c>
      <c r="D41" s="774" t="s">
        <v>2393</v>
      </c>
      <c r="E41" s="19"/>
      <c r="F41" s="19"/>
      <c r="G41" s="19"/>
      <c r="H41" s="19"/>
      <c r="I41" s="19"/>
      <c r="J41" s="19"/>
      <c r="K41" s="17"/>
      <c r="L41" s="19"/>
      <c r="M41" s="19"/>
      <c r="N41" s="17"/>
      <c r="O41" s="19"/>
      <c r="P41" s="19"/>
      <c r="Q41" s="17"/>
      <c r="R41" s="19"/>
      <c r="S41" s="19"/>
      <c r="T41" s="17"/>
      <c r="U41" s="19"/>
      <c r="V41" s="19"/>
      <c r="W41" s="17"/>
    </row>
    <row r="42" spans="1:23" ht="96" customHeight="1">
      <c r="A42" s="721">
        <v>3</v>
      </c>
      <c r="B42" s="770" t="s">
        <v>2394</v>
      </c>
      <c r="C42" s="773" t="s">
        <v>2395</v>
      </c>
      <c r="D42" s="773" t="s">
        <v>2396</v>
      </c>
      <c r="E42" s="20"/>
      <c r="F42" s="2"/>
      <c r="G42" s="2"/>
      <c r="H42" s="2"/>
      <c r="I42" s="2"/>
      <c r="J42" s="2"/>
      <c r="K42" s="9"/>
      <c r="L42" s="2"/>
      <c r="M42" s="2"/>
      <c r="N42" s="9"/>
      <c r="O42" s="2"/>
      <c r="P42" s="2"/>
      <c r="Q42" s="9"/>
      <c r="R42" s="2"/>
      <c r="S42" s="2"/>
      <c r="T42" s="9"/>
      <c r="U42" s="2"/>
      <c r="V42" s="2"/>
      <c r="W42" s="9"/>
    </row>
    <row r="43" spans="1:23" s="27" customFormat="1" ht="71.25" customHeight="1">
      <c r="A43" s="227">
        <v>3</v>
      </c>
      <c r="B43" s="769" t="s">
        <v>2397</v>
      </c>
      <c r="C43" s="767" t="s">
        <v>2398</v>
      </c>
      <c r="D43" s="768" t="s">
        <v>2399</v>
      </c>
      <c r="E43" s="19"/>
      <c r="F43" s="19"/>
      <c r="G43" s="19"/>
      <c r="H43" s="19"/>
      <c r="I43" s="19"/>
      <c r="J43" s="19"/>
      <c r="K43" s="17"/>
      <c r="L43" s="19"/>
      <c r="M43" s="19"/>
      <c r="N43" s="17"/>
      <c r="O43" s="19"/>
      <c r="P43" s="19"/>
      <c r="Q43" s="17"/>
      <c r="R43" s="19"/>
      <c r="S43" s="19"/>
      <c r="T43" s="17"/>
      <c r="U43" s="19"/>
      <c r="V43" s="19"/>
      <c r="W43" s="17"/>
    </row>
    <row r="44" spans="1:23" ht="49" customHeight="1">
      <c r="A44" s="721">
        <v>3</v>
      </c>
      <c r="B44" s="770" t="s">
        <v>2400</v>
      </c>
      <c r="C44" s="770" t="s">
        <v>2401</v>
      </c>
      <c r="D44" s="771" t="s">
        <v>2402</v>
      </c>
      <c r="E44" s="20"/>
      <c r="F44" s="2"/>
      <c r="G44" s="2"/>
      <c r="H44" s="2"/>
      <c r="I44" s="2"/>
      <c r="J44" s="2"/>
      <c r="K44" s="9"/>
      <c r="L44" s="2"/>
      <c r="M44" s="2"/>
      <c r="N44" s="9"/>
      <c r="O44" s="2"/>
      <c r="P44" s="2"/>
      <c r="Q44" s="9"/>
      <c r="R44" s="2"/>
      <c r="S44" s="2"/>
      <c r="T44" s="9"/>
      <c r="U44" s="2"/>
      <c r="V44" s="2"/>
      <c r="W44" s="9"/>
    </row>
    <row r="45" spans="1:23" ht="61.5" customHeight="1">
      <c r="A45" s="721">
        <v>3</v>
      </c>
      <c r="B45" s="770" t="s">
        <v>2403</v>
      </c>
      <c r="C45" s="770" t="s">
        <v>2404</v>
      </c>
      <c r="D45" s="771" t="s">
        <v>2405</v>
      </c>
      <c r="E45" s="20"/>
      <c r="F45" s="2"/>
      <c r="G45" s="2"/>
      <c r="H45" s="2"/>
      <c r="I45" s="2"/>
      <c r="J45" s="2"/>
      <c r="K45" s="9"/>
      <c r="L45" s="2"/>
      <c r="M45" s="2"/>
      <c r="N45" s="9"/>
      <c r="O45" s="2"/>
      <c r="P45" s="2"/>
      <c r="Q45" s="9"/>
      <c r="R45" s="2"/>
      <c r="S45" s="2"/>
      <c r="T45" s="9"/>
      <c r="U45" s="2"/>
      <c r="V45" s="2"/>
      <c r="W45" s="9"/>
    </row>
    <row r="46" spans="1:23" ht="49" customHeight="1">
      <c r="A46" s="721">
        <v>3</v>
      </c>
      <c r="B46" s="770" t="s">
        <v>2406</v>
      </c>
      <c r="C46" s="770" t="s">
        <v>2407</v>
      </c>
      <c r="D46" s="771" t="s">
        <v>2408</v>
      </c>
      <c r="E46" s="20"/>
      <c r="F46" s="2"/>
      <c r="G46" s="2"/>
      <c r="H46" s="2"/>
      <c r="I46" s="2"/>
      <c r="J46" s="2"/>
      <c r="K46" s="9"/>
      <c r="L46" s="2"/>
      <c r="M46" s="2"/>
      <c r="N46" s="9"/>
      <c r="O46" s="2"/>
      <c r="P46" s="2"/>
      <c r="Q46" s="9"/>
      <c r="R46" s="2"/>
      <c r="S46" s="2"/>
      <c r="T46" s="9"/>
      <c r="U46" s="2"/>
      <c r="V46" s="2"/>
      <c r="W46" s="9"/>
    </row>
    <row r="47" spans="1:23" ht="49" customHeight="1">
      <c r="A47" s="721">
        <v>3</v>
      </c>
      <c r="B47" s="770" t="s">
        <v>2409</v>
      </c>
      <c r="C47" s="770" t="s">
        <v>2410</v>
      </c>
      <c r="D47" s="771" t="s">
        <v>2411</v>
      </c>
      <c r="E47" s="20"/>
      <c r="F47" s="2"/>
      <c r="G47" s="2"/>
      <c r="H47" s="2"/>
      <c r="I47" s="2"/>
      <c r="J47" s="2"/>
      <c r="K47" s="9"/>
      <c r="L47" s="2"/>
      <c r="M47" s="2"/>
      <c r="N47" s="9"/>
      <c r="O47" s="2"/>
      <c r="P47" s="2"/>
      <c r="Q47" s="9"/>
      <c r="R47" s="2"/>
      <c r="S47" s="2"/>
      <c r="T47" s="9"/>
      <c r="U47" s="2"/>
      <c r="V47" s="2"/>
      <c r="W47" s="9"/>
    </row>
    <row r="48" spans="1:23" s="27" customFormat="1" ht="51" customHeight="1">
      <c r="A48" s="227">
        <v>3</v>
      </c>
      <c r="B48" s="767" t="s">
        <v>2412</v>
      </c>
      <c r="C48" s="767" t="s">
        <v>2413</v>
      </c>
      <c r="D48" s="768" t="s">
        <v>2414</v>
      </c>
      <c r="E48" s="19"/>
      <c r="F48" s="19"/>
      <c r="G48" s="19"/>
      <c r="H48" s="19"/>
      <c r="I48" s="19"/>
      <c r="J48" s="19"/>
      <c r="K48" s="17"/>
      <c r="L48" s="19"/>
      <c r="M48" s="19"/>
      <c r="N48" s="17"/>
      <c r="O48" s="19"/>
      <c r="P48" s="19"/>
      <c r="Q48" s="17"/>
      <c r="R48" s="19"/>
      <c r="S48" s="19"/>
      <c r="T48" s="17"/>
      <c r="U48" s="19"/>
      <c r="V48" s="19"/>
      <c r="W48" s="17"/>
    </row>
    <row r="49" spans="1:23" ht="74.5" customHeight="1">
      <c r="A49" s="721">
        <v>3</v>
      </c>
      <c r="B49" s="770" t="s">
        <v>2415</v>
      </c>
      <c r="C49" s="770" t="s">
        <v>2416</v>
      </c>
      <c r="D49" s="771" t="s">
        <v>2417</v>
      </c>
      <c r="E49" s="20"/>
      <c r="F49" s="2"/>
      <c r="G49" s="2"/>
      <c r="H49" s="2"/>
      <c r="I49" s="2"/>
      <c r="J49" s="2"/>
      <c r="K49" s="9"/>
      <c r="L49" s="2"/>
      <c r="M49" s="2"/>
      <c r="N49" s="9"/>
      <c r="O49" s="2"/>
      <c r="P49" s="2"/>
      <c r="Q49" s="9"/>
      <c r="R49" s="2"/>
      <c r="S49" s="2"/>
      <c r="T49" s="9"/>
      <c r="U49" s="2"/>
      <c r="V49" s="2"/>
      <c r="W49" s="9"/>
    </row>
    <row r="50" spans="1:23" s="27" customFormat="1" ht="101.25" customHeight="1">
      <c r="A50" s="227">
        <v>3</v>
      </c>
      <c r="B50" s="767" t="s">
        <v>2418</v>
      </c>
      <c r="C50" s="768" t="s">
        <v>2419</v>
      </c>
      <c r="D50" s="768" t="s">
        <v>2420</v>
      </c>
      <c r="E50" s="19"/>
      <c r="F50" s="19"/>
      <c r="G50" s="19"/>
      <c r="H50" s="19"/>
      <c r="I50" s="19"/>
      <c r="J50" s="19"/>
      <c r="K50" s="17"/>
      <c r="L50" s="19"/>
      <c r="M50" s="19"/>
      <c r="N50" s="17"/>
      <c r="O50" s="19"/>
      <c r="P50" s="19"/>
      <c r="Q50" s="17"/>
      <c r="R50" s="19"/>
      <c r="S50" s="19"/>
      <c r="T50" s="17"/>
      <c r="U50" s="19"/>
      <c r="V50" s="19"/>
      <c r="W50" s="17"/>
    </row>
    <row r="51" spans="1:23" ht="192" customHeight="1">
      <c r="A51" s="721">
        <v>3</v>
      </c>
      <c r="B51" s="770" t="s">
        <v>2421</v>
      </c>
      <c r="C51" s="771" t="s">
        <v>2422</v>
      </c>
      <c r="D51" s="771" t="s">
        <v>2423</v>
      </c>
      <c r="E51" s="20"/>
      <c r="F51" s="2"/>
      <c r="G51" s="2"/>
      <c r="H51" s="2"/>
      <c r="I51" s="2"/>
      <c r="J51" s="2"/>
      <c r="K51" s="9"/>
      <c r="L51" s="2"/>
      <c r="M51" s="2"/>
      <c r="N51" s="9"/>
      <c r="O51" s="2"/>
      <c r="P51" s="2"/>
      <c r="Q51" s="9"/>
      <c r="R51" s="2"/>
      <c r="S51" s="2"/>
      <c r="T51" s="9"/>
      <c r="U51" s="2"/>
      <c r="V51" s="2"/>
      <c r="W51" s="9"/>
    </row>
    <row r="52" spans="1:23" ht="73.5" customHeight="1">
      <c r="A52" s="721">
        <v>3</v>
      </c>
      <c r="B52" s="770" t="s">
        <v>2424</v>
      </c>
      <c r="C52" s="771" t="s">
        <v>2425</v>
      </c>
      <c r="D52" s="771" t="s">
        <v>2426</v>
      </c>
      <c r="E52" s="20"/>
      <c r="F52" s="2"/>
      <c r="G52" s="2"/>
      <c r="H52" s="2"/>
      <c r="I52" s="2"/>
      <c r="J52" s="2"/>
      <c r="K52" s="9"/>
      <c r="L52" s="2"/>
      <c r="M52" s="2"/>
      <c r="N52" s="9"/>
      <c r="O52" s="2"/>
      <c r="P52" s="2"/>
      <c r="Q52" s="9"/>
      <c r="R52" s="2"/>
      <c r="S52" s="2"/>
      <c r="T52" s="9"/>
      <c r="U52" s="2"/>
      <c r="V52" s="2"/>
      <c r="W52" s="9"/>
    </row>
    <row r="53" spans="1:23" ht="409.5">
      <c r="A53" s="721">
        <v>3</v>
      </c>
      <c r="B53" s="770" t="s">
        <v>2427</v>
      </c>
      <c r="C53" s="771" t="s">
        <v>2428</v>
      </c>
      <c r="D53" s="771" t="s">
        <v>2429</v>
      </c>
      <c r="E53" s="20"/>
      <c r="F53" s="2"/>
      <c r="G53" s="2"/>
      <c r="H53" s="2"/>
      <c r="I53" s="2"/>
      <c r="J53" s="2"/>
      <c r="K53" s="9"/>
      <c r="L53" s="2"/>
      <c r="M53" s="2"/>
      <c r="N53" s="9"/>
      <c r="O53" s="2"/>
      <c r="P53" s="2"/>
      <c r="Q53" s="9"/>
      <c r="R53" s="2"/>
      <c r="S53" s="2"/>
      <c r="T53" s="9"/>
      <c r="U53" s="2"/>
      <c r="V53" s="2"/>
      <c r="W53" s="9"/>
    </row>
    <row r="54" spans="1:23" s="27" customFormat="1" ht="52">
      <c r="A54" s="721">
        <v>3</v>
      </c>
      <c r="B54" s="766" t="s">
        <v>2430</v>
      </c>
      <c r="C54" s="775" t="s">
        <v>2431</v>
      </c>
      <c r="D54" s="776" t="s">
        <v>2432</v>
      </c>
      <c r="E54" s="19"/>
      <c r="F54" s="19"/>
      <c r="G54" s="19"/>
      <c r="H54" s="19"/>
      <c r="I54" s="19"/>
      <c r="J54" s="19"/>
      <c r="K54" s="17"/>
      <c r="L54" s="19"/>
      <c r="M54" s="19"/>
      <c r="N54" s="17"/>
      <c r="O54" s="19"/>
      <c r="P54" s="19"/>
      <c r="Q54" s="17"/>
      <c r="R54" s="19"/>
      <c r="S54" s="19"/>
      <c r="T54" s="17"/>
      <c r="U54" s="19"/>
      <c r="V54" s="19"/>
      <c r="W54" s="17"/>
    </row>
    <row r="55" spans="1:23" ht="174.65" customHeight="1">
      <c r="A55" s="721">
        <v>3</v>
      </c>
      <c r="B55" s="772" t="s">
        <v>2433</v>
      </c>
      <c r="C55" s="772" t="s">
        <v>2434</v>
      </c>
      <c r="D55" s="777" t="s">
        <v>2435</v>
      </c>
      <c r="E55" s="20"/>
      <c r="F55" s="2"/>
      <c r="G55" s="2"/>
      <c r="H55" s="2"/>
      <c r="I55" s="2"/>
      <c r="J55" s="2"/>
      <c r="K55" s="9"/>
      <c r="L55" s="2"/>
      <c r="M55" s="2"/>
      <c r="N55" s="9"/>
      <c r="O55" s="2"/>
      <c r="P55" s="2"/>
      <c r="Q55" s="9"/>
      <c r="R55" s="2"/>
      <c r="S55" s="2"/>
      <c r="T55" s="9"/>
      <c r="U55" s="2"/>
      <c r="V55" s="2"/>
      <c r="W55" s="9"/>
    </row>
    <row r="56" spans="1:23" ht="80.5" customHeight="1">
      <c r="A56" s="721">
        <v>3</v>
      </c>
      <c r="B56" s="772" t="s">
        <v>2436</v>
      </c>
      <c r="C56" s="772" t="s">
        <v>2437</v>
      </c>
      <c r="D56" s="777" t="s">
        <v>2438</v>
      </c>
      <c r="E56" s="20"/>
      <c r="F56" s="2"/>
      <c r="G56" s="2"/>
      <c r="H56" s="2"/>
      <c r="I56" s="2"/>
      <c r="J56" s="2"/>
      <c r="K56" s="9"/>
      <c r="L56" s="2"/>
      <c r="M56" s="2"/>
      <c r="N56" s="9"/>
      <c r="O56" s="2"/>
      <c r="P56" s="2"/>
      <c r="Q56" s="9"/>
      <c r="R56" s="2"/>
      <c r="S56" s="2"/>
      <c r="T56" s="9"/>
      <c r="U56" s="2"/>
      <c r="V56" s="2"/>
      <c r="W56" s="9"/>
    </row>
    <row r="57" spans="1:23" s="18" customFormat="1" ht="78">
      <c r="A57" s="721">
        <v>3</v>
      </c>
      <c r="B57" s="767" t="s">
        <v>2439</v>
      </c>
      <c r="C57" s="775" t="s">
        <v>2440</v>
      </c>
      <c r="D57" s="776" t="s">
        <v>2441</v>
      </c>
      <c r="E57" s="20"/>
      <c r="F57" s="20"/>
      <c r="G57" s="20"/>
      <c r="H57" s="20"/>
      <c r="I57" s="20"/>
      <c r="J57" s="20"/>
      <c r="K57" s="21"/>
      <c r="L57" s="20"/>
      <c r="M57" s="20"/>
      <c r="N57" s="21"/>
      <c r="O57" s="20"/>
      <c r="P57" s="20"/>
      <c r="Q57" s="21"/>
      <c r="R57" s="20"/>
      <c r="S57" s="20"/>
      <c r="T57" s="21"/>
      <c r="U57" s="20"/>
      <c r="V57" s="20"/>
      <c r="W57" s="21"/>
    </row>
    <row r="58" spans="1:23" ht="42" customHeight="1">
      <c r="A58" s="721">
        <v>3</v>
      </c>
      <c r="B58" s="770" t="s">
        <v>2442</v>
      </c>
      <c r="C58" s="772" t="s">
        <v>2443</v>
      </c>
      <c r="D58" s="777" t="s">
        <v>2444</v>
      </c>
      <c r="E58" s="20"/>
      <c r="F58" s="2"/>
      <c r="G58" s="2"/>
      <c r="H58" s="2"/>
      <c r="I58" s="2"/>
      <c r="J58" s="2"/>
      <c r="K58" s="9"/>
      <c r="L58" s="2"/>
      <c r="M58" s="2"/>
      <c r="N58" s="9"/>
      <c r="O58" s="2"/>
      <c r="P58" s="2"/>
      <c r="Q58" s="9"/>
      <c r="R58" s="2"/>
      <c r="S58" s="2"/>
      <c r="T58" s="9"/>
      <c r="U58" s="2"/>
      <c r="V58" s="2"/>
      <c r="W58" s="9"/>
    </row>
    <row r="59" spans="1:23" ht="130">
      <c r="A59" s="721">
        <v>3</v>
      </c>
      <c r="B59" s="770" t="s">
        <v>2445</v>
      </c>
      <c r="C59" s="772" t="s">
        <v>2446</v>
      </c>
      <c r="D59" s="777" t="s">
        <v>2447</v>
      </c>
      <c r="E59" s="20"/>
      <c r="F59" s="2"/>
      <c r="G59" s="2"/>
      <c r="H59" s="2"/>
      <c r="I59" s="2"/>
      <c r="J59" s="2"/>
      <c r="K59" s="9"/>
      <c r="L59" s="2"/>
      <c r="M59" s="2"/>
      <c r="N59" s="9"/>
      <c r="O59" s="2"/>
      <c r="P59" s="2"/>
      <c r="Q59" s="9"/>
      <c r="R59" s="2"/>
      <c r="S59" s="2"/>
      <c r="T59" s="9"/>
      <c r="U59" s="2"/>
      <c r="V59" s="2"/>
      <c r="W59" s="9"/>
    </row>
    <row r="60" spans="1:23" ht="96.75" customHeight="1">
      <c r="A60" s="721">
        <v>3</v>
      </c>
      <c r="B60" s="770" t="s">
        <v>2448</v>
      </c>
      <c r="C60" s="772" t="s">
        <v>2449</v>
      </c>
      <c r="D60" s="777" t="s">
        <v>2450</v>
      </c>
      <c r="E60" s="20"/>
      <c r="F60" s="2"/>
      <c r="G60" s="2"/>
      <c r="H60" s="2"/>
      <c r="I60" s="2"/>
      <c r="J60" s="2"/>
      <c r="K60" s="9"/>
      <c r="L60" s="2"/>
      <c r="M60" s="2"/>
      <c r="N60" s="9"/>
      <c r="O60" s="2"/>
      <c r="P60" s="2"/>
      <c r="Q60" s="9"/>
      <c r="R60" s="2"/>
      <c r="S60" s="2"/>
      <c r="T60" s="9"/>
      <c r="U60" s="2"/>
      <c r="V60" s="2"/>
      <c r="W60" s="9"/>
    </row>
    <row r="61" spans="1:23" ht="73.5" customHeight="1">
      <c r="A61" s="721">
        <v>3</v>
      </c>
      <c r="B61" s="770" t="s">
        <v>2451</v>
      </c>
      <c r="C61" s="772" t="s">
        <v>2452</v>
      </c>
      <c r="D61" s="777" t="s">
        <v>2453</v>
      </c>
      <c r="E61" s="20"/>
      <c r="F61" s="2"/>
      <c r="G61" s="2"/>
      <c r="H61" s="2"/>
      <c r="I61" s="2"/>
      <c r="J61" s="2"/>
      <c r="K61" s="9"/>
      <c r="L61" s="2"/>
      <c r="M61" s="2"/>
      <c r="N61" s="9"/>
      <c r="O61" s="2"/>
      <c r="P61" s="2"/>
      <c r="Q61" s="9"/>
      <c r="R61" s="2"/>
      <c r="S61" s="2"/>
      <c r="T61" s="9"/>
      <c r="U61" s="2"/>
      <c r="V61" s="2"/>
      <c r="W61" s="9"/>
    </row>
    <row r="62" spans="1:23" ht="78">
      <c r="A62" s="721">
        <v>3</v>
      </c>
      <c r="B62" s="770" t="s">
        <v>2454</v>
      </c>
      <c r="C62" s="772" t="s">
        <v>2455</v>
      </c>
      <c r="D62" s="777" t="s">
        <v>2456</v>
      </c>
      <c r="E62" s="20"/>
      <c r="F62" s="2"/>
      <c r="G62" s="2"/>
      <c r="H62" s="2"/>
      <c r="I62" s="2"/>
      <c r="J62" s="2"/>
      <c r="K62" s="9"/>
      <c r="L62" s="2"/>
      <c r="M62" s="2"/>
      <c r="N62" s="9"/>
      <c r="O62" s="2"/>
      <c r="P62" s="2"/>
      <c r="Q62" s="9"/>
      <c r="R62" s="2"/>
      <c r="S62" s="2"/>
      <c r="T62" s="9"/>
      <c r="U62" s="2"/>
      <c r="V62" s="2"/>
      <c r="W62" s="9"/>
    </row>
    <row r="63" spans="1:23" ht="38.25" customHeight="1">
      <c r="A63" s="721">
        <v>3</v>
      </c>
      <c r="B63" s="770" t="s">
        <v>2457</v>
      </c>
      <c r="C63" s="772" t="s">
        <v>2458</v>
      </c>
      <c r="D63" s="777" t="s">
        <v>2459</v>
      </c>
      <c r="E63" s="20"/>
      <c r="F63" s="2"/>
      <c r="G63" s="2"/>
      <c r="H63" s="2"/>
      <c r="I63" s="2"/>
      <c r="J63" s="2"/>
      <c r="K63" s="9"/>
      <c r="L63" s="2"/>
      <c r="M63" s="2"/>
      <c r="N63" s="9"/>
      <c r="O63" s="2"/>
      <c r="P63" s="2"/>
      <c r="Q63" s="9"/>
      <c r="R63" s="2"/>
      <c r="S63" s="2"/>
      <c r="T63" s="9"/>
      <c r="U63" s="2"/>
      <c r="V63" s="2"/>
      <c r="W63" s="9"/>
    </row>
    <row r="64" spans="1:23" ht="78">
      <c r="A64" s="721">
        <v>3</v>
      </c>
      <c r="B64" s="770" t="s">
        <v>2460</v>
      </c>
      <c r="C64" s="772" t="s">
        <v>2461</v>
      </c>
      <c r="D64" s="777" t="s">
        <v>2462</v>
      </c>
      <c r="E64" s="20"/>
      <c r="F64" s="2"/>
      <c r="G64" s="2"/>
      <c r="H64" s="2"/>
      <c r="I64" s="2"/>
      <c r="J64" s="2"/>
      <c r="K64" s="9"/>
      <c r="L64" s="2"/>
      <c r="M64" s="2"/>
      <c r="N64" s="9"/>
      <c r="O64" s="2"/>
      <c r="P64" s="2"/>
      <c r="Q64" s="9"/>
      <c r="R64" s="2"/>
      <c r="S64" s="2"/>
      <c r="T64" s="9"/>
      <c r="U64" s="2"/>
      <c r="V64" s="2"/>
      <c r="W64" s="9"/>
    </row>
    <row r="65" spans="1:23" s="27" customFormat="1" ht="78">
      <c r="A65" s="227">
        <v>3</v>
      </c>
      <c r="B65" s="767" t="s">
        <v>2463</v>
      </c>
      <c r="C65" s="767" t="s">
        <v>2464</v>
      </c>
      <c r="D65" s="768" t="s">
        <v>2465</v>
      </c>
      <c r="E65" s="19"/>
      <c r="F65" s="19"/>
      <c r="G65" s="19"/>
      <c r="H65" s="19"/>
      <c r="I65" s="19"/>
      <c r="J65" s="19"/>
      <c r="K65" s="17"/>
      <c r="L65" s="19"/>
      <c r="M65" s="19"/>
      <c r="N65" s="17"/>
      <c r="O65" s="19"/>
      <c r="P65" s="19"/>
      <c r="Q65" s="17"/>
      <c r="R65" s="19"/>
      <c r="S65" s="19"/>
      <c r="T65" s="17"/>
      <c r="U65" s="19"/>
      <c r="V65" s="19"/>
      <c r="W65" s="17"/>
    </row>
    <row r="66" spans="1:23" ht="39">
      <c r="A66" s="721">
        <v>3</v>
      </c>
      <c r="B66" s="770" t="s">
        <v>2466</v>
      </c>
      <c r="C66" s="771" t="s">
        <v>2467</v>
      </c>
      <c r="D66" s="771" t="s">
        <v>2468</v>
      </c>
      <c r="E66" s="20"/>
      <c r="F66" s="2"/>
      <c r="G66" s="2"/>
      <c r="H66" s="2"/>
      <c r="I66" s="2"/>
      <c r="J66" s="2"/>
      <c r="K66" s="9"/>
      <c r="L66" s="2"/>
      <c r="M66" s="2"/>
      <c r="N66" s="9"/>
      <c r="O66" s="2"/>
      <c r="P66" s="2"/>
      <c r="Q66" s="9"/>
      <c r="R66" s="2"/>
      <c r="S66" s="2"/>
      <c r="T66" s="9"/>
      <c r="U66" s="2"/>
      <c r="V66" s="2"/>
      <c r="W66" s="9"/>
    </row>
    <row r="67" spans="1:23" s="27" customFormat="1" ht="84" customHeight="1">
      <c r="A67" s="227">
        <v>3</v>
      </c>
      <c r="B67" s="767" t="s">
        <v>2469</v>
      </c>
      <c r="C67" s="767" t="s">
        <v>2470</v>
      </c>
      <c r="D67" s="768" t="s">
        <v>2471</v>
      </c>
      <c r="E67" s="19"/>
      <c r="F67" s="19"/>
      <c r="G67" s="19"/>
      <c r="H67" s="19"/>
      <c r="I67" s="19"/>
      <c r="J67" s="19"/>
      <c r="K67" s="17"/>
      <c r="L67" s="19"/>
      <c r="M67" s="19"/>
      <c r="N67" s="17"/>
      <c r="O67" s="19"/>
      <c r="P67" s="19"/>
      <c r="Q67" s="17"/>
      <c r="R67" s="19"/>
      <c r="S67" s="19"/>
      <c r="T67" s="17"/>
      <c r="U67" s="19"/>
      <c r="V67" s="19"/>
      <c r="W67" s="17"/>
    </row>
    <row r="68" spans="1:23" ht="31.5" customHeight="1">
      <c r="A68" s="721">
        <v>3</v>
      </c>
      <c r="B68" s="770" t="s">
        <v>2472</v>
      </c>
      <c r="C68" s="770" t="s">
        <v>2473</v>
      </c>
      <c r="D68" s="771" t="s">
        <v>2474</v>
      </c>
      <c r="E68" s="20"/>
      <c r="F68" s="2"/>
      <c r="G68" s="2"/>
      <c r="H68" s="2"/>
      <c r="I68" s="2"/>
      <c r="J68" s="2"/>
      <c r="K68" s="9"/>
      <c r="L68" s="2"/>
      <c r="M68" s="2"/>
      <c r="N68" s="9"/>
      <c r="O68" s="2"/>
      <c r="P68" s="2"/>
      <c r="Q68" s="9"/>
      <c r="R68" s="2"/>
      <c r="S68" s="2"/>
      <c r="T68" s="9"/>
      <c r="U68" s="2"/>
      <c r="V68" s="2"/>
      <c r="W68" s="9"/>
    </row>
    <row r="69" spans="1:23" ht="55.5" customHeight="1">
      <c r="A69" s="721">
        <v>3</v>
      </c>
      <c r="B69" s="770" t="s">
        <v>2475</v>
      </c>
      <c r="C69" s="770" t="s">
        <v>2476</v>
      </c>
      <c r="D69" s="771" t="s">
        <v>2477</v>
      </c>
      <c r="E69" s="20"/>
      <c r="F69" s="2"/>
      <c r="G69" s="2"/>
      <c r="H69" s="2"/>
      <c r="I69" s="2"/>
      <c r="J69" s="2"/>
      <c r="K69" s="9"/>
      <c r="L69" s="2"/>
      <c r="M69" s="2"/>
      <c r="N69" s="9"/>
      <c r="O69" s="2"/>
      <c r="P69" s="2"/>
      <c r="Q69" s="9"/>
      <c r="R69" s="2"/>
      <c r="S69" s="2"/>
      <c r="T69" s="9"/>
      <c r="U69" s="2"/>
      <c r="V69" s="2"/>
      <c r="W69" s="9"/>
    </row>
    <row r="70" spans="1:23" s="27" customFormat="1" ht="104">
      <c r="A70" s="227">
        <v>3</v>
      </c>
      <c r="B70" s="767" t="s">
        <v>2478</v>
      </c>
      <c r="C70" s="767" t="s">
        <v>2479</v>
      </c>
      <c r="D70" s="768" t="s">
        <v>2480</v>
      </c>
      <c r="E70" s="19"/>
      <c r="F70" s="19"/>
      <c r="G70" s="19"/>
      <c r="H70" s="19"/>
      <c r="I70" s="19"/>
      <c r="J70" s="19"/>
      <c r="K70" s="17"/>
      <c r="L70" s="19"/>
      <c r="M70" s="19"/>
      <c r="N70" s="17"/>
      <c r="O70" s="19"/>
      <c r="P70" s="19"/>
      <c r="Q70" s="17"/>
      <c r="R70" s="19"/>
      <c r="S70" s="19"/>
      <c r="T70" s="17"/>
      <c r="U70" s="19"/>
      <c r="V70" s="19"/>
      <c r="W70" s="17"/>
    </row>
    <row r="71" spans="1:23" ht="26">
      <c r="A71" s="721">
        <v>3</v>
      </c>
      <c r="B71" s="770" t="s">
        <v>2481</v>
      </c>
      <c r="C71" s="770" t="s">
        <v>2482</v>
      </c>
      <c r="D71" s="771" t="s">
        <v>2483</v>
      </c>
      <c r="E71" s="20"/>
      <c r="F71" s="2"/>
      <c r="G71" s="2"/>
      <c r="H71" s="2"/>
      <c r="I71" s="2"/>
      <c r="J71" s="2"/>
      <c r="K71" s="9"/>
      <c r="L71" s="2"/>
      <c r="M71" s="2"/>
      <c r="N71" s="9"/>
      <c r="O71" s="2"/>
      <c r="P71" s="2"/>
      <c r="Q71" s="9"/>
      <c r="R71" s="2"/>
      <c r="S71" s="2"/>
      <c r="T71" s="9"/>
      <c r="U71" s="2"/>
      <c r="V71" s="2"/>
      <c r="W71" s="9"/>
    </row>
    <row r="72" spans="1:23" ht="60.65" customHeight="1">
      <c r="A72" s="721">
        <v>3</v>
      </c>
      <c r="B72" s="770" t="s">
        <v>2484</v>
      </c>
      <c r="C72" s="770" t="s">
        <v>2485</v>
      </c>
      <c r="D72" s="771" t="s">
        <v>2486</v>
      </c>
      <c r="E72" s="20"/>
      <c r="F72" s="2"/>
      <c r="G72" s="2"/>
      <c r="H72" s="2"/>
      <c r="I72" s="2"/>
      <c r="J72" s="2"/>
      <c r="K72" s="9"/>
      <c r="L72" s="2"/>
      <c r="M72" s="2"/>
      <c r="N72" s="9"/>
      <c r="O72" s="2"/>
      <c r="P72" s="2"/>
      <c r="Q72" s="9"/>
      <c r="R72" s="2"/>
      <c r="S72" s="2"/>
      <c r="T72" s="9"/>
      <c r="U72" s="2"/>
      <c r="V72" s="2"/>
      <c r="W72" s="9"/>
    </row>
    <row r="73" spans="1:23" ht="39">
      <c r="A73" s="721">
        <v>3</v>
      </c>
      <c r="B73" s="770" t="s">
        <v>2487</v>
      </c>
      <c r="C73" s="770" t="s">
        <v>2488</v>
      </c>
      <c r="D73" s="771" t="s">
        <v>2489</v>
      </c>
      <c r="E73" s="20"/>
      <c r="F73" s="2"/>
      <c r="G73" s="2"/>
      <c r="H73" s="2"/>
      <c r="I73" s="2"/>
      <c r="J73" s="2"/>
      <c r="K73" s="9"/>
      <c r="L73" s="2"/>
      <c r="M73" s="2"/>
      <c r="N73" s="9"/>
      <c r="O73" s="2"/>
      <c r="P73" s="2"/>
      <c r="Q73" s="9"/>
      <c r="R73" s="2"/>
      <c r="S73" s="2"/>
      <c r="T73" s="9"/>
      <c r="U73" s="2"/>
      <c r="V73" s="2"/>
      <c r="W73" s="9"/>
    </row>
    <row r="74" spans="1:23" ht="65">
      <c r="A74" s="721">
        <v>3</v>
      </c>
      <c r="B74" s="770" t="s">
        <v>2490</v>
      </c>
      <c r="C74" s="770" t="s">
        <v>2491</v>
      </c>
      <c r="D74" s="771" t="s">
        <v>2492</v>
      </c>
      <c r="E74" s="20"/>
      <c r="F74" s="2"/>
      <c r="G74" s="2"/>
      <c r="H74" s="2"/>
      <c r="I74" s="2"/>
      <c r="J74" s="2"/>
      <c r="K74" s="9"/>
      <c r="L74" s="2"/>
      <c r="M74" s="2"/>
      <c r="N74" s="9"/>
      <c r="O74" s="2"/>
      <c r="P74" s="2"/>
      <c r="Q74" s="9"/>
      <c r="R74" s="2"/>
      <c r="S74" s="2"/>
      <c r="T74" s="9"/>
      <c r="U74" s="2"/>
      <c r="V74" s="2"/>
      <c r="W74" s="9"/>
    </row>
    <row r="75" spans="1:23" ht="92.15" customHeight="1">
      <c r="A75" s="721">
        <v>3</v>
      </c>
      <c r="B75" s="770" t="s">
        <v>2493</v>
      </c>
      <c r="C75" s="770" t="s">
        <v>2494</v>
      </c>
      <c r="D75" s="771" t="s">
        <v>2495</v>
      </c>
      <c r="E75" s="20"/>
      <c r="F75" s="2"/>
      <c r="G75" s="2"/>
      <c r="H75" s="2"/>
      <c r="I75" s="2"/>
      <c r="J75" s="2"/>
      <c r="K75" s="9"/>
      <c r="L75" s="2"/>
      <c r="M75" s="2"/>
      <c r="N75" s="9"/>
      <c r="O75" s="2"/>
      <c r="P75" s="2"/>
      <c r="Q75" s="9"/>
      <c r="R75" s="2"/>
      <c r="S75" s="2"/>
      <c r="T75" s="9"/>
      <c r="U75" s="2"/>
      <c r="V75" s="2"/>
      <c r="W75" s="9"/>
    </row>
    <row r="76" spans="1:23" s="18" customFormat="1" ht="52">
      <c r="A76" s="227">
        <v>3</v>
      </c>
      <c r="B76" s="778" t="s">
        <v>2496</v>
      </c>
      <c r="C76" s="767" t="s">
        <v>2497</v>
      </c>
      <c r="D76" s="768" t="s">
        <v>2498</v>
      </c>
      <c r="E76" s="20"/>
      <c r="F76" s="20"/>
      <c r="G76" s="20"/>
      <c r="H76" s="20"/>
      <c r="I76" s="20"/>
      <c r="J76" s="20"/>
      <c r="K76" s="21"/>
      <c r="L76" s="20"/>
      <c r="M76" s="20"/>
      <c r="N76" s="21"/>
      <c r="O76" s="20"/>
      <c r="P76" s="20"/>
      <c r="Q76" s="21"/>
      <c r="R76" s="20"/>
      <c r="S76" s="20"/>
      <c r="T76" s="21"/>
      <c r="U76" s="20"/>
      <c r="V76" s="20"/>
      <c r="W76" s="21"/>
    </row>
    <row r="77" spans="1:23" ht="33.75" customHeight="1">
      <c r="A77" s="721">
        <v>3</v>
      </c>
      <c r="B77" s="777" t="s">
        <v>2499</v>
      </c>
      <c r="C77" s="771" t="s">
        <v>2500</v>
      </c>
      <c r="D77" s="771" t="s">
        <v>2501</v>
      </c>
      <c r="E77" s="20"/>
      <c r="F77" s="2"/>
      <c r="G77" s="2"/>
      <c r="H77" s="2"/>
      <c r="I77" s="2"/>
      <c r="J77" s="2"/>
      <c r="K77" s="9"/>
      <c r="L77" s="2"/>
      <c r="M77" s="2"/>
      <c r="N77" s="9"/>
      <c r="O77" s="2"/>
      <c r="P77" s="2"/>
      <c r="Q77" s="9"/>
      <c r="R77" s="2"/>
      <c r="S77" s="2"/>
      <c r="T77" s="9"/>
      <c r="U77" s="2"/>
      <c r="V77" s="2"/>
      <c r="W77" s="9"/>
    </row>
    <row r="78" spans="1:23" ht="47.25" customHeight="1">
      <c r="A78" s="721">
        <v>3</v>
      </c>
      <c r="B78" s="777" t="s">
        <v>2502</v>
      </c>
      <c r="C78" s="771" t="s">
        <v>2503</v>
      </c>
      <c r="D78" s="771" t="s">
        <v>2504</v>
      </c>
      <c r="E78" s="20"/>
      <c r="F78" s="2"/>
      <c r="G78" s="2"/>
      <c r="H78" s="2"/>
      <c r="I78" s="2"/>
      <c r="J78" s="2"/>
      <c r="K78" s="9"/>
      <c r="L78" s="2"/>
      <c r="M78" s="2"/>
      <c r="N78" s="9"/>
      <c r="O78" s="2"/>
      <c r="P78" s="2"/>
      <c r="Q78" s="9"/>
      <c r="R78" s="2"/>
      <c r="S78" s="2"/>
      <c r="T78" s="9"/>
      <c r="U78" s="2"/>
      <c r="V78" s="2"/>
      <c r="W78" s="9"/>
    </row>
    <row r="79" spans="1:23" ht="64.5" customHeight="1">
      <c r="A79" s="721">
        <v>3</v>
      </c>
      <c r="B79" s="777" t="s">
        <v>2505</v>
      </c>
      <c r="C79" s="771" t="s">
        <v>2506</v>
      </c>
      <c r="D79" s="771" t="s">
        <v>2507</v>
      </c>
      <c r="E79" s="20"/>
      <c r="F79" s="2"/>
      <c r="G79" s="2"/>
      <c r="H79" s="2"/>
      <c r="I79" s="2"/>
      <c r="J79" s="2"/>
      <c r="K79" s="9"/>
      <c r="L79" s="2"/>
      <c r="M79" s="2"/>
      <c r="N79" s="9"/>
      <c r="O79" s="2"/>
      <c r="P79" s="2"/>
      <c r="Q79" s="9"/>
      <c r="R79" s="2"/>
      <c r="S79" s="2"/>
      <c r="T79" s="9"/>
      <c r="U79" s="2"/>
      <c r="V79" s="2"/>
      <c r="W79" s="9"/>
    </row>
    <row r="80" spans="1:23" ht="82.5" customHeight="1">
      <c r="A80" s="721">
        <v>3</v>
      </c>
      <c r="B80" s="777" t="s">
        <v>2508</v>
      </c>
      <c r="C80" s="771" t="s">
        <v>2509</v>
      </c>
      <c r="D80" s="771" t="s">
        <v>2510</v>
      </c>
      <c r="E80" s="20"/>
      <c r="F80" s="2"/>
      <c r="G80" s="2"/>
      <c r="H80" s="2"/>
      <c r="I80" s="2"/>
      <c r="J80" s="2"/>
      <c r="K80" s="9"/>
      <c r="L80" s="2"/>
      <c r="M80" s="2"/>
      <c r="N80" s="9"/>
      <c r="O80" s="2"/>
      <c r="P80" s="2"/>
      <c r="Q80" s="9"/>
      <c r="R80" s="2"/>
      <c r="S80" s="2"/>
      <c r="T80" s="9"/>
      <c r="U80" s="2"/>
      <c r="V80" s="2"/>
      <c r="W80" s="9"/>
    </row>
    <row r="81" spans="1:23" ht="60" customHeight="1">
      <c r="A81" s="721">
        <v>3</v>
      </c>
      <c r="B81" s="770" t="s">
        <v>2511</v>
      </c>
      <c r="C81" s="770" t="s">
        <v>2512</v>
      </c>
      <c r="D81" s="771" t="s">
        <v>2513</v>
      </c>
      <c r="E81" s="20"/>
      <c r="F81" s="2"/>
      <c r="G81" s="2"/>
      <c r="H81" s="2"/>
      <c r="I81" s="2"/>
      <c r="J81" s="2"/>
      <c r="K81" s="9"/>
      <c r="L81" s="2"/>
      <c r="M81" s="2"/>
      <c r="N81" s="9"/>
      <c r="O81" s="2"/>
      <c r="P81" s="2"/>
      <c r="Q81" s="9"/>
      <c r="R81" s="2"/>
      <c r="S81" s="2"/>
      <c r="T81" s="9"/>
      <c r="U81" s="2"/>
      <c r="V81" s="2"/>
      <c r="W81" s="9"/>
    </row>
    <row r="82" spans="1:23" s="18" customFormat="1" ht="34.5" customHeight="1">
      <c r="A82" s="227">
        <v>3</v>
      </c>
      <c r="B82" s="769" t="s">
        <v>2514</v>
      </c>
      <c r="C82" s="767" t="s">
        <v>2515</v>
      </c>
      <c r="D82" s="768" t="s">
        <v>2516</v>
      </c>
      <c r="E82" s="20"/>
      <c r="F82" s="20"/>
      <c r="G82" s="20"/>
      <c r="H82" s="20"/>
      <c r="I82" s="20"/>
      <c r="J82" s="20"/>
      <c r="K82" s="21"/>
      <c r="L82" s="20"/>
      <c r="M82" s="20"/>
      <c r="N82" s="21"/>
      <c r="O82" s="20"/>
      <c r="P82" s="20"/>
      <c r="Q82" s="21"/>
      <c r="R82" s="20"/>
      <c r="S82" s="20"/>
      <c r="T82" s="21"/>
      <c r="U82" s="20"/>
      <c r="V82" s="20"/>
      <c r="W82" s="21"/>
    </row>
    <row r="83" spans="1:23" ht="70.5" customHeight="1">
      <c r="A83" s="721">
        <v>3</v>
      </c>
      <c r="B83" s="772" t="s">
        <v>2517</v>
      </c>
      <c r="C83" s="773" t="s">
        <v>2518</v>
      </c>
      <c r="D83" s="773" t="s">
        <v>2519</v>
      </c>
      <c r="E83" s="20"/>
      <c r="F83" s="2"/>
      <c r="G83" s="2"/>
      <c r="H83" s="2"/>
      <c r="I83" s="2"/>
      <c r="J83" s="2"/>
      <c r="K83" s="9"/>
      <c r="L83" s="2"/>
      <c r="M83" s="2"/>
      <c r="N83" s="9"/>
      <c r="O83" s="2"/>
      <c r="P83" s="2"/>
      <c r="Q83" s="9"/>
      <c r="R83" s="2"/>
      <c r="S83" s="2"/>
      <c r="T83" s="9"/>
      <c r="U83" s="2"/>
      <c r="V83" s="2"/>
      <c r="W83" s="9"/>
    </row>
    <row r="84" spans="1:23" ht="76">
      <c r="A84" s="721">
        <v>3</v>
      </c>
      <c r="B84" s="770" t="s">
        <v>2520</v>
      </c>
      <c r="C84" s="773" t="s">
        <v>2521</v>
      </c>
      <c r="D84" s="773" t="s">
        <v>2522</v>
      </c>
      <c r="E84" s="20"/>
      <c r="F84" s="2"/>
      <c r="G84" s="2"/>
      <c r="H84" s="2"/>
      <c r="I84" s="2"/>
      <c r="J84" s="2"/>
      <c r="K84" s="9"/>
      <c r="L84" s="2"/>
      <c r="M84" s="2"/>
      <c r="N84" s="9"/>
      <c r="O84" s="2"/>
      <c r="P84" s="2"/>
      <c r="Q84" s="9"/>
      <c r="R84" s="2"/>
      <c r="S84" s="2"/>
      <c r="T84" s="9"/>
      <c r="U84" s="2"/>
      <c r="V84" s="2"/>
      <c r="W84" s="9"/>
    </row>
    <row r="85" spans="1:23" s="18" customFormat="1" ht="104">
      <c r="A85" s="227">
        <v>3</v>
      </c>
      <c r="B85" s="766" t="s">
        <v>935</v>
      </c>
      <c r="C85" s="767" t="s">
        <v>2523</v>
      </c>
      <c r="D85" s="768" t="s">
        <v>2524</v>
      </c>
      <c r="E85" s="20"/>
      <c r="F85" s="20"/>
      <c r="G85" s="20"/>
      <c r="H85" s="20"/>
      <c r="I85" s="20"/>
      <c r="J85" s="20"/>
      <c r="K85" s="21"/>
      <c r="L85" s="20"/>
      <c r="M85" s="20"/>
      <c r="N85" s="21"/>
      <c r="O85" s="20"/>
      <c r="P85" s="20"/>
      <c r="Q85" s="21"/>
      <c r="R85" s="20"/>
      <c r="S85" s="20"/>
      <c r="T85" s="21"/>
      <c r="U85" s="20"/>
      <c r="V85" s="20"/>
      <c r="W85" s="21"/>
    </row>
    <row r="86" spans="1:23" ht="234">
      <c r="A86" s="721">
        <v>3</v>
      </c>
      <c r="B86" s="772" t="s">
        <v>2525</v>
      </c>
      <c r="C86" s="770" t="s">
        <v>2526</v>
      </c>
      <c r="D86" s="771" t="s">
        <v>2527</v>
      </c>
      <c r="E86" s="20"/>
      <c r="F86" s="2"/>
      <c r="G86" s="2"/>
      <c r="H86" s="2"/>
      <c r="I86" s="2"/>
      <c r="J86" s="2"/>
      <c r="K86" s="9"/>
      <c r="L86" s="2"/>
      <c r="M86" s="2"/>
      <c r="N86" s="9"/>
      <c r="O86" s="2"/>
      <c r="P86" s="2"/>
      <c r="Q86" s="9"/>
      <c r="R86" s="2"/>
      <c r="S86" s="2"/>
      <c r="T86" s="9"/>
      <c r="U86" s="2"/>
      <c r="V86" s="2"/>
      <c r="W86" s="9"/>
    </row>
    <row r="87" spans="1:23" s="18" customFormat="1" ht="65">
      <c r="A87" s="227">
        <v>3</v>
      </c>
      <c r="B87" s="769" t="s">
        <v>952</v>
      </c>
      <c r="C87" s="767" t="s">
        <v>2528</v>
      </c>
      <c r="D87" s="768" t="s">
        <v>2529</v>
      </c>
      <c r="E87" s="20"/>
      <c r="F87" s="20"/>
      <c r="G87" s="20"/>
      <c r="H87" s="20"/>
      <c r="I87" s="20"/>
      <c r="J87" s="20"/>
      <c r="K87" s="21"/>
      <c r="L87" s="20"/>
      <c r="M87" s="20"/>
      <c r="N87" s="21"/>
      <c r="O87" s="20"/>
      <c r="P87" s="20"/>
      <c r="Q87" s="21"/>
      <c r="R87" s="20"/>
      <c r="S87" s="20"/>
      <c r="T87" s="21"/>
      <c r="U87" s="20"/>
      <c r="V87" s="20"/>
      <c r="W87" s="21"/>
    </row>
    <row r="88" spans="1:23" ht="37.5" customHeight="1">
      <c r="A88" s="721">
        <v>3</v>
      </c>
      <c r="B88" s="770" t="s">
        <v>2530</v>
      </c>
      <c r="C88" s="770" t="s">
        <v>2531</v>
      </c>
      <c r="D88" s="771" t="s">
        <v>2532</v>
      </c>
      <c r="E88" s="20"/>
      <c r="F88" s="2"/>
      <c r="G88" s="2"/>
      <c r="H88" s="2"/>
      <c r="I88" s="2"/>
      <c r="J88" s="2"/>
      <c r="K88" s="9"/>
      <c r="L88" s="2"/>
      <c r="M88" s="2"/>
      <c r="N88" s="9"/>
      <c r="O88" s="2"/>
      <c r="P88" s="2"/>
      <c r="Q88" s="9"/>
      <c r="R88" s="2"/>
      <c r="S88" s="2"/>
      <c r="T88" s="9"/>
      <c r="U88" s="2"/>
      <c r="V88" s="2"/>
      <c r="W88" s="9"/>
    </row>
    <row r="89" spans="1:23" ht="117.75" customHeight="1">
      <c r="A89" s="721">
        <v>3</v>
      </c>
      <c r="B89" s="770" t="s">
        <v>2533</v>
      </c>
      <c r="C89" s="770" t="s">
        <v>2534</v>
      </c>
      <c r="D89" s="771" t="s">
        <v>2535</v>
      </c>
      <c r="E89" s="20"/>
      <c r="F89" s="2"/>
      <c r="G89" s="2"/>
      <c r="H89" s="2"/>
      <c r="I89" s="2"/>
      <c r="J89" s="2"/>
      <c r="K89" s="9"/>
      <c r="L89" s="2"/>
      <c r="M89" s="2"/>
      <c r="N89" s="9"/>
      <c r="O89" s="2"/>
      <c r="P89" s="2"/>
      <c r="Q89" s="9"/>
      <c r="R89" s="2"/>
      <c r="S89" s="2"/>
      <c r="T89" s="9"/>
      <c r="U89" s="2"/>
      <c r="V89" s="2"/>
      <c r="W89" s="9"/>
    </row>
    <row r="90" spans="1:23" s="18" customFormat="1" ht="32.25" customHeight="1">
      <c r="A90" s="227">
        <v>3</v>
      </c>
      <c r="B90" s="766" t="s">
        <v>962</v>
      </c>
      <c r="C90" s="767" t="s">
        <v>2536</v>
      </c>
      <c r="D90" s="768" t="s">
        <v>2537</v>
      </c>
      <c r="E90" s="20"/>
      <c r="F90" s="20"/>
      <c r="G90" s="20"/>
      <c r="H90" s="20"/>
      <c r="I90" s="20"/>
      <c r="J90" s="20"/>
      <c r="K90" s="21"/>
      <c r="L90" s="20"/>
      <c r="M90" s="20"/>
      <c r="N90" s="21"/>
      <c r="O90" s="20"/>
      <c r="P90" s="20"/>
      <c r="Q90" s="21"/>
      <c r="R90" s="20"/>
      <c r="S90" s="20"/>
      <c r="T90" s="21"/>
      <c r="U90" s="20"/>
      <c r="V90" s="20"/>
      <c r="W90" s="21"/>
    </row>
    <row r="91" spans="1:23" ht="60.65" customHeight="1">
      <c r="A91" s="721">
        <v>3</v>
      </c>
      <c r="B91" s="772" t="s">
        <v>410</v>
      </c>
      <c r="C91" s="770" t="s">
        <v>2538</v>
      </c>
      <c r="D91" s="771" t="s">
        <v>2539</v>
      </c>
      <c r="E91" s="20"/>
      <c r="F91" s="2"/>
      <c r="G91" s="2"/>
      <c r="H91" s="2"/>
      <c r="I91" s="2"/>
      <c r="J91" s="2"/>
      <c r="K91" s="9"/>
      <c r="L91" s="2"/>
      <c r="M91" s="2"/>
      <c r="N91" s="9"/>
      <c r="O91" s="2"/>
      <c r="P91" s="2"/>
      <c r="Q91" s="9"/>
      <c r="R91" s="2"/>
      <c r="S91" s="2"/>
      <c r="T91" s="9"/>
      <c r="U91" s="2"/>
      <c r="V91" s="2"/>
      <c r="W91" s="9"/>
    </row>
    <row r="92" spans="1:23" ht="33" customHeight="1">
      <c r="A92" s="721">
        <v>3</v>
      </c>
      <c r="B92" s="772" t="s">
        <v>412</v>
      </c>
      <c r="C92" s="770" t="s">
        <v>2540</v>
      </c>
      <c r="D92" s="771" t="s">
        <v>2541</v>
      </c>
      <c r="E92" s="20"/>
      <c r="F92" s="2"/>
      <c r="G92" s="2"/>
      <c r="H92" s="2"/>
      <c r="I92" s="2"/>
      <c r="J92" s="2"/>
      <c r="K92" s="9"/>
      <c r="L92" s="2"/>
      <c r="M92" s="2"/>
      <c r="N92" s="9"/>
      <c r="O92" s="2"/>
      <c r="P92" s="2"/>
      <c r="Q92" s="9"/>
      <c r="R92" s="2"/>
      <c r="S92" s="2"/>
      <c r="T92" s="9"/>
      <c r="U92" s="2"/>
      <c r="V92" s="2"/>
      <c r="W92" s="9"/>
    </row>
    <row r="93" spans="1:23" ht="263.5" customHeight="1">
      <c r="A93" s="721">
        <v>3</v>
      </c>
      <c r="B93" s="772" t="s">
        <v>2542</v>
      </c>
      <c r="C93" s="773" t="s">
        <v>2543</v>
      </c>
      <c r="D93" s="773" t="s">
        <v>2544</v>
      </c>
      <c r="E93" s="20"/>
      <c r="F93" s="2"/>
      <c r="G93" s="2"/>
      <c r="H93" s="2"/>
      <c r="I93" s="2"/>
      <c r="J93" s="2"/>
      <c r="K93" s="9"/>
      <c r="L93" s="2"/>
      <c r="M93" s="2"/>
      <c r="N93" s="9"/>
      <c r="O93" s="2"/>
      <c r="P93" s="2"/>
      <c r="Q93" s="9"/>
      <c r="R93" s="2"/>
      <c r="S93" s="2"/>
      <c r="T93" s="9"/>
      <c r="U93" s="2"/>
      <c r="V93" s="2"/>
      <c r="W93" s="9"/>
    </row>
    <row r="94" spans="1:23" ht="93" customHeight="1">
      <c r="A94" s="721">
        <v>3</v>
      </c>
      <c r="B94" s="772" t="s">
        <v>2545</v>
      </c>
      <c r="C94" s="770" t="s">
        <v>2546</v>
      </c>
      <c r="D94" s="771" t="s">
        <v>2547</v>
      </c>
      <c r="E94" s="20"/>
      <c r="F94" s="2"/>
      <c r="G94" s="2"/>
      <c r="H94" s="2"/>
      <c r="I94" s="2"/>
      <c r="J94" s="2"/>
      <c r="K94" s="9"/>
      <c r="L94" s="2"/>
      <c r="M94" s="2"/>
      <c r="N94" s="9"/>
      <c r="O94" s="2"/>
      <c r="P94" s="2"/>
      <c r="Q94" s="9"/>
      <c r="R94" s="2"/>
      <c r="S94" s="2"/>
      <c r="T94" s="9"/>
      <c r="U94" s="2"/>
      <c r="V94" s="2"/>
      <c r="W94" s="9"/>
    </row>
    <row r="95" spans="1:23" ht="63" customHeight="1">
      <c r="A95" s="721">
        <v>3</v>
      </c>
      <c r="B95" s="772" t="s">
        <v>2548</v>
      </c>
      <c r="C95" s="773" t="s">
        <v>2549</v>
      </c>
      <c r="D95" s="773" t="s">
        <v>2550</v>
      </c>
      <c r="E95" s="20"/>
      <c r="F95" s="2"/>
      <c r="G95" s="2"/>
      <c r="H95" s="2"/>
      <c r="I95" s="2"/>
      <c r="J95" s="2"/>
      <c r="K95" s="9"/>
      <c r="L95" s="2"/>
      <c r="M95" s="2"/>
      <c r="N95" s="9"/>
      <c r="O95" s="2"/>
      <c r="P95" s="2"/>
      <c r="Q95" s="9"/>
      <c r="R95" s="2"/>
      <c r="S95" s="2"/>
      <c r="T95" s="9"/>
      <c r="U95" s="2"/>
      <c r="V95" s="2"/>
      <c r="W95" s="9"/>
    </row>
    <row r="96" spans="1:23" ht="76.5" customHeight="1">
      <c r="A96" s="721">
        <v>3</v>
      </c>
      <c r="B96" s="772" t="s">
        <v>2551</v>
      </c>
      <c r="C96" s="770" t="s">
        <v>2552</v>
      </c>
      <c r="D96" s="771" t="s">
        <v>2553</v>
      </c>
      <c r="E96" s="20"/>
      <c r="F96" s="2"/>
      <c r="G96" s="2"/>
      <c r="H96" s="2"/>
      <c r="I96" s="2"/>
      <c r="J96" s="2"/>
      <c r="K96" s="9"/>
      <c r="L96" s="2"/>
      <c r="M96" s="2"/>
      <c r="N96" s="9"/>
      <c r="O96" s="2"/>
      <c r="P96" s="2"/>
      <c r="Q96" s="9"/>
      <c r="R96" s="2"/>
      <c r="S96" s="2"/>
      <c r="T96" s="9"/>
      <c r="U96" s="2"/>
      <c r="V96" s="2"/>
      <c r="W96" s="9"/>
    </row>
    <row r="97" spans="1:23" ht="78" customHeight="1">
      <c r="A97" s="721">
        <v>3</v>
      </c>
      <c r="B97" s="772" t="s">
        <v>2554</v>
      </c>
      <c r="C97" s="770" t="s">
        <v>2555</v>
      </c>
      <c r="D97" s="771" t="s">
        <v>2556</v>
      </c>
      <c r="E97" s="20"/>
      <c r="F97" s="2"/>
      <c r="G97" s="2"/>
      <c r="H97" s="2"/>
      <c r="I97" s="2"/>
      <c r="J97" s="2"/>
      <c r="K97" s="9"/>
      <c r="L97" s="2"/>
      <c r="M97" s="2"/>
      <c r="N97" s="9"/>
      <c r="O97" s="2"/>
      <c r="P97" s="2"/>
      <c r="Q97" s="9"/>
      <c r="R97" s="2"/>
      <c r="S97" s="2"/>
      <c r="T97" s="9"/>
      <c r="U97" s="2"/>
      <c r="V97" s="2"/>
      <c r="W97" s="9"/>
    </row>
    <row r="98" spans="1:23" ht="208">
      <c r="A98" s="721">
        <v>3</v>
      </c>
      <c r="B98" s="772" t="s">
        <v>2557</v>
      </c>
      <c r="C98" s="771" t="s">
        <v>2558</v>
      </c>
      <c r="D98" s="771" t="s">
        <v>2559</v>
      </c>
      <c r="E98" s="20"/>
      <c r="F98" s="2"/>
      <c r="G98" s="2"/>
      <c r="H98" s="2"/>
      <c r="I98" s="2"/>
      <c r="J98" s="2"/>
      <c r="K98" s="9"/>
      <c r="L98" s="2"/>
      <c r="M98" s="2"/>
      <c r="N98" s="9"/>
      <c r="O98" s="2"/>
      <c r="P98" s="2"/>
      <c r="Q98" s="9"/>
      <c r="R98" s="2"/>
      <c r="S98" s="2"/>
      <c r="T98" s="9"/>
      <c r="U98" s="2"/>
      <c r="V98" s="2"/>
      <c r="W98" s="9"/>
    </row>
    <row r="99" spans="1:23" s="27" customFormat="1" ht="26">
      <c r="A99" s="227">
        <v>3</v>
      </c>
      <c r="B99" s="766" t="s">
        <v>969</v>
      </c>
      <c r="C99" s="767" t="s">
        <v>2560</v>
      </c>
      <c r="D99" s="768" t="s">
        <v>2561</v>
      </c>
      <c r="E99" s="19"/>
      <c r="F99" s="19"/>
      <c r="G99" s="19"/>
      <c r="H99" s="19"/>
      <c r="I99" s="19"/>
      <c r="J99" s="19"/>
      <c r="K99" s="17"/>
      <c r="L99" s="19"/>
      <c r="M99" s="19"/>
      <c r="N99" s="17"/>
      <c r="O99" s="19"/>
      <c r="P99" s="19"/>
      <c r="Q99" s="17"/>
      <c r="R99" s="19"/>
      <c r="S99" s="19"/>
      <c r="T99" s="17"/>
      <c r="U99" s="19"/>
      <c r="V99" s="19"/>
      <c r="W99" s="17"/>
    </row>
    <row r="100" spans="1:23" ht="26">
      <c r="A100" s="721">
        <v>3</v>
      </c>
      <c r="B100" s="772" t="s">
        <v>423</v>
      </c>
      <c r="C100" s="770" t="s">
        <v>2562</v>
      </c>
      <c r="D100" s="771" t="s">
        <v>2563</v>
      </c>
      <c r="E100" s="20"/>
      <c r="F100" s="2"/>
      <c r="G100" s="2"/>
      <c r="H100" s="2"/>
      <c r="I100" s="2"/>
      <c r="J100" s="2"/>
      <c r="K100" s="9"/>
      <c r="L100" s="2"/>
      <c r="M100" s="2"/>
      <c r="N100" s="9"/>
      <c r="O100" s="2"/>
      <c r="P100" s="2"/>
      <c r="Q100" s="9"/>
      <c r="R100" s="2"/>
      <c r="S100" s="2"/>
      <c r="T100" s="9"/>
      <c r="U100" s="2"/>
      <c r="V100" s="2"/>
      <c r="W100" s="9"/>
    </row>
    <row r="101" spans="1:23" ht="260">
      <c r="A101" s="721">
        <v>3</v>
      </c>
      <c r="B101" s="772" t="s">
        <v>436</v>
      </c>
      <c r="C101" s="770" t="s">
        <v>2564</v>
      </c>
      <c r="D101" s="771" t="s">
        <v>2565</v>
      </c>
      <c r="E101" s="20"/>
      <c r="F101" s="2"/>
      <c r="G101" s="2"/>
      <c r="H101" s="2"/>
      <c r="I101" s="2"/>
      <c r="J101" s="2"/>
      <c r="K101" s="9"/>
      <c r="L101" s="2"/>
      <c r="M101" s="2"/>
      <c r="N101" s="9"/>
      <c r="O101" s="2"/>
      <c r="P101" s="2"/>
      <c r="Q101" s="9"/>
      <c r="R101" s="2"/>
      <c r="S101" s="2"/>
      <c r="T101" s="9"/>
      <c r="U101" s="2"/>
      <c r="V101" s="2"/>
      <c r="W101" s="9"/>
    </row>
    <row r="102" spans="1:23" s="27" customFormat="1" ht="65">
      <c r="A102" s="227">
        <v>3</v>
      </c>
      <c r="B102" s="766" t="s">
        <v>980</v>
      </c>
      <c r="C102" s="767" t="s">
        <v>2566</v>
      </c>
      <c r="D102" s="768" t="s">
        <v>2567</v>
      </c>
      <c r="E102" s="19"/>
      <c r="F102" s="19"/>
      <c r="G102" s="19"/>
      <c r="H102" s="19"/>
      <c r="I102" s="19"/>
      <c r="J102" s="19"/>
      <c r="K102" s="17"/>
      <c r="L102" s="19"/>
      <c r="M102" s="19"/>
      <c r="N102" s="17"/>
      <c r="O102" s="19"/>
      <c r="P102" s="19"/>
      <c r="Q102" s="17"/>
      <c r="R102" s="19"/>
      <c r="S102" s="19"/>
      <c r="T102" s="17"/>
      <c r="U102" s="19"/>
      <c r="V102" s="19"/>
      <c r="W102" s="17"/>
    </row>
    <row r="103" spans="1:23" ht="57" customHeight="1">
      <c r="A103" s="721">
        <v>3</v>
      </c>
      <c r="B103" s="772" t="s">
        <v>983</v>
      </c>
      <c r="C103" s="770" t="s">
        <v>2568</v>
      </c>
      <c r="D103" s="771" t="s">
        <v>2569</v>
      </c>
      <c r="E103" s="20"/>
      <c r="F103" s="2"/>
      <c r="G103" s="2"/>
      <c r="H103" s="2"/>
      <c r="I103" s="2"/>
      <c r="J103" s="2"/>
      <c r="K103" s="9"/>
      <c r="L103" s="2"/>
      <c r="M103" s="2"/>
      <c r="N103" s="9"/>
      <c r="O103" s="2"/>
      <c r="P103" s="2"/>
      <c r="Q103" s="9"/>
      <c r="R103" s="2"/>
      <c r="S103" s="2"/>
      <c r="T103" s="9"/>
      <c r="U103" s="2"/>
      <c r="V103" s="2"/>
      <c r="W103" s="9"/>
    </row>
    <row r="104" spans="1:23" ht="104">
      <c r="A104" s="721">
        <v>3</v>
      </c>
      <c r="B104" s="772" t="s">
        <v>2570</v>
      </c>
      <c r="C104" s="770" t="s">
        <v>2571</v>
      </c>
      <c r="D104" s="771" t="s">
        <v>2572</v>
      </c>
      <c r="E104" s="20"/>
      <c r="F104" s="2"/>
      <c r="G104" s="2"/>
      <c r="H104" s="2"/>
      <c r="I104" s="2"/>
      <c r="J104" s="2"/>
      <c r="K104" s="9"/>
      <c r="L104" s="2"/>
      <c r="M104" s="2"/>
      <c r="N104" s="9"/>
      <c r="O104" s="2"/>
      <c r="P104" s="2"/>
      <c r="Q104" s="9"/>
      <c r="R104" s="2"/>
      <c r="S104" s="2"/>
      <c r="T104" s="9"/>
      <c r="U104" s="2"/>
      <c r="V104" s="2"/>
      <c r="W104" s="9"/>
    </row>
    <row r="105" spans="1:23" s="27" customFormat="1" ht="140.15" customHeight="1">
      <c r="A105" s="227">
        <v>3</v>
      </c>
      <c r="B105" s="778" t="s">
        <v>987</v>
      </c>
      <c r="C105" s="775" t="s">
        <v>2573</v>
      </c>
      <c r="D105" s="776" t="s">
        <v>2574</v>
      </c>
      <c r="E105" s="19"/>
      <c r="F105" s="19"/>
      <c r="G105" s="19"/>
      <c r="H105" s="19"/>
      <c r="I105" s="19"/>
      <c r="J105" s="19"/>
      <c r="K105" s="17"/>
      <c r="L105" s="19"/>
      <c r="M105" s="19"/>
      <c r="N105" s="17"/>
      <c r="O105" s="19"/>
      <c r="P105" s="19"/>
      <c r="Q105" s="17"/>
      <c r="R105" s="19"/>
      <c r="S105" s="19"/>
      <c r="T105" s="17"/>
      <c r="U105" s="19"/>
      <c r="V105" s="19"/>
      <c r="W105" s="17"/>
    </row>
    <row r="106" spans="1:23" ht="52.5" customHeight="1">
      <c r="A106" s="721">
        <v>3</v>
      </c>
      <c r="B106" s="777" t="s">
        <v>990</v>
      </c>
      <c r="C106" s="771" t="s">
        <v>2575</v>
      </c>
      <c r="D106" s="771" t="s">
        <v>2576</v>
      </c>
      <c r="E106" s="20"/>
      <c r="F106" s="2"/>
      <c r="G106" s="2"/>
      <c r="H106" s="2"/>
      <c r="I106" s="2"/>
      <c r="J106" s="2"/>
      <c r="K106" s="9"/>
      <c r="L106" s="2"/>
      <c r="M106" s="2"/>
      <c r="N106" s="9"/>
      <c r="O106" s="2"/>
      <c r="P106" s="2"/>
      <c r="Q106" s="9"/>
      <c r="R106" s="2"/>
      <c r="S106" s="2"/>
      <c r="T106" s="9"/>
      <c r="U106" s="2"/>
      <c r="V106" s="2"/>
      <c r="W106" s="9"/>
    </row>
    <row r="107" spans="1:23" ht="52.5" customHeight="1">
      <c r="A107" s="721">
        <v>3</v>
      </c>
      <c r="B107" s="777" t="s">
        <v>994</v>
      </c>
      <c r="C107" s="771" t="s">
        <v>2577</v>
      </c>
      <c r="D107" s="771" t="s">
        <v>2578</v>
      </c>
      <c r="E107" s="20"/>
      <c r="F107" s="2"/>
      <c r="G107" s="2"/>
      <c r="H107" s="2"/>
      <c r="I107" s="2"/>
      <c r="J107" s="2"/>
      <c r="K107" s="9"/>
      <c r="L107" s="2"/>
      <c r="M107" s="2"/>
      <c r="N107" s="9"/>
      <c r="O107" s="2"/>
      <c r="P107" s="2"/>
      <c r="Q107" s="9"/>
      <c r="R107" s="2"/>
      <c r="S107" s="2"/>
      <c r="T107" s="9"/>
      <c r="U107" s="2"/>
      <c r="V107" s="2"/>
      <c r="W107" s="9"/>
    </row>
    <row r="108" spans="1:23" ht="52.5" customHeight="1">
      <c r="A108" s="721">
        <v>3</v>
      </c>
      <c r="B108" s="777" t="s">
        <v>2579</v>
      </c>
      <c r="C108" s="771" t="s">
        <v>2580</v>
      </c>
      <c r="D108" s="771" t="s">
        <v>2581</v>
      </c>
      <c r="E108" s="20"/>
      <c r="F108" s="2"/>
      <c r="G108" s="2"/>
      <c r="H108" s="2"/>
      <c r="I108" s="2"/>
      <c r="J108" s="2"/>
      <c r="K108" s="9"/>
      <c r="L108" s="2"/>
      <c r="M108" s="2"/>
      <c r="N108" s="9"/>
      <c r="O108" s="2"/>
      <c r="P108" s="2"/>
      <c r="Q108" s="9"/>
      <c r="R108" s="2"/>
      <c r="S108" s="2"/>
      <c r="T108" s="9"/>
      <c r="U108" s="2"/>
      <c r="V108" s="2"/>
      <c r="W108" s="9"/>
    </row>
    <row r="109" spans="1:23" ht="52.5" customHeight="1">
      <c r="A109" s="721">
        <v>3</v>
      </c>
      <c r="B109" s="777" t="s">
        <v>2582</v>
      </c>
      <c r="C109" s="771" t="s">
        <v>2583</v>
      </c>
      <c r="D109" s="771" t="s">
        <v>2584</v>
      </c>
      <c r="E109" s="20"/>
      <c r="F109" s="2"/>
      <c r="G109" s="2"/>
      <c r="H109" s="2"/>
      <c r="I109" s="2"/>
      <c r="J109" s="2"/>
      <c r="K109" s="9"/>
      <c r="L109" s="2"/>
      <c r="M109" s="2"/>
      <c r="N109" s="9"/>
      <c r="O109" s="2"/>
      <c r="P109" s="2"/>
      <c r="Q109" s="9"/>
      <c r="R109" s="2"/>
      <c r="S109" s="2"/>
      <c r="T109" s="9"/>
      <c r="U109" s="2"/>
      <c r="V109" s="2"/>
      <c r="W109" s="9"/>
    </row>
    <row r="110" spans="1:23" ht="52.5" customHeight="1">
      <c r="A110" s="721">
        <v>3</v>
      </c>
      <c r="B110" s="777" t="s">
        <v>2585</v>
      </c>
      <c r="C110" s="771" t="s">
        <v>2586</v>
      </c>
      <c r="D110" s="771" t="s">
        <v>2587</v>
      </c>
      <c r="E110" s="20"/>
      <c r="F110" s="2"/>
      <c r="G110" s="2"/>
      <c r="H110" s="2"/>
      <c r="I110" s="2"/>
      <c r="J110" s="2"/>
      <c r="K110" s="9"/>
      <c r="L110" s="2"/>
      <c r="M110" s="2"/>
      <c r="N110" s="9"/>
      <c r="O110" s="2"/>
      <c r="P110" s="2"/>
      <c r="Q110" s="9"/>
      <c r="R110" s="2"/>
      <c r="S110" s="2"/>
      <c r="T110" s="9"/>
      <c r="U110" s="2"/>
      <c r="V110" s="2"/>
      <c r="W110" s="9"/>
    </row>
    <row r="111" spans="1:23" ht="65">
      <c r="A111" s="721">
        <v>3</v>
      </c>
      <c r="B111" s="777" t="s">
        <v>2588</v>
      </c>
      <c r="C111" s="771" t="s">
        <v>2589</v>
      </c>
      <c r="D111" s="771" t="s">
        <v>2590</v>
      </c>
      <c r="E111" s="20"/>
      <c r="F111" s="2"/>
      <c r="G111" s="2"/>
      <c r="H111" s="2"/>
      <c r="I111" s="2"/>
      <c r="J111" s="2"/>
      <c r="K111" s="9"/>
      <c r="L111" s="2"/>
      <c r="M111" s="2"/>
      <c r="N111" s="9"/>
      <c r="O111" s="2"/>
      <c r="P111" s="2"/>
      <c r="Q111" s="9"/>
      <c r="R111" s="2"/>
      <c r="S111" s="2"/>
      <c r="T111" s="9"/>
      <c r="U111" s="2"/>
      <c r="V111" s="2"/>
      <c r="W111" s="9"/>
    </row>
    <row r="112" spans="1:23" ht="36.65" customHeight="1">
      <c r="A112" s="721">
        <v>3</v>
      </c>
      <c r="B112" s="777" t="s">
        <v>2591</v>
      </c>
      <c r="C112" s="771" t="s">
        <v>2592</v>
      </c>
      <c r="D112" s="771" t="s">
        <v>2593</v>
      </c>
      <c r="E112" s="20"/>
      <c r="F112" s="2"/>
      <c r="G112" s="2"/>
      <c r="H112" s="2"/>
      <c r="I112" s="2"/>
      <c r="J112" s="2"/>
      <c r="K112" s="9"/>
      <c r="L112" s="2"/>
      <c r="M112" s="2"/>
      <c r="N112" s="9"/>
      <c r="O112" s="2"/>
      <c r="P112" s="2"/>
      <c r="Q112" s="9"/>
      <c r="R112" s="2"/>
      <c r="S112" s="2"/>
      <c r="T112" s="9"/>
      <c r="U112" s="2"/>
      <c r="V112" s="2"/>
      <c r="W112" s="9"/>
    </row>
    <row r="113" spans="1:23" ht="36.65" customHeight="1">
      <c r="A113" s="721">
        <v>3</v>
      </c>
      <c r="B113" s="777" t="s">
        <v>2594</v>
      </c>
      <c r="C113" s="779" t="s">
        <v>2595</v>
      </c>
      <c r="D113" s="771" t="s">
        <v>2596</v>
      </c>
      <c r="E113" s="20"/>
      <c r="F113" s="2"/>
      <c r="G113" s="2"/>
      <c r="H113" s="2"/>
      <c r="I113" s="2"/>
      <c r="J113" s="2"/>
      <c r="K113" s="9"/>
      <c r="L113" s="2"/>
      <c r="M113" s="2"/>
      <c r="N113" s="9"/>
      <c r="O113" s="2"/>
      <c r="P113" s="2"/>
      <c r="Q113" s="9"/>
      <c r="R113" s="2"/>
      <c r="S113" s="2"/>
      <c r="T113" s="9"/>
      <c r="U113" s="2"/>
      <c r="V113" s="2"/>
      <c r="W113" s="9"/>
    </row>
    <row r="114" spans="1:23" s="27" customFormat="1" ht="52">
      <c r="A114" s="721">
        <v>3</v>
      </c>
      <c r="B114" s="778" t="s">
        <v>998</v>
      </c>
      <c r="C114" s="767" t="s">
        <v>2597</v>
      </c>
      <c r="D114" s="768" t="s">
        <v>2598</v>
      </c>
      <c r="E114" s="19"/>
      <c r="F114" s="19"/>
      <c r="G114" s="19"/>
      <c r="H114" s="19"/>
      <c r="I114" s="19"/>
      <c r="J114" s="19"/>
      <c r="K114" s="17"/>
      <c r="L114" s="19"/>
      <c r="M114" s="19"/>
      <c r="N114" s="17"/>
      <c r="O114" s="19"/>
      <c r="P114" s="19"/>
      <c r="Q114" s="17"/>
      <c r="R114" s="19"/>
      <c r="S114" s="19"/>
      <c r="T114" s="17"/>
      <c r="U114" s="19"/>
      <c r="V114" s="19"/>
      <c r="W114" s="17"/>
    </row>
    <row r="115" spans="1:23" ht="39">
      <c r="A115" s="721">
        <v>3</v>
      </c>
      <c r="B115" s="777" t="s">
        <v>1001</v>
      </c>
      <c r="C115" s="771" t="s">
        <v>2599</v>
      </c>
      <c r="D115" s="771" t="s">
        <v>2600</v>
      </c>
      <c r="E115" s="20"/>
      <c r="F115" s="2"/>
      <c r="G115" s="2"/>
      <c r="H115" s="2"/>
      <c r="I115" s="2"/>
      <c r="J115" s="2"/>
      <c r="K115" s="9"/>
      <c r="L115" s="2"/>
      <c r="M115" s="2"/>
      <c r="N115" s="9"/>
      <c r="O115" s="2"/>
      <c r="P115" s="2"/>
      <c r="Q115" s="9"/>
      <c r="R115" s="2"/>
      <c r="S115" s="2"/>
      <c r="T115" s="9"/>
      <c r="U115" s="2"/>
      <c r="V115" s="2"/>
      <c r="W115" s="9"/>
    </row>
    <row r="116" spans="1:23" ht="48" customHeight="1">
      <c r="A116" s="721">
        <v>3</v>
      </c>
      <c r="B116" s="777" t="s">
        <v>1004</v>
      </c>
      <c r="C116" s="772" t="s">
        <v>2601</v>
      </c>
      <c r="D116" s="777" t="s">
        <v>2602</v>
      </c>
      <c r="E116" s="20"/>
      <c r="F116" s="2"/>
      <c r="G116" s="2"/>
      <c r="H116" s="2"/>
      <c r="I116" s="2"/>
      <c r="J116" s="2"/>
      <c r="K116" s="9"/>
      <c r="L116" s="2"/>
      <c r="M116" s="2"/>
      <c r="N116" s="9"/>
      <c r="O116" s="2"/>
      <c r="P116" s="2"/>
      <c r="Q116" s="9"/>
      <c r="R116" s="2"/>
      <c r="S116" s="2"/>
      <c r="T116" s="9"/>
      <c r="U116" s="2"/>
      <c r="V116" s="2"/>
      <c r="W116" s="9"/>
    </row>
    <row r="117" spans="1:23" ht="32.15" customHeight="1">
      <c r="A117" s="721">
        <v>3</v>
      </c>
      <c r="B117" s="777" t="s">
        <v>2603</v>
      </c>
      <c r="C117" s="772" t="s">
        <v>2604</v>
      </c>
      <c r="D117" s="777" t="s">
        <v>2605</v>
      </c>
      <c r="E117" s="20"/>
      <c r="F117" s="2"/>
      <c r="G117" s="2"/>
      <c r="H117" s="2"/>
      <c r="I117" s="2"/>
      <c r="J117" s="2"/>
      <c r="K117" s="9"/>
      <c r="L117" s="2"/>
      <c r="M117" s="2"/>
      <c r="N117" s="9"/>
      <c r="O117" s="2"/>
      <c r="P117" s="2"/>
      <c r="Q117" s="9"/>
      <c r="R117" s="2"/>
      <c r="S117" s="2"/>
      <c r="T117" s="9"/>
      <c r="U117" s="2"/>
      <c r="V117" s="2"/>
      <c r="W117" s="9"/>
    </row>
    <row r="118" spans="1:23" s="27" customFormat="1" ht="104">
      <c r="A118" s="721">
        <v>3</v>
      </c>
      <c r="B118" s="775" t="s">
        <v>1008</v>
      </c>
      <c r="C118" s="767" t="s">
        <v>2606</v>
      </c>
      <c r="D118" s="768" t="s">
        <v>2607</v>
      </c>
      <c r="E118" s="19"/>
      <c r="F118" s="19"/>
      <c r="G118" s="19"/>
      <c r="H118" s="19"/>
      <c r="I118" s="19"/>
      <c r="J118" s="19"/>
      <c r="K118" s="17"/>
      <c r="L118" s="19"/>
      <c r="M118" s="19"/>
      <c r="N118" s="17"/>
      <c r="O118" s="19"/>
      <c r="P118" s="19"/>
      <c r="Q118" s="17"/>
      <c r="R118" s="19"/>
      <c r="S118" s="19"/>
      <c r="T118" s="17"/>
      <c r="U118" s="19"/>
      <c r="V118" s="19"/>
      <c r="W118" s="17"/>
    </row>
    <row r="119" spans="1:23" ht="130">
      <c r="A119" s="721">
        <v>3</v>
      </c>
      <c r="B119" s="772" t="s">
        <v>2608</v>
      </c>
      <c r="C119" s="770" t="s">
        <v>2609</v>
      </c>
      <c r="D119" s="771" t="s">
        <v>2610</v>
      </c>
      <c r="E119" s="20"/>
      <c r="F119" s="2"/>
      <c r="G119" s="2"/>
      <c r="H119" s="2"/>
      <c r="I119" s="2"/>
      <c r="J119" s="2"/>
      <c r="K119" s="9"/>
      <c r="L119" s="2"/>
      <c r="M119" s="2"/>
      <c r="N119" s="9"/>
      <c r="O119" s="2"/>
      <c r="P119" s="2"/>
      <c r="Q119" s="9"/>
      <c r="R119" s="2"/>
      <c r="S119" s="2"/>
      <c r="T119" s="9"/>
      <c r="U119" s="2"/>
      <c r="V119" s="2"/>
      <c r="W119" s="9"/>
    </row>
    <row r="120" spans="1:23" ht="26">
      <c r="A120" s="721">
        <v>3</v>
      </c>
      <c r="B120" s="772" t="s">
        <v>2611</v>
      </c>
      <c r="C120" s="770" t="s">
        <v>2612</v>
      </c>
      <c r="D120" s="771" t="s">
        <v>2613</v>
      </c>
      <c r="E120" s="20"/>
      <c r="F120" s="2"/>
      <c r="G120" s="2"/>
      <c r="H120" s="2"/>
      <c r="I120" s="2"/>
      <c r="J120" s="2"/>
      <c r="K120" s="9"/>
      <c r="L120" s="2"/>
      <c r="M120" s="2"/>
      <c r="N120" s="9"/>
      <c r="O120" s="2"/>
      <c r="P120" s="2"/>
      <c r="Q120" s="9"/>
      <c r="R120" s="2"/>
      <c r="S120" s="2"/>
      <c r="T120" s="9"/>
      <c r="U120" s="2"/>
      <c r="V120" s="2"/>
      <c r="W120" s="9"/>
    </row>
    <row r="121" spans="1:23" ht="65">
      <c r="A121" s="721">
        <v>3</v>
      </c>
      <c r="B121" s="772" t="s">
        <v>2614</v>
      </c>
      <c r="C121" s="770" t="s">
        <v>2615</v>
      </c>
      <c r="D121" s="771" t="s">
        <v>2616</v>
      </c>
      <c r="E121" s="20"/>
      <c r="F121" s="2"/>
      <c r="G121" s="2"/>
      <c r="H121" s="2"/>
      <c r="I121" s="2"/>
      <c r="J121" s="2"/>
      <c r="K121" s="9"/>
      <c r="L121" s="2"/>
      <c r="M121" s="2"/>
      <c r="N121" s="9"/>
      <c r="O121" s="2"/>
      <c r="P121" s="2"/>
      <c r="Q121" s="9"/>
      <c r="R121" s="2"/>
      <c r="S121" s="2"/>
      <c r="T121" s="9"/>
      <c r="U121" s="2"/>
      <c r="V121" s="2"/>
      <c r="W121" s="9"/>
    </row>
    <row r="122" spans="1:23" ht="39">
      <c r="A122" s="721">
        <v>3</v>
      </c>
      <c r="B122" s="772" t="s">
        <v>2617</v>
      </c>
      <c r="C122" s="770" t="s">
        <v>2618</v>
      </c>
      <c r="D122" s="771" t="s">
        <v>2619</v>
      </c>
      <c r="E122" s="20"/>
      <c r="F122" s="2"/>
      <c r="G122" s="2"/>
      <c r="H122" s="2"/>
      <c r="I122" s="2"/>
      <c r="J122" s="2"/>
      <c r="K122" s="9"/>
      <c r="L122" s="2"/>
      <c r="M122" s="2"/>
      <c r="N122" s="9"/>
      <c r="O122" s="2"/>
      <c r="P122" s="2"/>
      <c r="Q122" s="9"/>
      <c r="R122" s="2"/>
      <c r="S122" s="2"/>
      <c r="T122" s="9"/>
      <c r="U122" s="2"/>
      <c r="V122" s="2"/>
      <c r="W122" s="9"/>
    </row>
    <row r="123" spans="1:23" ht="137.15" customHeight="1">
      <c r="A123" s="721">
        <v>3</v>
      </c>
      <c r="B123" s="772" t="s">
        <v>2620</v>
      </c>
      <c r="C123" s="770" t="s">
        <v>2621</v>
      </c>
      <c r="D123" s="771" t="s">
        <v>2622</v>
      </c>
      <c r="E123" s="20"/>
      <c r="F123" s="2"/>
      <c r="G123" s="2"/>
      <c r="H123" s="2"/>
      <c r="I123" s="2"/>
      <c r="J123" s="2"/>
      <c r="K123" s="9"/>
      <c r="L123" s="2"/>
      <c r="M123" s="2"/>
      <c r="N123" s="9"/>
      <c r="O123" s="2"/>
      <c r="P123" s="2"/>
      <c r="Q123" s="9"/>
      <c r="R123" s="2"/>
      <c r="S123" s="2"/>
      <c r="T123" s="9"/>
      <c r="U123" s="2"/>
      <c r="V123" s="2"/>
      <c r="W123" s="9"/>
    </row>
    <row r="124" spans="1:23" ht="37" customHeight="1">
      <c r="A124" s="721">
        <v>3</v>
      </c>
      <c r="B124" s="772" t="s">
        <v>2623</v>
      </c>
      <c r="C124" s="770" t="s">
        <v>2624</v>
      </c>
      <c r="D124" s="771" t="s">
        <v>2625</v>
      </c>
      <c r="E124" s="20"/>
      <c r="F124" s="2"/>
      <c r="G124" s="2"/>
      <c r="H124" s="2"/>
      <c r="I124" s="2"/>
      <c r="J124" s="2"/>
      <c r="K124" s="9"/>
      <c r="L124" s="2"/>
      <c r="M124" s="2"/>
      <c r="N124" s="9"/>
      <c r="O124" s="2"/>
      <c r="P124" s="2"/>
      <c r="Q124" s="9"/>
      <c r="R124" s="2"/>
      <c r="S124" s="2"/>
      <c r="T124" s="9"/>
      <c r="U124" s="2"/>
      <c r="V124" s="2"/>
      <c r="W124" s="9"/>
    </row>
    <row r="125" spans="1:23" ht="38.15" customHeight="1">
      <c r="A125" s="721">
        <v>3</v>
      </c>
      <c r="B125" s="772" t="s">
        <v>2626</v>
      </c>
      <c r="C125" s="770" t="s">
        <v>2627</v>
      </c>
      <c r="D125" s="771" t="s">
        <v>2628</v>
      </c>
      <c r="E125" s="20"/>
      <c r="F125" s="2"/>
      <c r="G125" s="2"/>
      <c r="H125" s="2"/>
      <c r="I125" s="2"/>
      <c r="J125" s="2"/>
      <c r="K125" s="9"/>
      <c r="L125" s="2"/>
      <c r="M125" s="2"/>
      <c r="N125" s="9"/>
      <c r="O125" s="2"/>
      <c r="P125" s="2"/>
      <c r="Q125" s="9"/>
      <c r="R125" s="2"/>
      <c r="S125" s="2"/>
      <c r="T125" s="9"/>
      <c r="U125" s="2"/>
      <c r="V125" s="2"/>
      <c r="W125" s="9"/>
    </row>
    <row r="126" spans="1:23" ht="80.5" customHeight="1">
      <c r="A126" s="721">
        <v>3</v>
      </c>
      <c r="B126" s="772" t="s">
        <v>2629</v>
      </c>
      <c r="C126" s="770" t="s">
        <v>2630</v>
      </c>
      <c r="D126" s="771" t="s">
        <v>2631</v>
      </c>
      <c r="E126" s="20"/>
      <c r="F126" s="2"/>
      <c r="G126" s="2"/>
      <c r="H126" s="2"/>
      <c r="I126" s="2"/>
      <c r="J126" s="2"/>
      <c r="K126" s="9"/>
      <c r="L126" s="2"/>
      <c r="M126" s="2"/>
      <c r="N126" s="9"/>
      <c r="O126" s="2"/>
      <c r="P126" s="2"/>
      <c r="Q126" s="9"/>
      <c r="R126" s="2"/>
      <c r="S126" s="2"/>
      <c r="T126" s="9"/>
      <c r="U126" s="2"/>
      <c r="V126" s="2"/>
      <c r="W126" s="9"/>
    </row>
    <row r="127" spans="1:23" s="27" customFormat="1" ht="95.15" customHeight="1">
      <c r="A127" s="721">
        <v>3</v>
      </c>
      <c r="B127" s="766" t="s">
        <v>2632</v>
      </c>
      <c r="C127" s="767" t="s">
        <v>2633</v>
      </c>
      <c r="D127" s="768" t="s">
        <v>2634</v>
      </c>
      <c r="E127" s="19"/>
      <c r="F127" s="19"/>
      <c r="G127" s="19"/>
      <c r="H127" s="19"/>
      <c r="I127" s="19"/>
      <c r="J127" s="19"/>
      <c r="K127" s="17"/>
      <c r="L127" s="19"/>
      <c r="M127" s="19"/>
      <c r="N127" s="17"/>
      <c r="O127" s="19"/>
      <c r="P127" s="19"/>
      <c r="Q127" s="17"/>
      <c r="R127" s="19"/>
      <c r="S127" s="19"/>
      <c r="T127" s="17"/>
      <c r="U127" s="19"/>
      <c r="V127" s="19"/>
      <c r="W127" s="17"/>
    </row>
    <row r="128" spans="1:23" ht="52" customHeight="1">
      <c r="A128" s="721">
        <v>3</v>
      </c>
      <c r="B128" s="772" t="s">
        <v>2635</v>
      </c>
      <c r="C128" s="770" t="s">
        <v>2636</v>
      </c>
      <c r="D128" s="771" t="s">
        <v>2637</v>
      </c>
      <c r="E128" s="20"/>
      <c r="F128" s="2"/>
      <c r="G128" s="2"/>
      <c r="H128" s="2"/>
      <c r="I128" s="2"/>
      <c r="J128" s="2"/>
      <c r="K128" s="9"/>
      <c r="L128" s="2"/>
      <c r="M128" s="2"/>
      <c r="N128" s="9"/>
      <c r="O128" s="2"/>
      <c r="P128" s="2"/>
      <c r="Q128" s="9"/>
      <c r="R128" s="2"/>
      <c r="S128" s="2"/>
      <c r="T128" s="9"/>
      <c r="U128" s="2"/>
      <c r="V128" s="2"/>
      <c r="W128" s="9"/>
    </row>
    <row r="129" spans="1:23" ht="55" customHeight="1">
      <c r="A129" s="721">
        <v>3</v>
      </c>
      <c r="B129" s="772" t="s">
        <v>2638</v>
      </c>
      <c r="C129" s="770" t="s">
        <v>2639</v>
      </c>
      <c r="D129" s="771" t="s">
        <v>2640</v>
      </c>
      <c r="E129" s="20"/>
      <c r="F129" s="2"/>
      <c r="G129" s="2"/>
      <c r="H129" s="2"/>
      <c r="I129" s="2"/>
      <c r="J129" s="2"/>
      <c r="K129" s="9"/>
      <c r="L129" s="2"/>
      <c r="M129" s="2"/>
      <c r="N129" s="9"/>
      <c r="O129" s="2"/>
      <c r="P129" s="2"/>
      <c r="Q129" s="9"/>
      <c r="R129" s="2"/>
      <c r="S129" s="2"/>
      <c r="T129" s="9"/>
      <c r="U129" s="2"/>
      <c r="V129" s="2"/>
      <c r="W129" s="9"/>
    </row>
    <row r="130" spans="1:23" ht="55" customHeight="1">
      <c r="A130" s="721">
        <v>3</v>
      </c>
      <c r="B130" s="772" t="s">
        <v>2641</v>
      </c>
      <c r="C130" s="770" t="s">
        <v>2642</v>
      </c>
      <c r="D130" s="771" t="s">
        <v>2643</v>
      </c>
      <c r="E130" s="20"/>
      <c r="F130" s="2"/>
      <c r="G130" s="2"/>
      <c r="H130" s="2"/>
      <c r="I130" s="2"/>
      <c r="J130" s="2"/>
      <c r="K130" s="9"/>
      <c r="L130" s="2"/>
      <c r="M130" s="2"/>
      <c r="N130" s="9"/>
      <c r="O130" s="2"/>
      <c r="P130" s="2"/>
      <c r="Q130" s="9"/>
      <c r="R130" s="2"/>
      <c r="S130" s="2"/>
      <c r="T130" s="9"/>
      <c r="U130" s="2"/>
      <c r="V130" s="2"/>
      <c r="W130" s="9"/>
    </row>
    <row r="131" spans="1:23" ht="40" customHeight="1">
      <c r="A131" s="721">
        <v>3</v>
      </c>
      <c r="B131" s="772" t="s">
        <v>2644</v>
      </c>
      <c r="C131" s="770" t="s">
        <v>2645</v>
      </c>
      <c r="D131" s="771" t="s">
        <v>2646</v>
      </c>
      <c r="E131" s="20"/>
      <c r="F131" s="2"/>
      <c r="G131" s="2"/>
      <c r="H131" s="2"/>
      <c r="I131" s="2"/>
      <c r="J131" s="2"/>
      <c r="K131" s="9"/>
      <c r="L131" s="2"/>
      <c r="M131" s="2"/>
      <c r="N131" s="9"/>
      <c r="O131" s="2"/>
      <c r="P131" s="2"/>
      <c r="Q131" s="9"/>
      <c r="R131" s="2"/>
      <c r="S131" s="2"/>
      <c r="T131" s="9"/>
      <c r="U131" s="2"/>
      <c r="V131" s="2"/>
      <c r="W131" s="9"/>
    </row>
    <row r="132" spans="1:23" ht="86.5" customHeight="1">
      <c r="A132" s="721">
        <v>3</v>
      </c>
      <c r="B132" s="772" t="s">
        <v>2647</v>
      </c>
      <c r="C132" s="770" t="s">
        <v>2648</v>
      </c>
      <c r="D132" s="771" t="s">
        <v>2649</v>
      </c>
      <c r="E132" s="20"/>
      <c r="F132" s="2"/>
      <c r="G132" s="2"/>
      <c r="H132" s="2"/>
      <c r="I132" s="2"/>
      <c r="J132" s="2"/>
      <c r="K132" s="9"/>
      <c r="L132" s="2"/>
      <c r="M132" s="2"/>
      <c r="N132" s="9"/>
      <c r="O132" s="2"/>
      <c r="P132" s="2"/>
      <c r="Q132" s="9"/>
      <c r="R132" s="2"/>
      <c r="S132" s="2"/>
      <c r="T132" s="9"/>
      <c r="U132" s="2"/>
      <c r="V132" s="2"/>
      <c r="W132" s="9"/>
    </row>
    <row r="133" spans="1:23" s="27" customFormat="1" ht="266.14999999999998" customHeight="1">
      <c r="A133" s="227">
        <v>4</v>
      </c>
      <c r="B133" s="766">
        <v>4</v>
      </c>
      <c r="C133" s="767" t="s">
        <v>2650</v>
      </c>
      <c r="D133" s="768" t="s">
        <v>2651</v>
      </c>
      <c r="E133" s="19"/>
      <c r="F133" s="19"/>
      <c r="G133" s="19"/>
      <c r="H133" s="19"/>
      <c r="I133" s="19"/>
      <c r="J133" s="19"/>
      <c r="K133" s="17"/>
      <c r="L133" s="19"/>
      <c r="M133" s="19"/>
      <c r="N133" s="17"/>
      <c r="O133" s="19"/>
      <c r="P133" s="19"/>
      <c r="Q133" s="17"/>
      <c r="R133" s="19"/>
      <c r="S133" s="19"/>
      <c r="T133" s="17"/>
      <c r="U133" s="19"/>
      <c r="V133" s="19"/>
      <c r="W133" s="17"/>
    </row>
    <row r="134" spans="1:23" s="27" customFormat="1" ht="273">
      <c r="A134" s="227">
        <v>4</v>
      </c>
      <c r="B134" s="766" t="s">
        <v>1077</v>
      </c>
      <c r="C134" s="767" t="s">
        <v>2652</v>
      </c>
      <c r="D134" s="768" t="s">
        <v>2653</v>
      </c>
      <c r="E134" s="19"/>
      <c r="F134" s="19"/>
      <c r="G134" s="19"/>
      <c r="H134" s="19"/>
      <c r="I134" s="19"/>
      <c r="J134" s="19"/>
      <c r="K134" s="17"/>
      <c r="L134" s="19"/>
      <c r="M134" s="19"/>
      <c r="N134" s="17"/>
      <c r="O134" s="19"/>
      <c r="P134" s="19"/>
      <c r="Q134" s="17"/>
      <c r="R134" s="19"/>
      <c r="S134" s="19"/>
      <c r="T134" s="17"/>
      <c r="U134" s="19"/>
      <c r="V134" s="19"/>
      <c r="W134" s="17"/>
    </row>
    <row r="135" spans="1:23" ht="52.5" customHeight="1">
      <c r="A135" s="721">
        <v>4</v>
      </c>
      <c r="B135" s="780" t="s">
        <v>2654</v>
      </c>
      <c r="C135" s="770" t="s">
        <v>2655</v>
      </c>
      <c r="D135" s="771" t="s">
        <v>2656</v>
      </c>
      <c r="E135" s="20"/>
      <c r="F135" s="2"/>
      <c r="G135" s="2"/>
      <c r="H135" s="2"/>
      <c r="I135" s="2"/>
      <c r="J135" s="2"/>
      <c r="K135" s="9"/>
      <c r="L135" s="2"/>
      <c r="M135" s="2"/>
      <c r="N135" s="9"/>
      <c r="O135" s="2"/>
      <c r="P135" s="2"/>
      <c r="Q135" s="9"/>
      <c r="R135" s="2"/>
      <c r="S135" s="2"/>
      <c r="T135" s="9"/>
      <c r="U135" s="2"/>
      <c r="V135" s="2"/>
      <c r="W135" s="9"/>
    </row>
    <row r="136" spans="1:23" ht="143">
      <c r="A136" s="721">
        <v>4</v>
      </c>
      <c r="B136" s="780" t="s">
        <v>2657</v>
      </c>
      <c r="C136" s="770" t="s">
        <v>2658</v>
      </c>
      <c r="D136" s="771" t="s">
        <v>2659</v>
      </c>
      <c r="E136" s="20"/>
      <c r="F136" s="2"/>
      <c r="G136" s="2"/>
      <c r="H136" s="2"/>
      <c r="I136" s="2"/>
      <c r="J136" s="2"/>
      <c r="K136" s="9"/>
      <c r="L136" s="2"/>
      <c r="M136" s="2"/>
      <c r="N136" s="9"/>
      <c r="O136" s="2"/>
      <c r="P136" s="2"/>
      <c r="Q136" s="9"/>
      <c r="R136" s="2"/>
      <c r="S136" s="2"/>
      <c r="T136" s="9"/>
      <c r="U136" s="2"/>
      <c r="V136" s="2"/>
      <c r="W136" s="9"/>
    </row>
    <row r="137" spans="1:23" ht="65">
      <c r="A137" s="721">
        <v>4</v>
      </c>
      <c r="B137" s="780" t="s">
        <v>2660</v>
      </c>
      <c r="C137" s="770" t="s">
        <v>2661</v>
      </c>
      <c r="D137" s="771" t="s">
        <v>2662</v>
      </c>
      <c r="E137" s="20"/>
      <c r="F137" s="2"/>
      <c r="G137" s="2"/>
      <c r="H137" s="2"/>
      <c r="I137" s="2"/>
      <c r="J137" s="2"/>
      <c r="K137" s="9"/>
      <c r="L137" s="2"/>
      <c r="M137" s="2"/>
      <c r="N137" s="9"/>
      <c r="O137" s="2"/>
      <c r="P137" s="2"/>
      <c r="Q137" s="9"/>
      <c r="R137" s="2"/>
      <c r="S137" s="2"/>
      <c r="T137" s="9"/>
      <c r="U137" s="2"/>
      <c r="V137" s="2"/>
      <c r="W137" s="9"/>
    </row>
    <row r="138" spans="1:23" s="27" customFormat="1" ht="169">
      <c r="A138" s="227">
        <v>4</v>
      </c>
      <c r="B138" s="766" t="s">
        <v>1092</v>
      </c>
      <c r="C138" s="767" t="s">
        <v>2663</v>
      </c>
      <c r="D138" s="768" t="s">
        <v>2664</v>
      </c>
      <c r="E138" s="19"/>
      <c r="F138" s="19"/>
      <c r="G138" s="19"/>
      <c r="H138" s="19"/>
      <c r="I138" s="19"/>
      <c r="J138" s="19"/>
      <c r="K138" s="17"/>
      <c r="L138" s="19"/>
      <c r="M138" s="19"/>
      <c r="N138" s="17"/>
      <c r="O138" s="19"/>
      <c r="P138" s="19"/>
      <c r="Q138" s="17"/>
      <c r="R138" s="19"/>
      <c r="S138" s="19"/>
      <c r="T138" s="17"/>
      <c r="U138" s="19"/>
      <c r="V138" s="19"/>
      <c r="W138" s="17"/>
    </row>
    <row r="139" spans="1:23" ht="47.15" customHeight="1">
      <c r="A139" s="721">
        <v>4</v>
      </c>
      <c r="B139" s="780" t="s">
        <v>1095</v>
      </c>
      <c r="C139" s="770" t="s">
        <v>2665</v>
      </c>
      <c r="D139" s="771" t="s">
        <v>2666</v>
      </c>
      <c r="E139" s="20"/>
      <c r="F139" s="2"/>
      <c r="G139" s="2"/>
      <c r="H139" s="2"/>
      <c r="I139" s="2"/>
      <c r="J139" s="2"/>
      <c r="K139" s="9"/>
      <c r="L139" s="2"/>
      <c r="M139" s="2"/>
      <c r="N139" s="9"/>
      <c r="O139" s="2"/>
      <c r="P139" s="2"/>
      <c r="Q139" s="9"/>
      <c r="R139" s="2"/>
      <c r="S139" s="2"/>
      <c r="T139" s="9"/>
      <c r="U139" s="2"/>
      <c r="V139" s="2"/>
      <c r="W139" s="9"/>
    </row>
    <row r="140" spans="1:23" ht="40" customHeight="1">
      <c r="A140" s="721">
        <v>4</v>
      </c>
      <c r="B140" s="780" t="s">
        <v>1098</v>
      </c>
      <c r="C140" s="770" t="s">
        <v>2667</v>
      </c>
      <c r="D140" s="771" t="s">
        <v>2668</v>
      </c>
      <c r="E140" s="20"/>
      <c r="F140" s="2"/>
      <c r="G140" s="2"/>
      <c r="H140" s="2"/>
      <c r="I140" s="2"/>
      <c r="J140" s="2"/>
      <c r="K140" s="9"/>
      <c r="L140" s="2"/>
      <c r="M140" s="2"/>
      <c r="N140" s="9"/>
      <c r="O140" s="2"/>
      <c r="P140" s="2"/>
      <c r="Q140" s="9"/>
      <c r="R140" s="2"/>
      <c r="S140" s="2"/>
      <c r="T140" s="9"/>
      <c r="U140" s="2"/>
      <c r="V140" s="2"/>
      <c r="W140" s="9"/>
    </row>
    <row r="141" spans="1:23" s="27" customFormat="1" ht="143">
      <c r="A141" s="227">
        <v>4</v>
      </c>
      <c r="B141" s="766" t="s">
        <v>1101</v>
      </c>
      <c r="C141" s="767" t="s">
        <v>2669</v>
      </c>
      <c r="D141" s="768" t="s">
        <v>2670</v>
      </c>
      <c r="E141" s="19"/>
      <c r="F141" s="19"/>
      <c r="G141" s="19"/>
      <c r="H141" s="19"/>
      <c r="I141" s="19"/>
      <c r="J141" s="19"/>
      <c r="K141" s="17"/>
      <c r="L141" s="19"/>
      <c r="M141" s="19"/>
      <c r="N141" s="17"/>
      <c r="O141" s="19"/>
      <c r="P141" s="19"/>
      <c r="Q141" s="17"/>
      <c r="R141" s="19"/>
      <c r="S141" s="19"/>
      <c r="T141" s="17"/>
      <c r="U141" s="19"/>
      <c r="V141" s="19"/>
      <c r="W141" s="17"/>
    </row>
    <row r="142" spans="1:23" ht="44.15" customHeight="1">
      <c r="A142" s="721">
        <v>4</v>
      </c>
      <c r="B142" s="772" t="s">
        <v>1104</v>
      </c>
      <c r="C142" s="770" t="s">
        <v>2671</v>
      </c>
      <c r="D142" s="771" t="s">
        <v>2672</v>
      </c>
      <c r="E142" s="20"/>
      <c r="F142" s="2"/>
      <c r="G142" s="2"/>
      <c r="H142" s="2"/>
      <c r="I142" s="2"/>
      <c r="J142" s="2"/>
      <c r="K142" s="9"/>
      <c r="L142" s="2"/>
      <c r="M142" s="2"/>
      <c r="N142" s="9"/>
      <c r="O142" s="2"/>
      <c r="P142" s="2"/>
      <c r="Q142" s="9"/>
      <c r="R142" s="2"/>
      <c r="S142" s="2"/>
      <c r="T142" s="9"/>
      <c r="U142" s="2"/>
      <c r="V142" s="2"/>
      <c r="W142" s="9"/>
    </row>
    <row r="143" spans="1:23" ht="63.65" customHeight="1">
      <c r="A143" s="721">
        <v>4</v>
      </c>
      <c r="B143" s="772" t="s">
        <v>2673</v>
      </c>
      <c r="C143" s="770" t="s">
        <v>2674</v>
      </c>
      <c r="D143" s="771" t="s">
        <v>2675</v>
      </c>
      <c r="E143" s="20"/>
      <c r="F143" s="2"/>
      <c r="G143" s="2"/>
      <c r="H143" s="2"/>
      <c r="I143" s="2"/>
      <c r="J143" s="2"/>
      <c r="K143" s="9"/>
      <c r="L143" s="2"/>
      <c r="M143" s="2"/>
      <c r="N143" s="9"/>
      <c r="O143" s="2"/>
      <c r="P143" s="2"/>
      <c r="Q143" s="9"/>
      <c r="R143" s="2"/>
      <c r="S143" s="2"/>
      <c r="T143" s="9"/>
      <c r="U143" s="2"/>
      <c r="V143" s="2"/>
      <c r="W143" s="9"/>
    </row>
    <row r="144" spans="1:23" s="27" customFormat="1" ht="39">
      <c r="A144" s="227">
        <v>4</v>
      </c>
      <c r="B144" s="766" t="s">
        <v>1107</v>
      </c>
      <c r="C144" s="767" t="s">
        <v>2676</v>
      </c>
      <c r="D144" s="768" t="s">
        <v>2677</v>
      </c>
      <c r="E144" s="19"/>
      <c r="F144" s="19"/>
      <c r="G144" s="19"/>
      <c r="H144" s="19"/>
      <c r="I144" s="19"/>
      <c r="J144" s="19"/>
      <c r="K144" s="17"/>
      <c r="L144" s="19"/>
      <c r="M144" s="19"/>
      <c r="N144" s="17"/>
      <c r="O144" s="19"/>
      <c r="P144" s="19"/>
      <c r="Q144" s="17"/>
      <c r="R144" s="19"/>
      <c r="S144" s="19"/>
      <c r="T144" s="17"/>
      <c r="U144" s="19"/>
      <c r="V144" s="19"/>
      <c r="W144" s="17"/>
    </row>
    <row r="145" spans="1:23" ht="176.5" customHeight="1">
      <c r="A145" s="721">
        <v>4</v>
      </c>
      <c r="B145" s="772" t="s">
        <v>1110</v>
      </c>
      <c r="C145" s="770" t="s">
        <v>2678</v>
      </c>
      <c r="D145" s="771" t="s">
        <v>2679</v>
      </c>
      <c r="E145" s="20"/>
      <c r="F145" s="2"/>
      <c r="G145" s="2"/>
      <c r="H145" s="2"/>
      <c r="I145" s="2"/>
      <c r="J145" s="2"/>
      <c r="K145" s="9"/>
      <c r="L145" s="2"/>
      <c r="M145" s="2"/>
      <c r="N145" s="9"/>
      <c r="O145" s="2"/>
      <c r="P145" s="2"/>
      <c r="Q145" s="9"/>
      <c r="R145" s="2"/>
      <c r="S145" s="2"/>
      <c r="T145" s="9"/>
      <c r="U145" s="2"/>
      <c r="V145" s="2"/>
      <c r="W145" s="9"/>
    </row>
    <row r="146" spans="1:23" ht="45.65" customHeight="1">
      <c r="A146" s="721">
        <v>4</v>
      </c>
      <c r="B146" s="772" t="s">
        <v>2680</v>
      </c>
      <c r="C146" s="770" t="s">
        <v>2681</v>
      </c>
      <c r="D146" s="771" t="s">
        <v>2682</v>
      </c>
      <c r="E146" s="20"/>
      <c r="F146" s="2"/>
      <c r="G146" s="2"/>
      <c r="H146" s="2"/>
      <c r="I146" s="2"/>
      <c r="J146" s="2"/>
      <c r="K146" s="9"/>
      <c r="L146" s="2"/>
      <c r="M146" s="2"/>
      <c r="N146" s="9"/>
      <c r="O146" s="2"/>
      <c r="P146" s="2"/>
      <c r="Q146" s="9"/>
      <c r="R146" s="2"/>
      <c r="S146" s="2"/>
      <c r="T146" s="9"/>
      <c r="U146" s="2"/>
      <c r="V146" s="2"/>
      <c r="W146" s="9"/>
    </row>
    <row r="147" spans="1:23" ht="45.65" customHeight="1">
      <c r="A147" s="721">
        <v>4</v>
      </c>
      <c r="B147" s="772" t="s">
        <v>2683</v>
      </c>
      <c r="C147" s="770" t="s">
        <v>2684</v>
      </c>
      <c r="D147" s="771" t="s">
        <v>2685</v>
      </c>
      <c r="E147" s="20"/>
      <c r="F147" s="2"/>
      <c r="G147" s="2"/>
      <c r="H147" s="2"/>
      <c r="I147" s="2"/>
      <c r="J147" s="2"/>
      <c r="K147" s="9"/>
      <c r="L147" s="2"/>
      <c r="M147" s="2"/>
      <c r="N147" s="9"/>
      <c r="O147" s="2"/>
      <c r="P147" s="2"/>
      <c r="Q147" s="9"/>
      <c r="R147" s="2"/>
      <c r="S147" s="2"/>
      <c r="T147" s="9"/>
      <c r="U147" s="2"/>
      <c r="V147" s="2"/>
      <c r="W147" s="9"/>
    </row>
    <row r="148" spans="1:23" s="27" customFormat="1" ht="65">
      <c r="A148" s="227">
        <v>4</v>
      </c>
      <c r="B148" s="766" t="s">
        <v>1113</v>
      </c>
      <c r="C148" s="767" t="s">
        <v>2686</v>
      </c>
      <c r="D148" s="768" t="s">
        <v>2687</v>
      </c>
      <c r="E148" s="19"/>
      <c r="F148" s="19"/>
      <c r="G148" s="19"/>
      <c r="H148" s="19"/>
      <c r="I148" s="19"/>
      <c r="J148" s="19"/>
      <c r="K148" s="17"/>
      <c r="L148" s="19"/>
      <c r="M148" s="19"/>
      <c r="N148" s="17"/>
      <c r="O148" s="19"/>
      <c r="P148" s="19"/>
      <c r="Q148" s="17"/>
      <c r="R148" s="19"/>
      <c r="S148" s="19"/>
      <c r="T148" s="17"/>
      <c r="U148" s="19"/>
      <c r="V148" s="19"/>
      <c r="W148" s="17"/>
    </row>
    <row r="149" spans="1:23" ht="46.5" customHeight="1">
      <c r="A149" s="721">
        <v>4</v>
      </c>
      <c r="B149" s="772" t="s">
        <v>2688</v>
      </c>
      <c r="C149" s="770" t="s">
        <v>2689</v>
      </c>
      <c r="D149" s="771" t="s">
        <v>2690</v>
      </c>
      <c r="E149" s="20"/>
      <c r="F149" s="2"/>
      <c r="G149" s="2"/>
      <c r="H149" s="2"/>
      <c r="I149" s="2"/>
      <c r="J149" s="2"/>
      <c r="K149" s="9"/>
      <c r="L149" s="2"/>
      <c r="M149" s="2"/>
      <c r="N149" s="9"/>
      <c r="O149" s="2"/>
      <c r="P149" s="2"/>
      <c r="Q149" s="9"/>
      <c r="R149" s="2"/>
      <c r="S149" s="2"/>
      <c r="T149" s="9"/>
      <c r="U149" s="2"/>
      <c r="V149" s="2"/>
      <c r="W149" s="9"/>
    </row>
    <row r="150" spans="1:23" ht="76.5" customHeight="1">
      <c r="A150" s="721">
        <v>4</v>
      </c>
      <c r="B150" s="772" t="s">
        <v>2691</v>
      </c>
      <c r="C150" s="770" t="s">
        <v>2692</v>
      </c>
      <c r="D150" s="771" t="s">
        <v>2693</v>
      </c>
      <c r="E150" s="20"/>
      <c r="F150" s="2"/>
      <c r="G150" s="2"/>
      <c r="H150" s="2"/>
      <c r="I150" s="2"/>
      <c r="J150" s="2"/>
      <c r="K150" s="9"/>
      <c r="L150" s="2"/>
      <c r="M150" s="2"/>
      <c r="N150" s="9"/>
      <c r="O150" s="2"/>
      <c r="P150" s="2"/>
      <c r="Q150" s="9"/>
      <c r="R150" s="2"/>
      <c r="S150" s="2"/>
      <c r="T150" s="9"/>
      <c r="U150" s="2"/>
      <c r="V150" s="2"/>
      <c r="W150" s="9"/>
    </row>
    <row r="151" spans="1:23" ht="77.150000000000006" customHeight="1">
      <c r="A151" s="721">
        <v>4</v>
      </c>
      <c r="B151" s="772" t="s">
        <v>2694</v>
      </c>
      <c r="C151" s="770" t="s">
        <v>2695</v>
      </c>
      <c r="D151" s="771" t="s">
        <v>2696</v>
      </c>
      <c r="E151" s="20"/>
      <c r="F151" s="2"/>
      <c r="G151" s="2"/>
      <c r="H151" s="2"/>
      <c r="I151" s="2"/>
      <c r="J151" s="2"/>
      <c r="K151" s="9"/>
      <c r="L151" s="2"/>
      <c r="M151" s="2"/>
      <c r="N151" s="9"/>
      <c r="O151" s="2"/>
      <c r="P151" s="2"/>
      <c r="Q151" s="9"/>
      <c r="R151" s="2"/>
      <c r="S151" s="2"/>
      <c r="T151" s="9"/>
      <c r="U151" s="2"/>
      <c r="V151" s="2"/>
      <c r="W151" s="9"/>
    </row>
    <row r="152" spans="1:23" ht="125.15" customHeight="1">
      <c r="A152" s="721">
        <v>4</v>
      </c>
      <c r="B152" s="772" t="s">
        <v>2697</v>
      </c>
      <c r="C152" s="770" t="s">
        <v>2698</v>
      </c>
      <c r="D152" s="771" t="s">
        <v>2699</v>
      </c>
      <c r="E152" s="20"/>
      <c r="F152" s="2"/>
      <c r="G152" s="2"/>
      <c r="H152" s="2"/>
      <c r="I152" s="2"/>
      <c r="J152" s="2"/>
      <c r="K152" s="9"/>
      <c r="L152" s="2"/>
      <c r="M152" s="2"/>
      <c r="N152" s="9"/>
      <c r="O152" s="2"/>
      <c r="P152" s="2"/>
      <c r="Q152" s="9"/>
      <c r="R152" s="2"/>
      <c r="S152" s="2"/>
      <c r="T152" s="9"/>
      <c r="U152" s="2"/>
      <c r="V152" s="2"/>
      <c r="W152" s="9"/>
    </row>
    <row r="153" spans="1:23" ht="73" customHeight="1">
      <c r="A153" s="721">
        <v>4</v>
      </c>
      <c r="B153" s="772" t="s">
        <v>2700</v>
      </c>
      <c r="C153" s="770" t="s">
        <v>2701</v>
      </c>
      <c r="D153" s="771" t="s">
        <v>2702</v>
      </c>
      <c r="E153" s="20"/>
      <c r="F153" s="2"/>
      <c r="G153" s="2"/>
      <c r="H153" s="2"/>
      <c r="I153" s="2"/>
      <c r="J153" s="2"/>
      <c r="K153" s="9"/>
      <c r="L153" s="2"/>
      <c r="M153" s="2"/>
      <c r="N153" s="9"/>
      <c r="O153" s="2"/>
      <c r="P153" s="2"/>
      <c r="Q153" s="9"/>
      <c r="R153" s="2"/>
      <c r="S153" s="2"/>
      <c r="T153" s="9"/>
      <c r="U153" s="2"/>
      <c r="V153" s="2"/>
      <c r="W153" s="9"/>
    </row>
    <row r="154" spans="1:23" s="27" customFormat="1" ht="39">
      <c r="A154" s="227">
        <v>4</v>
      </c>
      <c r="B154" s="766" t="s">
        <v>1119</v>
      </c>
      <c r="C154" s="767" t="s">
        <v>2703</v>
      </c>
      <c r="D154" s="768" t="s">
        <v>2704</v>
      </c>
      <c r="E154" s="19"/>
      <c r="F154" s="19"/>
      <c r="G154" s="19"/>
      <c r="H154" s="19"/>
      <c r="I154" s="19"/>
      <c r="J154" s="19"/>
      <c r="K154" s="17"/>
      <c r="L154" s="19"/>
      <c r="M154" s="19"/>
      <c r="N154" s="17"/>
      <c r="O154" s="19"/>
      <c r="P154" s="19"/>
      <c r="Q154" s="17"/>
      <c r="R154" s="19"/>
      <c r="S154" s="19"/>
      <c r="T154" s="17"/>
      <c r="U154" s="19"/>
      <c r="V154" s="19"/>
      <c r="W154" s="17"/>
    </row>
    <row r="155" spans="1:23" ht="133" customHeight="1">
      <c r="A155" s="721">
        <v>4</v>
      </c>
      <c r="B155" s="772" t="s">
        <v>2705</v>
      </c>
      <c r="C155" s="770" t="s">
        <v>2706</v>
      </c>
      <c r="D155" s="771" t="s">
        <v>2707</v>
      </c>
      <c r="E155" s="20"/>
      <c r="F155" s="2"/>
      <c r="G155" s="2"/>
      <c r="H155" s="2"/>
      <c r="I155" s="2"/>
      <c r="J155" s="2"/>
      <c r="K155" s="9"/>
      <c r="L155" s="2"/>
      <c r="M155" s="2"/>
      <c r="N155" s="9"/>
      <c r="O155" s="2"/>
      <c r="P155" s="2"/>
      <c r="Q155" s="9"/>
      <c r="R155" s="2"/>
      <c r="S155" s="2"/>
      <c r="T155" s="9"/>
      <c r="U155" s="2"/>
      <c r="V155" s="2"/>
      <c r="W155" s="9"/>
    </row>
    <row r="156" spans="1:23" ht="42.65" customHeight="1">
      <c r="A156" s="721">
        <v>4</v>
      </c>
      <c r="B156" s="772" t="s">
        <v>2708</v>
      </c>
      <c r="C156" s="773" t="s">
        <v>2709</v>
      </c>
      <c r="D156" s="773" t="s">
        <v>2710</v>
      </c>
      <c r="E156" s="20"/>
      <c r="F156" s="2"/>
      <c r="G156" s="2"/>
      <c r="H156" s="2"/>
      <c r="I156" s="2"/>
      <c r="J156" s="2"/>
      <c r="K156" s="9"/>
      <c r="L156" s="2"/>
      <c r="M156" s="2"/>
      <c r="N156" s="9"/>
      <c r="O156" s="2"/>
      <c r="P156" s="2"/>
      <c r="Q156" s="9"/>
      <c r="R156" s="2"/>
      <c r="S156" s="2"/>
      <c r="T156" s="9"/>
      <c r="U156" s="2"/>
      <c r="V156" s="2"/>
      <c r="W156" s="9"/>
    </row>
    <row r="157" spans="1:23" ht="104.5" customHeight="1">
      <c r="A157" s="721">
        <v>4</v>
      </c>
      <c r="B157" s="772" t="s">
        <v>2711</v>
      </c>
      <c r="C157" s="770" t="s">
        <v>2712</v>
      </c>
      <c r="D157" s="771" t="s">
        <v>2713</v>
      </c>
      <c r="E157" s="20"/>
      <c r="F157" s="2"/>
      <c r="G157" s="2"/>
      <c r="H157" s="2"/>
      <c r="I157" s="2"/>
      <c r="J157" s="2"/>
      <c r="K157" s="9"/>
      <c r="L157" s="2"/>
      <c r="M157" s="2"/>
      <c r="N157" s="9"/>
      <c r="O157" s="2"/>
      <c r="P157" s="2"/>
      <c r="Q157" s="9"/>
      <c r="R157" s="2"/>
      <c r="S157" s="2"/>
      <c r="T157" s="9"/>
      <c r="U157" s="2"/>
      <c r="V157" s="2"/>
      <c r="W157" s="9"/>
    </row>
    <row r="158" spans="1:23" ht="130">
      <c r="A158" s="721">
        <v>4</v>
      </c>
      <c r="B158" s="772" t="s">
        <v>2714</v>
      </c>
      <c r="C158" s="770" t="s">
        <v>2715</v>
      </c>
      <c r="D158" s="771" t="s">
        <v>2716</v>
      </c>
      <c r="E158" s="20"/>
      <c r="F158" s="2"/>
      <c r="G158" s="2"/>
      <c r="H158" s="2"/>
      <c r="I158" s="2"/>
      <c r="J158" s="2"/>
      <c r="K158" s="9"/>
      <c r="L158" s="2"/>
      <c r="M158" s="2"/>
      <c r="N158" s="9"/>
      <c r="O158" s="2"/>
      <c r="P158" s="2"/>
      <c r="Q158" s="9"/>
      <c r="R158" s="2"/>
      <c r="S158" s="2"/>
      <c r="T158" s="9"/>
      <c r="U158" s="2"/>
      <c r="V158" s="2"/>
      <c r="W158" s="9"/>
    </row>
    <row r="159" spans="1:23" ht="181.5" customHeight="1">
      <c r="A159" s="721">
        <v>4</v>
      </c>
      <c r="B159" s="772" t="s">
        <v>2717</v>
      </c>
      <c r="C159" s="770" t="s">
        <v>2718</v>
      </c>
      <c r="D159" s="771" t="s">
        <v>2719</v>
      </c>
      <c r="E159" s="20"/>
      <c r="F159" s="2"/>
      <c r="G159" s="2"/>
      <c r="H159" s="2"/>
      <c r="I159" s="2"/>
      <c r="J159" s="2"/>
      <c r="K159" s="9"/>
      <c r="L159" s="2"/>
      <c r="M159" s="2"/>
      <c r="N159" s="9"/>
      <c r="O159" s="2"/>
      <c r="P159" s="2"/>
      <c r="Q159" s="9"/>
      <c r="R159" s="2"/>
      <c r="S159" s="2"/>
      <c r="T159" s="9"/>
      <c r="U159" s="2"/>
      <c r="V159" s="2"/>
      <c r="W159" s="9"/>
    </row>
    <row r="160" spans="1:23" s="27" customFormat="1" ht="65.5" customHeight="1">
      <c r="A160" s="227">
        <v>4</v>
      </c>
      <c r="B160" s="766" t="s">
        <v>1127</v>
      </c>
      <c r="C160" s="767" t="s">
        <v>2720</v>
      </c>
      <c r="D160" s="768" t="s">
        <v>2721</v>
      </c>
      <c r="E160" s="19"/>
      <c r="F160" s="19"/>
      <c r="G160" s="19"/>
      <c r="H160" s="19"/>
      <c r="I160" s="19"/>
      <c r="J160" s="19"/>
      <c r="K160" s="17"/>
      <c r="L160" s="19"/>
      <c r="M160" s="19"/>
      <c r="N160" s="17"/>
      <c r="O160" s="19"/>
      <c r="P160" s="19"/>
      <c r="Q160" s="17"/>
      <c r="R160" s="19"/>
      <c r="S160" s="19"/>
      <c r="T160" s="17"/>
      <c r="U160" s="19"/>
      <c r="V160" s="19"/>
      <c r="W160" s="17"/>
    </row>
    <row r="161" spans="1:23" ht="45" customHeight="1">
      <c r="A161" s="721">
        <v>4</v>
      </c>
      <c r="B161" s="772" t="s">
        <v>2722</v>
      </c>
      <c r="C161" s="770" t="s">
        <v>2723</v>
      </c>
      <c r="D161" s="771" t="s">
        <v>2724</v>
      </c>
      <c r="E161" s="20"/>
      <c r="F161" s="2"/>
      <c r="G161" s="2"/>
      <c r="H161" s="2"/>
      <c r="I161" s="2"/>
      <c r="J161" s="2"/>
      <c r="K161" s="9"/>
      <c r="L161" s="2"/>
      <c r="M161" s="2"/>
      <c r="N161" s="9"/>
      <c r="O161" s="2"/>
      <c r="P161" s="2"/>
      <c r="Q161" s="9"/>
      <c r="R161" s="2"/>
      <c r="S161" s="2"/>
      <c r="T161" s="9"/>
      <c r="U161" s="2"/>
      <c r="V161" s="2"/>
      <c r="W161" s="9"/>
    </row>
    <row r="162" spans="1:23" ht="88" customHeight="1">
      <c r="A162" s="721">
        <v>4</v>
      </c>
      <c r="B162" s="772" t="s">
        <v>2725</v>
      </c>
      <c r="C162" s="770" t="s">
        <v>2726</v>
      </c>
      <c r="D162" s="771" t="s">
        <v>2727</v>
      </c>
      <c r="E162" s="20"/>
      <c r="F162" s="2"/>
      <c r="G162" s="2"/>
      <c r="H162" s="2"/>
      <c r="I162" s="2"/>
      <c r="J162" s="2"/>
      <c r="K162" s="9"/>
      <c r="L162" s="2"/>
      <c r="M162" s="2"/>
      <c r="N162" s="9"/>
      <c r="O162" s="2"/>
      <c r="P162" s="2"/>
      <c r="Q162" s="9"/>
      <c r="R162" s="2"/>
      <c r="S162" s="2"/>
      <c r="T162" s="9"/>
      <c r="U162" s="2"/>
      <c r="V162" s="2"/>
      <c r="W162" s="9"/>
    </row>
    <row r="163" spans="1:23" ht="51" customHeight="1">
      <c r="A163" s="721">
        <v>4</v>
      </c>
      <c r="B163" s="772" t="s">
        <v>2728</v>
      </c>
      <c r="C163" s="770" t="s">
        <v>2729</v>
      </c>
      <c r="D163" s="771" t="s">
        <v>2730</v>
      </c>
      <c r="E163" s="20"/>
      <c r="F163" s="2"/>
      <c r="G163" s="2"/>
      <c r="H163" s="2"/>
      <c r="I163" s="2"/>
      <c r="J163" s="2"/>
      <c r="K163" s="9"/>
      <c r="L163" s="2"/>
      <c r="M163" s="2"/>
      <c r="N163" s="9"/>
      <c r="O163" s="2"/>
      <c r="P163" s="2"/>
      <c r="Q163" s="9"/>
      <c r="R163" s="2"/>
      <c r="S163" s="2"/>
      <c r="T163" s="9"/>
      <c r="U163" s="2"/>
      <c r="V163" s="2"/>
      <c r="W163" s="9"/>
    </row>
    <row r="164" spans="1:23" s="27" customFormat="1" ht="104">
      <c r="A164" s="227">
        <v>4</v>
      </c>
      <c r="B164" s="766" t="s">
        <v>1136</v>
      </c>
      <c r="C164" s="767" t="s">
        <v>2731</v>
      </c>
      <c r="D164" s="768" t="s">
        <v>2732</v>
      </c>
      <c r="E164" s="19"/>
      <c r="F164" s="19"/>
      <c r="G164" s="19"/>
      <c r="H164" s="19"/>
      <c r="I164" s="19"/>
      <c r="J164" s="19"/>
      <c r="K164" s="17"/>
      <c r="L164" s="19"/>
      <c r="M164" s="19"/>
      <c r="N164" s="17"/>
      <c r="O164" s="19"/>
      <c r="P164" s="19"/>
      <c r="Q164" s="17"/>
      <c r="R164" s="19"/>
      <c r="S164" s="19"/>
      <c r="T164" s="17"/>
      <c r="U164" s="19"/>
      <c r="V164" s="19"/>
      <c r="W164" s="17"/>
    </row>
    <row r="165" spans="1:23" ht="46" customHeight="1">
      <c r="A165" s="721">
        <v>4</v>
      </c>
      <c r="B165" s="772" t="s">
        <v>1139</v>
      </c>
      <c r="C165" s="770" t="s">
        <v>2733</v>
      </c>
      <c r="D165" s="771" t="s">
        <v>2734</v>
      </c>
      <c r="E165" s="20"/>
      <c r="F165" s="2"/>
      <c r="G165" s="2"/>
      <c r="H165" s="2"/>
      <c r="I165" s="2"/>
      <c r="J165" s="2"/>
      <c r="K165" s="9"/>
      <c r="L165" s="2"/>
      <c r="M165" s="2"/>
      <c r="N165" s="9"/>
      <c r="O165" s="2"/>
      <c r="P165" s="2"/>
      <c r="Q165" s="9"/>
      <c r="R165" s="2"/>
      <c r="S165" s="2"/>
      <c r="T165" s="9"/>
      <c r="U165" s="2"/>
      <c r="V165" s="2"/>
      <c r="W165" s="9"/>
    </row>
    <row r="166" spans="1:23" ht="46" customHeight="1">
      <c r="A166" s="721">
        <v>4</v>
      </c>
      <c r="B166" s="772" t="s">
        <v>2735</v>
      </c>
      <c r="C166" s="770" t="s">
        <v>2736</v>
      </c>
      <c r="D166" s="771" t="s">
        <v>2737</v>
      </c>
      <c r="E166" s="20"/>
      <c r="F166" s="2"/>
      <c r="G166" s="2"/>
      <c r="H166" s="2"/>
      <c r="I166" s="2"/>
      <c r="J166" s="2"/>
      <c r="K166" s="9"/>
      <c r="L166" s="2"/>
      <c r="M166" s="2"/>
      <c r="N166" s="9"/>
      <c r="O166" s="2"/>
      <c r="P166" s="2"/>
      <c r="Q166" s="9"/>
      <c r="R166" s="2"/>
      <c r="S166" s="2"/>
      <c r="T166" s="9"/>
      <c r="U166" s="2"/>
      <c r="V166" s="2"/>
      <c r="W166" s="9"/>
    </row>
    <row r="167" spans="1:23" ht="46" customHeight="1">
      <c r="A167" s="721">
        <v>4</v>
      </c>
      <c r="B167" s="780" t="s">
        <v>1145</v>
      </c>
      <c r="C167" s="770" t="s">
        <v>2738</v>
      </c>
      <c r="D167" s="771" t="s">
        <v>2739</v>
      </c>
      <c r="E167" s="20"/>
      <c r="F167" s="2"/>
      <c r="G167" s="2"/>
      <c r="H167" s="2"/>
      <c r="I167" s="2"/>
      <c r="J167" s="2"/>
      <c r="K167" s="9"/>
      <c r="L167" s="2"/>
      <c r="M167" s="2"/>
      <c r="N167" s="9"/>
      <c r="O167" s="2"/>
      <c r="P167" s="2"/>
      <c r="Q167" s="9"/>
      <c r="R167" s="2"/>
      <c r="S167" s="2"/>
      <c r="T167" s="9"/>
      <c r="U167" s="2"/>
      <c r="V167" s="2"/>
      <c r="W167" s="9"/>
    </row>
    <row r="168" spans="1:23" ht="62.5" customHeight="1">
      <c r="A168" s="721">
        <v>4</v>
      </c>
      <c r="B168" s="780" t="s">
        <v>2740</v>
      </c>
      <c r="C168" s="770" t="s">
        <v>2741</v>
      </c>
      <c r="D168" s="771" t="s">
        <v>2742</v>
      </c>
      <c r="E168" s="20"/>
      <c r="F168" s="2"/>
      <c r="G168" s="2"/>
      <c r="H168" s="2"/>
      <c r="I168" s="2"/>
      <c r="J168" s="2"/>
      <c r="K168" s="9"/>
      <c r="L168" s="2"/>
      <c r="M168" s="2"/>
      <c r="N168" s="9"/>
      <c r="O168" s="2"/>
      <c r="P168" s="2"/>
      <c r="Q168" s="9"/>
      <c r="R168" s="2"/>
      <c r="S168" s="2"/>
      <c r="T168" s="9"/>
      <c r="U168" s="2"/>
      <c r="V168" s="2"/>
      <c r="W168" s="9"/>
    </row>
    <row r="169" spans="1:23" ht="58.5" customHeight="1">
      <c r="A169" s="721">
        <v>4</v>
      </c>
      <c r="B169" s="780" t="s">
        <v>2743</v>
      </c>
      <c r="C169" s="770" t="s">
        <v>2744</v>
      </c>
      <c r="D169" s="771" t="s">
        <v>2745</v>
      </c>
      <c r="E169" s="20"/>
      <c r="F169" s="2"/>
      <c r="G169" s="2"/>
      <c r="H169" s="2"/>
      <c r="I169" s="2"/>
      <c r="J169" s="2"/>
      <c r="K169" s="9"/>
      <c r="L169" s="2"/>
      <c r="M169" s="2"/>
      <c r="N169" s="9"/>
      <c r="O169" s="2"/>
      <c r="P169" s="2"/>
      <c r="Q169" s="9"/>
      <c r="R169" s="2"/>
      <c r="S169" s="2"/>
      <c r="T169" s="9"/>
      <c r="U169" s="2"/>
      <c r="V169" s="2"/>
      <c r="W169" s="9"/>
    </row>
    <row r="170" spans="1:23" ht="111" customHeight="1">
      <c r="A170" s="721">
        <v>4</v>
      </c>
      <c r="B170" s="772" t="s">
        <v>2746</v>
      </c>
      <c r="C170" s="770" t="s">
        <v>2747</v>
      </c>
      <c r="D170" s="771" t="s">
        <v>2748</v>
      </c>
      <c r="E170" s="20"/>
      <c r="F170" s="2"/>
      <c r="G170" s="2"/>
      <c r="H170" s="2"/>
      <c r="I170" s="2"/>
      <c r="J170" s="2"/>
      <c r="K170" s="9"/>
      <c r="L170" s="2"/>
      <c r="M170" s="2"/>
      <c r="N170" s="9"/>
      <c r="O170" s="2"/>
      <c r="P170" s="2"/>
      <c r="Q170" s="9"/>
      <c r="R170" s="2"/>
      <c r="S170" s="2"/>
      <c r="T170" s="9"/>
      <c r="U170" s="2"/>
      <c r="V170" s="2"/>
      <c r="W170" s="9"/>
    </row>
    <row r="171" spans="1:23" ht="65">
      <c r="A171" s="721">
        <v>4</v>
      </c>
      <c r="B171" s="772" t="s">
        <v>2749</v>
      </c>
      <c r="C171" s="770" t="s">
        <v>2750</v>
      </c>
      <c r="D171" s="771" t="s">
        <v>2751</v>
      </c>
      <c r="E171" s="20"/>
      <c r="F171" s="2"/>
      <c r="G171" s="2"/>
      <c r="H171" s="2"/>
      <c r="I171" s="2"/>
      <c r="J171" s="2"/>
      <c r="K171" s="9"/>
      <c r="L171" s="2"/>
      <c r="M171" s="2"/>
      <c r="N171" s="9"/>
      <c r="O171" s="2"/>
      <c r="P171" s="2"/>
      <c r="Q171" s="9"/>
      <c r="R171" s="2"/>
      <c r="S171" s="2"/>
      <c r="T171" s="9"/>
      <c r="U171" s="2"/>
      <c r="V171" s="2"/>
      <c r="W171" s="9"/>
    </row>
    <row r="172" spans="1:23" s="27" customFormat="1" ht="59.5" customHeight="1">
      <c r="A172" s="227">
        <v>4</v>
      </c>
      <c r="B172" s="766" t="s">
        <v>1148</v>
      </c>
      <c r="C172" s="767" t="s">
        <v>2752</v>
      </c>
      <c r="D172" s="768" t="s">
        <v>2753</v>
      </c>
      <c r="E172" s="19"/>
      <c r="F172" s="19"/>
      <c r="G172" s="19"/>
      <c r="H172" s="19"/>
      <c r="I172" s="19"/>
      <c r="J172" s="19"/>
      <c r="K172" s="17"/>
      <c r="L172" s="19"/>
      <c r="M172" s="19"/>
      <c r="N172" s="17"/>
      <c r="O172" s="19"/>
      <c r="P172" s="19"/>
      <c r="Q172" s="17"/>
      <c r="R172" s="19"/>
      <c r="S172" s="19"/>
      <c r="T172" s="17"/>
      <c r="U172" s="19"/>
      <c r="V172" s="19"/>
      <c r="W172" s="17"/>
    </row>
    <row r="173" spans="1:23" ht="52">
      <c r="A173" s="721">
        <v>4</v>
      </c>
      <c r="B173" s="780" t="s">
        <v>2754</v>
      </c>
      <c r="C173" s="770" t="s">
        <v>2755</v>
      </c>
      <c r="D173" s="771" t="s">
        <v>2756</v>
      </c>
      <c r="E173" s="20"/>
      <c r="F173" s="2"/>
      <c r="G173" s="2"/>
      <c r="H173" s="2"/>
      <c r="I173" s="2"/>
      <c r="J173" s="2"/>
      <c r="K173" s="9"/>
      <c r="L173" s="2"/>
      <c r="M173" s="2"/>
      <c r="N173" s="9"/>
      <c r="O173" s="2"/>
      <c r="P173" s="2"/>
      <c r="Q173" s="9"/>
      <c r="R173" s="2"/>
      <c r="S173" s="2"/>
      <c r="T173" s="9"/>
      <c r="U173" s="2"/>
      <c r="V173" s="2"/>
      <c r="W173" s="9"/>
    </row>
    <row r="174" spans="1:23" s="27" customFormat="1" ht="187">
      <c r="A174" s="227">
        <v>4</v>
      </c>
      <c r="B174" s="778" t="s">
        <v>1154</v>
      </c>
      <c r="C174" s="767" t="s">
        <v>2757</v>
      </c>
      <c r="D174" s="768" t="s">
        <v>2758</v>
      </c>
      <c r="E174" s="19"/>
      <c r="F174" s="19"/>
      <c r="G174" s="19"/>
      <c r="H174" s="19"/>
      <c r="I174" s="19"/>
      <c r="J174" s="19"/>
      <c r="K174" s="17"/>
      <c r="L174" s="19"/>
      <c r="M174" s="19"/>
      <c r="N174" s="17"/>
      <c r="O174" s="19"/>
      <c r="P174" s="19"/>
      <c r="Q174" s="17"/>
      <c r="R174" s="19"/>
      <c r="S174" s="19"/>
      <c r="T174" s="17"/>
      <c r="U174" s="19"/>
      <c r="V174" s="19"/>
      <c r="W174" s="17"/>
    </row>
    <row r="175" spans="1:23" ht="50.5" customHeight="1">
      <c r="A175" s="721">
        <v>4</v>
      </c>
      <c r="B175" s="780" t="s">
        <v>2759</v>
      </c>
      <c r="C175" s="770" t="s">
        <v>2760</v>
      </c>
      <c r="D175" s="771" t="s">
        <v>2761</v>
      </c>
      <c r="E175" s="20"/>
      <c r="F175" s="2"/>
      <c r="G175" s="2"/>
      <c r="H175" s="2"/>
      <c r="I175" s="2"/>
      <c r="J175" s="2"/>
      <c r="K175" s="9"/>
      <c r="L175" s="2"/>
      <c r="M175" s="2"/>
      <c r="N175" s="9"/>
      <c r="O175" s="2"/>
      <c r="P175" s="2"/>
      <c r="Q175" s="9"/>
      <c r="R175" s="2"/>
      <c r="S175" s="2"/>
      <c r="T175" s="9"/>
      <c r="U175" s="2"/>
      <c r="V175" s="2"/>
      <c r="W175" s="9"/>
    </row>
    <row r="176" spans="1:23" ht="50.5" customHeight="1">
      <c r="A176" s="721">
        <v>4</v>
      </c>
      <c r="B176" s="780" t="s">
        <v>2762</v>
      </c>
      <c r="C176" s="770" t="s">
        <v>2763</v>
      </c>
      <c r="D176" s="771" t="s">
        <v>2764</v>
      </c>
      <c r="E176" s="20"/>
      <c r="F176" s="2"/>
      <c r="G176" s="2"/>
      <c r="H176" s="2"/>
      <c r="I176" s="2"/>
      <c r="J176" s="2"/>
      <c r="K176" s="9"/>
      <c r="L176" s="2"/>
      <c r="M176" s="2"/>
      <c r="N176" s="9"/>
      <c r="O176" s="2"/>
      <c r="P176" s="2"/>
      <c r="Q176" s="9"/>
      <c r="R176" s="2"/>
      <c r="S176" s="2"/>
      <c r="T176" s="9"/>
      <c r="U176" s="2"/>
      <c r="V176" s="2"/>
      <c r="W176" s="9"/>
    </row>
    <row r="177" spans="1:23" ht="50.5" customHeight="1">
      <c r="A177" s="721">
        <v>4</v>
      </c>
      <c r="B177" s="780" t="s">
        <v>2765</v>
      </c>
      <c r="C177" s="770" t="s">
        <v>2766</v>
      </c>
      <c r="D177" s="771" t="s">
        <v>2767</v>
      </c>
      <c r="E177" s="20"/>
      <c r="F177" s="2"/>
      <c r="G177" s="2"/>
      <c r="H177" s="2"/>
      <c r="I177" s="2"/>
      <c r="J177" s="2"/>
      <c r="K177" s="9"/>
      <c r="L177" s="2"/>
      <c r="M177" s="2"/>
      <c r="N177" s="9"/>
      <c r="O177" s="2"/>
      <c r="P177" s="2"/>
      <c r="Q177" s="9"/>
      <c r="R177" s="2"/>
      <c r="S177" s="2"/>
      <c r="T177" s="9"/>
      <c r="U177" s="2"/>
      <c r="V177" s="2"/>
      <c r="W177" s="9"/>
    </row>
    <row r="178" spans="1:23" ht="57" customHeight="1">
      <c r="A178" s="721">
        <v>4</v>
      </c>
      <c r="B178" s="780" t="s">
        <v>2768</v>
      </c>
      <c r="C178" s="770" t="s">
        <v>2769</v>
      </c>
      <c r="D178" s="771" t="s">
        <v>2770</v>
      </c>
      <c r="E178" s="20"/>
      <c r="F178" s="2"/>
      <c r="G178" s="2"/>
      <c r="H178" s="2"/>
      <c r="I178" s="2"/>
      <c r="J178" s="2"/>
      <c r="K178" s="9"/>
      <c r="L178" s="2"/>
      <c r="M178" s="2"/>
      <c r="N178" s="9"/>
      <c r="O178" s="2"/>
      <c r="P178" s="2"/>
      <c r="Q178" s="9"/>
      <c r="R178" s="2"/>
      <c r="S178" s="2"/>
      <c r="T178" s="9"/>
      <c r="U178" s="2"/>
      <c r="V178" s="2"/>
      <c r="W178" s="9"/>
    </row>
    <row r="179" spans="1:23" ht="61" customHeight="1">
      <c r="A179" s="721">
        <v>4</v>
      </c>
      <c r="B179" s="780" t="s">
        <v>2771</v>
      </c>
      <c r="C179" s="770" t="s">
        <v>2772</v>
      </c>
      <c r="D179" s="771" t="s">
        <v>2773</v>
      </c>
      <c r="E179" s="20"/>
      <c r="F179" s="2"/>
      <c r="G179" s="2"/>
      <c r="H179" s="2"/>
      <c r="I179" s="2"/>
      <c r="J179" s="2"/>
      <c r="K179" s="9"/>
      <c r="L179" s="2"/>
      <c r="M179" s="2"/>
      <c r="N179" s="9"/>
      <c r="O179" s="2"/>
      <c r="P179" s="2"/>
      <c r="Q179" s="9"/>
      <c r="R179" s="2"/>
      <c r="S179" s="2"/>
      <c r="T179" s="9"/>
      <c r="U179" s="2"/>
      <c r="V179" s="2"/>
      <c r="W179" s="9"/>
    </row>
    <row r="180" spans="1:23" ht="66.650000000000006" customHeight="1">
      <c r="A180" s="721">
        <v>4</v>
      </c>
      <c r="B180" s="780" t="s">
        <v>2774</v>
      </c>
      <c r="C180" s="773" t="s">
        <v>2775</v>
      </c>
      <c r="D180" s="773" t="s">
        <v>2776</v>
      </c>
      <c r="E180" s="20"/>
      <c r="F180" s="2"/>
      <c r="G180" s="2"/>
      <c r="H180" s="2"/>
      <c r="I180" s="2"/>
      <c r="J180" s="2"/>
      <c r="K180" s="9"/>
      <c r="L180" s="2"/>
      <c r="M180" s="2"/>
      <c r="N180" s="9"/>
      <c r="O180" s="2"/>
      <c r="P180" s="2"/>
      <c r="Q180" s="9"/>
      <c r="R180" s="2"/>
      <c r="S180" s="2"/>
      <c r="T180" s="9"/>
      <c r="U180" s="2"/>
      <c r="V180" s="2"/>
      <c r="W180" s="9"/>
    </row>
    <row r="181" spans="1:23" ht="47.5" customHeight="1">
      <c r="A181" s="721">
        <v>4</v>
      </c>
      <c r="B181" s="780" t="s">
        <v>2777</v>
      </c>
      <c r="C181" s="770" t="s">
        <v>2778</v>
      </c>
      <c r="D181" s="771" t="s">
        <v>2779</v>
      </c>
      <c r="E181" s="20"/>
      <c r="F181" s="2"/>
      <c r="G181" s="2"/>
      <c r="H181" s="2"/>
      <c r="I181" s="2"/>
      <c r="J181" s="2"/>
      <c r="K181" s="9"/>
      <c r="L181" s="2"/>
      <c r="M181" s="2"/>
      <c r="N181" s="9"/>
      <c r="O181" s="2"/>
      <c r="P181" s="2"/>
      <c r="Q181" s="9"/>
      <c r="R181" s="2"/>
      <c r="S181" s="2"/>
      <c r="T181" s="9"/>
      <c r="U181" s="2"/>
      <c r="V181" s="2"/>
      <c r="W181" s="9"/>
    </row>
    <row r="182" spans="1:23" ht="47.5" customHeight="1">
      <c r="A182" s="721">
        <v>4</v>
      </c>
      <c r="B182" s="780" t="s">
        <v>2780</v>
      </c>
      <c r="C182" s="770" t="s">
        <v>2781</v>
      </c>
      <c r="D182" s="771" t="s">
        <v>2782</v>
      </c>
      <c r="E182" s="20"/>
      <c r="F182" s="2"/>
      <c r="G182" s="2"/>
      <c r="H182" s="2"/>
      <c r="I182" s="2"/>
      <c r="J182" s="2"/>
      <c r="K182" s="9"/>
      <c r="L182" s="2"/>
      <c r="M182" s="2"/>
      <c r="N182" s="9"/>
      <c r="O182" s="2"/>
      <c r="P182" s="2"/>
      <c r="Q182" s="9"/>
      <c r="R182" s="2"/>
      <c r="S182" s="2"/>
      <c r="T182" s="9"/>
      <c r="U182" s="2"/>
      <c r="V182" s="2"/>
      <c r="W182" s="9"/>
    </row>
    <row r="183" spans="1:23" ht="86.15" customHeight="1">
      <c r="A183" s="721">
        <v>4</v>
      </c>
      <c r="B183" s="780" t="s">
        <v>2783</v>
      </c>
      <c r="C183" s="773" t="s">
        <v>2784</v>
      </c>
      <c r="D183" s="773" t="s">
        <v>2785</v>
      </c>
      <c r="E183" s="20"/>
      <c r="F183" s="2"/>
      <c r="G183" s="2"/>
      <c r="H183" s="2"/>
      <c r="I183" s="2"/>
      <c r="J183" s="2"/>
      <c r="K183" s="9"/>
      <c r="L183" s="2"/>
      <c r="M183" s="2"/>
      <c r="N183" s="9"/>
      <c r="O183" s="2"/>
      <c r="P183" s="2"/>
      <c r="Q183" s="9"/>
      <c r="R183" s="2"/>
      <c r="S183" s="2"/>
      <c r="T183" s="9"/>
      <c r="U183" s="2"/>
      <c r="V183" s="2"/>
      <c r="W183" s="9"/>
    </row>
    <row r="184" spans="1:23" ht="47.5" customHeight="1">
      <c r="A184" s="721">
        <v>4</v>
      </c>
      <c r="B184" s="780" t="s">
        <v>2786</v>
      </c>
      <c r="C184" s="770" t="s">
        <v>2787</v>
      </c>
      <c r="D184" s="771" t="s">
        <v>2788</v>
      </c>
      <c r="E184" s="20"/>
      <c r="F184" s="2"/>
      <c r="G184" s="2"/>
      <c r="H184" s="2"/>
      <c r="I184" s="2"/>
      <c r="J184" s="2"/>
      <c r="K184" s="9"/>
      <c r="L184" s="2"/>
      <c r="M184" s="2"/>
      <c r="N184" s="9"/>
      <c r="O184" s="2"/>
      <c r="P184" s="2"/>
      <c r="Q184" s="9"/>
      <c r="R184" s="2"/>
      <c r="S184" s="2"/>
      <c r="T184" s="9"/>
      <c r="U184" s="2"/>
      <c r="V184" s="2"/>
      <c r="W184" s="9"/>
    </row>
    <row r="185" spans="1:23" s="27" customFormat="1" ht="130">
      <c r="A185" s="227">
        <v>4</v>
      </c>
      <c r="B185" s="766" t="s">
        <v>1157</v>
      </c>
      <c r="C185" s="767" t="s">
        <v>2789</v>
      </c>
      <c r="D185" s="768" t="s">
        <v>2790</v>
      </c>
      <c r="E185" s="19"/>
      <c r="F185" s="19"/>
      <c r="G185" s="19"/>
      <c r="H185" s="19"/>
      <c r="I185" s="19"/>
      <c r="J185" s="19"/>
      <c r="K185" s="17"/>
      <c r="L185" s="19"/>
      <c r="M185" s="19"/>
      <c r="N185" s="17"/>
      <c r="O185" s="19"/>
      <c r="P185" s="19"/>
      <c r="Q185" s="17"/>
      <c r="R185" s="19"/>
      <c r="S185" s="19"/>
      <c r="T185" s="17"/>
      <c r="U185" s="19"/>
      <c r="V185" s="19"/>
      <c r="W185" s="17"/>
    </row>
    <row r="186" spans="1:23" ht="35.5" customHeight="1">
      <c r="A186" s="721">
        <v>4</v>
      </c>
      <c r="B186" s="772" t="s">
        <v>1160</v>
      </c>
      <c r="C186" s="770" t="s">
        <v>2791</v>
      </c>
      <c r="D186" s="771" t="s">
        <v>2792</v>
      </c>
      <c r="E186" s="20"/>
      <c r="F186" s="2"/>
      <c r="G186" s="2"/>
      <c r="H186" s="2"/>
      <c r="I186" s="2"/>
      <c r="J186" s="2"/>
      <c r="K186" s="9"/>
      <c r="L186" s="2"/>
      <c r="M186" s="2"/>
      <c r="N186" s="9"/>
      <c r="O186" s="2"/>
      <c r="P186" s="2"/>
      <c r="Q186" s="9"/>
      <c r="R186" s="2"/>
      <c r="S186" s="2"/>
      <c r="T186" s="9"/>
      <c r="U186" s="2"/>
      <c r="V186" s="2"/>
      <c r="W186" s="9"/>
    </row>
    <row r="187" spans="1:23" ht="35.5" customHeight="1">
      <c r="A187" s="721">
        <v>4</v>
      </c>
      <c r="B187" s="772" t="s">
        <v>1163</v>
      </c>
      <c r="C187" s="773" t="s">
        <v>2793</v>
      </c>
      <c r="D187" s="773" t="s">
        <v>2794</v>
      </c>
      <c r="E187" s="20"/>
      <c r="F187" s="2"/>
      <c r="G187" s="2"/>
      <c r="H187" s="2"/>
      <c r="I187" s="2"/>
      <c r="J187" s="2"/>
      <c r="K187" s="9"/>
      <c r="L187" s="2"/>
      <c r="M187" s="2"/>
      <c r="N187" s="9"/>
      <c r="O187" s="2"/>
      <c r="P187" s="2"/>
      <c r="Q187" s="9"/>
      <c r="R187" s="2"/>
      <c r="S187" s="2"/>
      <c r="T187" s="9"/>
      <c r="U187" s="2"/>
      <c r="V187" s="2"/>
      <c r="W187" s="9"/>
    </row>
    <row r="188" spans="1:23" ht="35.5" customHeight="1">
      <c r="A188" s="721">
        <v>4</v>
      </c>
      <c r="B188" s="772" t="s">
        <v>2795</v>
      </c>
      <c r="C188" s="773" t="s">
        <v>2796</v>
      </c>
      <c r="D188" s="773" t="s">
        <v>2797</v>
      </c>
      <c r="E188" s="20"/>
      <c r="F188" s="2"/>
      <c r="G188" s="2"/>
      <c r="H188" s="2"/>
      <c r="I188" s="2"/>
      <c r="J188" s="2"/>
      <c r="K188" s="9"/>
      <c r="L188" s="2"/>
      <c r="M188" s="2"/>
      <c r="N188" s="9"/>
      <c r="O188" s="2"/>
      <c r="P188" s="2"/>
      <c r="Q188" s="9"/>
      <c r="R188" s="2"/>
      <c r="S188" s="2"/>
      <c r="T188" s="9"/>
      <c r="U188" s="2"/>
      <c r="V188" s="2"/>
      <c r="W188" s="9"/>
    </row>
    <row r="189" spans="1:23" ht="35.5" customHeight="1">
      <c r="A189" s="721">
        <v>4</v>
      </c>
      <c r="B189" s="772" t="s">
        <v>2798</v>
      </c>
      <c r="C189" s="773" t="s">
        <v>2799</v>
      </c>
      <c r="D189" s="773" t="s">
        <v>2800</v>
      </c>
      <c r="E189" s="20"/>
      <c r="F189" s="2"/>
      <c r="G189" s="2"/>
      <c r="H189" s="2"/>
      <c r="I189" s="2"/>
      <c r="J189" s="2"/>
      <c r="K189" s="9"/>
      <c r="L189" s="2"/>
      <c r="M189" s="2"/>
      <c r="N189" s="9"/>
      <c r="O189" s="2"/>
      <c r="P189" s="2"/>
      <c r="Q189" s="9"/>
      <c r="R189" s="2"/>
      <c r="S189" s="2"/>
      <c r="T189" s="9"/>
      <c r="U189" s="2"/>
      <c r="V189" s="2"/>
      <c r="W189" s="9"/>
    </row>
    <row r="190" spans="1:23" ht="35.5" customHeight="1">
      <c r="A190" s="721">
        <v>4</v>
      </c>
      <c r="B190" s="772" t="s">
        <v>2801</v>
      </c>
      <c r="C190" s="773" t="s">
        <v>2802</v>
      </c>
      <c r="D190" s="773" t="s">
        <v>2803</v>
      </c>
      <c r="E190" s="20"/>
      <c r="F190" s="2"/>
      <c r="G190" s="2"/>
      <c r="H190" s="2"/>
      <c r="I190" s="2"/>
      <c r="J190" s="2"/>
      <c r="K190" s="9"/>
      <c r="L190" s="2"/>
      <c r="M190" s="2"/>
      <c r="N190" s="9"/>
      <c r="O190" s="2"/>
      <c r="P190" s="2"/>
      <c r="Q190" s="9"/>
      <c r="R190" s="2"/>
      <c r="S190" s="2"/>
      <c r="T190" s="9"/>
      <c r="U190" s="2"/>
      <c r="V190" s="2"/>
      <c r="W190" s="9"/>
    </row>
    <row r="191" spans="1:23" ht="35.5" customHeight="1">
      <c r="A191" s="721">
        <v>4</v>
      </c>
      <c r="B191" s="772" t="s">
        <v>2804</v>
      </c>
      <c r="C191" s="773" t="s">
        <v>2805</v>
      </c>
      <c r="D191" s="773" t="s">
        <v>2806</v>
      </c>
      <c r="E191" s="20"/>
      <c r="F191" s="2"/>
      <c r="G191" s="2"/>
      <c r="H191" s="2"/>
      <c r="I191" s="2"/>
      <c r="J191" s="2"/>
      <c r="K191" s="9"/>
      <c r="L191" s="2"/>
      <c r="M191" s="2"/>
      <c r="N191" s="9"/>
      <c r="O191" s="2"/>
      <c r="P191" s="2"/>
      <c r="Q191" s="9"/>
      <c r="R191" s="2"/>
      <c r="S191" s="2"/>
      <c r="T191" s="9"/>
      <c r="U191" s="2"/>
      <c r="V191" s="2"/>
      <c r="W191" s="9"/>
    </row>
    <row r="192" spans="1:23" ht="35.5" customHeight="1">
      <c r="A192" s="721">
        <v>4</v>
      </c>
      <c r="B192" s="772" t="s">
        <v>2807</v>
      </c>
      <c r="C192" s="770" t="s">
        <v>2808</v>
      </c>
      <c r="D192" s="771" t="s">
        <v>2809</v>
      </c>
      <c r="E192" s="20"/>
      <c r="F192" s="2"/>
      <c r="G192" s="2"/>
      <c r="H192" s="2"/>
      <c r="I192" s="2"/>
      <c r="J192" s="2"/>
      <c r="K192" s="9"/>
      <c r="L192" s="2"/>
      <c r="M192" s="2"/>
      <c r="N192" s="9"/>
      <c r="O192" s="2"/>
      <c r="P192" s="2"/>
      <c r="Q192" s="9"/>
      <c r="R192" s="2"/>
      <c r="S192" s="2"/>
      <c r="T192" s="9"/>
      <c r="U192" s="2"/>
      <c r="V192" s="2"/>
      <c r="W192" s="9"/>
    </row>
    <row r="193" spans="1:23" s="27" customFormat="1" ht="58.5" customHeight="1">
      <c r="A193" s="227">
        <v>4</v>
      </c>
      <c r="B193" s="766" t="s">
        <v>1166</v>
      </c>
      <c r="C193" s="767" t="s">
        <v>2810</v>
      </c>
      <c r="D193" s="768" t="s">
        <v>2811</v>
      </c>
      <c r="E193" s="19"/>
      <c r="F193" s="19"/>
      <c r="G193" s="19"/>
      <c r="H193" s="19"/>
      <c r="I193" s="19"/>
      <c r="J193" s="19"/>
      <c r="K193" s="17"/>
      <c r="L193" s="19"/>
      <c r="M193" s="19"/>
      <c r="N193" s="17"/>
      <c r="O193" s="19"/>
      <c r="P193" s="19"/>
      <c r="Q193" s="17"/>
      <c r="R193" s="19"/>
      <c r="S193" s="19"/>
      <c r="T193" s="17"/>
      <c r="U193" s="19"/>
      <c r="V193" s="19"/>
      <c r="W193" s="17"/>
    </row>
    <row r="194" spans="1:23" ht="35.15" customHeight="1">
      <c r="A194" s="721">
        <v>4</v>
      </c>
      <c r="B194" s="780" t="s">
        <v>1169</v>
      </c>
      <c r="C194" s="770" t="s">
        <v>2812</v>
      </c>
      <c r="D194" s="771" t="s">
        <v>2813</v>
      </c>
      <c r="E194" s="20"/>
      <c r="F194" s="2"/>
      <c r="G194" s="2"/>
      <c r="H194" s="2"/>
      <c r="I194" s="2"/>
      <c r="J194" s="2"/>
      <c r="K194" s="9"/>
      <c r="L194" s="2"/>
      <c r="M194" s="2"/>
      <c r="N194" s="9"/>
      <c r="O194" s="2"/>
      <c r="P194" s="2"/>
      <c r="Q194" s="9"/>
      <c r="R194" s="2"/>
      <c r="S194" s="2"/>
      <c r="T194" s="9"/>
      <c r="U194" s="2"/>
      <c r="V194" s="2"/>
      <c r="W194" s="9"/>
    </row>
    <row r="195" spans="1:23" ht="48" customHeight="1">
      <c r="A195" s="721">
        <v>4</v>
      </c>
      <c r="B195" s="780" t="s">
        <v>1172</v>
      </c>
      <c r="C195" s="770" t="s">
        <v>2814</v>
      </c>
      <c r="D195" s="773" t="s">
        <v>2815</v>
      </c>
      <c r="E195" s="20"/>
      <c r="F195" s="2"/>
      <c r="G195" s="2"/>
      <c r="H195" s="2"/>
      <c r="I195" s="2"/>
      <c r="J195" s="2"/>
      <c r="K195" s="9"/>
      <c r="L195" s="2"/>
      <c r="M195" s="2"/>
      <c r="N195" s="9"/>
      <c r="O195" s="2"/>
      <c r="P195" s="2"/>
      <c r="Q195" s="9"/>
      <c r="R195" s="2"/>
      <c r="S195" s="2"/>
      <c r="T195" s="9"/>
      <c r="U195" s="2"/>
      <c r="V195" s="2"/>
      <c r="W195" s="9"/>
    </row>
    <row r="196" spans="1:23" s="18" customFormat="1" ht="350.5" customHeight="1">
      <c r="A196" s="227" t="s">
        <v>733</v>
      </c>
      <c r="B196" s="766" t="s">
        <v>2816</v>
      </c>
      <c r="C196" s="781" t="s">
        <v>2817</v>
      </c>
      <c r="D196" s="782" t="s">
        <v>2818</v>
      </c>
      <c r="E196" s="20"/>
      <c r="F196" s="20"/>
      <c r="G196" s="20"/>
      <c r="H196" s="20"/>
      <c r="I196" s="20"/>
      <c r="J196" s="20"/>
      <c r="K196" s="21"/>
      <c r="L196" s="20"/>
      <c r="M196" s="20"/>
      <c r="N196" s="21"/>
      <c r="O196" s="20"/>
      <c r="P196" s="20"/>
      <c r="Q196" s="21"/>
      <c r="R196" s="20"/>
      <c r="S196" s="20"/>
      <c r="T196" s="21"/>
      <c r="U196" s="20"/>
      <c r="V196" s="20"/>
      <c r="W196" s="21"/>
    </row>
    <row r="197" spans="1:23" ht="303" customHeight="1">
      <c r="A197" s="227" t="s">
        <v>733</v>
      </c>
      <c r="B197" s="783" t="s">
        <v>2819</v>
      </c>
      <c r="C197" s="770" t="s">
        <v>2820</v>
      </c>
      <c r="D197" s="771" t="s">
        <v>2821</v>
      </c>
      <c r="E197" s="20"/>
      <c r="F197" s="2"/>
      <c r="G197" s="2"/>
      <c r="H197" s="2"/>
      <c r="I197" s="2"/>
      <c r="J197" s="2"/>
      <c r="K197" s="9"/>
      <c r="L197" s="2"/>
      <c r="M197" s="2"/>
      <c r="N197" s="9"/>
      <c r="O197" s="2"/>
      <c r="P197" s="2"/>
      <c r="Q197" s="9"/>
      <c r="R197" s="2"/>
      <c r="S197" s="2"/>
      <c r="T197" s="9"/>
      <c r="U197" s="2"/>
      <c r="V197" s="2"/>
      <c r="W197" s="9"/>
    </row>
    <row r="198" spans="1:23" ht="262" customHeight="1">
      <c r="A198" s="227" t="s">
        <v>733</v>
      </c>
      <c r="B198" s="783" t="s">
        <v>2822</v>
      </c>
      <c r="C198" s="770" t="s">
        <v>2823</v>
      </c>
      <c r="D198" s="771" t="s">
        <v>2824</v>
      </c>
      <c r="E198" s="20"/>
      <c r="F198" s="2"/>
      <c r="G198" s="2"/>
      <c r="H198" s="2"/>
      <c r="I198" s="2"/>
      <c r="J198" s="2"/>
      <c r="K198" s="9"/>
      <c r="L198" s="2"/>
      <c r="M198" s="2"/>
      <c r="N198" s="9"/>
      <c r="O198" s="2"/>
      <c r="P198" s="2"/>
      <c r="Q198" s="9"/>
      <c r="R198" s="2"/>
      <c r="S198" s="2"/>
      <c r="T198" s="9"/>
      <c r="U198" s="2"/>
      <c r="V198" s="2"/>
      <c r="W198" s="9"/>
    </row>
    <row r="199" spans="1:23" s="27" customFormat="1" ht="110.5" customHeight="1">
      <c r="A199" s="227" t="s">
        <v>738</v>
      </c>
      <c r="B199" s="766" t="s">
        <v>2825</v>
      </c>
      <c r="C199" s="774" t="s">
        <v>2826</v>
      </c>
      <c r="D199" s="774" t="s">
        <v>2827</v>
      </c>
      <c r="E199" s="19"/>
      <c r="F199" s="19"/>
      <c r="G199" s="19"/>
      <c r="H199" s="19"/>
      <c r="I199" s="19"/>
      <c r="J199" s="19"/>
      <c r="K199" s="17"/>
      <c r="L199" s="19"/>
      <c r="M199" s="19"/>
      <c r="N199" s="17"/>
      <c r="O199" s="19"/>
      <c r="P199" s="19"/>
      <c r="Q199" s="17"/>
      <c r="R199" s="19"/>
      <c r="S199" s="19"/>
      <c r="T199" s="17"/>
      <c r="U199" s="19"/>
      <c r="V199" s="19"/>
      <c r="W199" s="17"/>
    </row>
    <row r="200" spans="1:23" ht="208">
      <c r="A200" s="227" t="s">
        <v>738</v>
      </c>
      <c r="B200" s="783" t="s">
        <v>2828</v>
      </c>
      <c r="C200" s="773" t="s">
        <v>2829</v>
      </c>
      <c r="D200" s="773" t="s">
        <v>2830</v>
      </c>
      <c r="E200" s="20"/>
      <c r="F200" s="2"/>
      <c r="G200" s="2"/>
      <c r="H200" s="2"/>
      <c r="I200" s="2"/>
      <c r="J200" s="2"/>
      <c r="K200" s="9"/>
      <c r="L200" s="2"/>
      <c r="M200" s="2"/>
      <c r="N200" s="9"/>
      <c r="O200" s="2"/>
      <c r="P200" s="2"/>
      <c r="Q200" s="9"/>
      <c r="R200" s="2"/>
      <c r="S200" s="2"/>
      <c r="T200" s="9"/>
      <c r="U200" s="2"/>
      <c r="V200" s="2"/>
      <c r="W200" s="9"/>
    </row>
    <row r="201" spans="1:23" s="724" customFormat="1">
      <c r="A201" s="722" t="s">
        <v>2831</v>
      </c>
      <c r="B201" s="784"/>
      <c r="C201" s="785" t="s">
        <v>2832</v>
      </c>
      <c r="D201" s="785" t="s">
        <v>2832</v>
      </c>
      <c r="E201" s="723"/>
      <c r="F201" s="723"/>
      <c r="G201" s="723"/>
      <c r="H201" s="723"/>
      <c r="I201" s="723"/>
      <c r="J201" s="723"/>
      <c r="K201" s="723"/>
      <c r="L201" s="723"/>
      <c r="M201" s="723"/>
      <c r="N201" s="723"/>
      <c r="O201" s="723"/>
      <c r="P201" s="723"/>
      <c r="Q201" s="723"/>
      <c r="R201" s="723"/>
      <c r="S201" s="723"/>
      <c r="T201" s="723"/>
      <c r="U201" s="723"/>
      <c r="V201" s="723"/>
      <c r="W201" s="723"/>
    </row>
    <row r="202" spans="1:23" s="27" customFormat="1" ht="130">
      <c r="A202" s="227" t="s">
        <v>2831</v>
      </c>
      <c r="B202" s="775">
        <v>3</v>
      </c>
      <c r="C202" s="767" t="s">
        <v>2833</v>
      </c>
      <c r="D202" s="768" t="s">
        <v>2834</v>
      </c>
      <c r="E202" s="19"/>
      <c r="F202" s="19"/>
      <c r="G202" s="19"/>
      <c r="H202" s="19"/>
      <c r="I202" s="19"/>
      <c r="J202" s="19"/>
      <c r="K202" s="17"/>
      <c r="L202" s="19"/>
      <c r="M202" s="19"/>
      <c r="N202" s="17"/>
      <c r="O202" s="19"/>
      <c r="P202" s="19"/>
      <c r="Q202" s="17"/>
      <c r="R202" s="19"/>
      <c r="S202" s="19"/>
      <c r="T202" s="17"/>
      <c r="U202" s="19"/>
      <c r="V202" s="19"/>
      <c r="W202" s="17"/>
    </row>
    <row r="203" spans="1:23" s="27" customFormat="1" ht="26.15" customHeight="1">
      <c r="A203" s="227" t="s">
        <v>2831</v>
      </c>
      <c r="B203" s="775" t="s">
        <v>891</v>
      </c>
      <c r="C203" s="767" t="s">
        <v>2835</v>
      </c>
      <c r="D203" s="768" t="s">
        <v>2836</v>
      </c>
      <c r="E203" s="19"/>
      <c r="F203" s="19"/>
      <c r="G203" s="19"/>
      <c r="H203" s="19"/>
      <c r="I203" s="19"/>
      <c r="J203" s="19"/>
      <c r="K203" s="17"/>
      <c r="L203" s="19"/>
      <c r="M203" s="19"/>
      <c r="N203" s="17"/>
      <c r="O203" s="19"/>
      <c r="P203" s="19"/>
      <c r="Q203" s="17"/>
      <c r="R203" s="19"/>
      <c r="S203" s="19"/>
      <c r="T203" s="17"/>
      <c r="U203" s="19"/>
      <c r="V203" s="19"/>
      <c r="W203" s="17"/>
    </row>
    <row r="204" spans="1:23" ht="51" customHeight="1">
      <c r="A204" s="227" t="s">
        <v>2831</v>
      </c>
      <c r="B204" s="780" t="s">
        <v>2370</v>
      </c>
      <c r="C204" s="770" t="s">
        <v>2837</v>
      </c>
      <c r="D204" s="771" t="s">
        <v>2838</v>
      </c>
      <c r="E204" s="20"/>
      <c r="F204" s="2"/>
      <c r="G204" s="2"/>
      <c r="H204" s="2"/>
      <c r="I204" s="2"/>
      <c r="J204" s="2"/>
      <c r="K204" s="9"/>
      <c r="L204" s="2"/>
      <c r="M204" s="2"/>
      <c r="N204" s="9"/>
      <c r="O204" s="2"/>
      <c r="P204" s="2"/>
      <c r="Q204" s="9"/>
      <c r="R204" s="2"/>
      <c r="S204" s="2"/>
      <c r="T204" s="9"/>
      <c r="U204" s="2"/>
      <c r="V204" s="2"/>
      <c r="W204" s="9"/>
    </row>
    <row r="205" spans="1:23" ht="36" customHeight="1">
      <c r="A205" s="227"/>
      <c r="B205" s="780" t="s">
        <v>2839</v>
      </c>
      <c r="C205" s="773" t="s">
        <v>2840</v>
      </c>
      <c r="D205" s="773" t="s">
        <v>2841</v>
      </c>
      <c r="E205" s="20"/>
      <c r="F205" s="2"/>
      <c r="G205" s="2"/>
      <c r="H205" s="2"/>
      <c r="I205" s="2"/>
      <c r="J205" s="2"/>
      <c r="K205" s="9"/>
      <c r="L205" s="2"/>
      <c r="M205" s="2"/>
      <c r="N205" s="9"/>
      <c r="O205" s="2"/>
      <c r="P205" s="2"/>
      <c r="Q205" s="9"/>
      <c r="R205" s="2"/>
      <c r="S205" s="2"/>
      <c r="T205" s="9"/>
      <c r="U205" s="2"/>
      <c r="V205" s="2"/>
      <c r="W205" s="9"/>
    </row>
    <row r="206" spans="1:23" ht="60" customHeight="1">
      <c r="A206" s="227" t="s">
        <v>2831</v>
      </c>
      <c r="B206" s="780" t="s">
        <v>2842</v>
      </c>
      <c r="C206" s="770" t="s">
        <v>2843</v>
      </c>
      <c r="D206" s="771" t="s">
        <v>2844</v>
      </c>
      <c r="E206" s="20"/>
      <c r="F206" s="2"/>
      <c r="G206" s="2"/>
      <c r="H206" s="2"/>
      <c r="I206" s="2"/>
      <c r="J206" s="2"/>
      <c r="K206" s="9"/>
      <c r="L206" s="2"/>
      <c r="M206" s="2"/>
      <c r="N206" s="9"/>
      <c r="O206" s="2"/>
      <c r="P206" s="2"/>
      <c r="Q206" s="9"/>
      <c r="R206" s="2"/>
      <c r="S206" s="2"/>
      <c r="T206" s="9"/>
      <c r="U206" s="2"/>
      <c r="V206" s="2"/>
      <c r="W206" s="9"/>
    </row>
    <row r="207" spans="1:23" ht="62.15" customHeight="1">
      <c r="A207" s="227" t="s">
        <v>2831</v>
      </c>
      <c r="B207" s="780" t="s">
        <v>2845</v>
      </c>
      <c r="C207" s="773" t="s">
        <v>2846</v>
      </c>
      <c r="D207" s="773" t="s">
        <v>2847</v>
      </c>
      <c r="E207" s="20"/>
      <c r="F207" s="2"/>
      <c r="G207" s="2"/>
      <c r="H207" s="2"/>
      <c r="I207" s="2"/>
      <c r="J207" s="2"/>
      <c r="K207" s="9"/>
      <c r="L207" s="2"/>
      <c r="M207" s="2"/>
      <c r="N207" s="9"/>
      <c r="O207" s="2"/>
      <c r="P207" s="2"/>
      <c r="Q207" s="9"/>
      <c r="R207" s="2"/>
      <c r="S207" s="2"/>
      <c r="T207" s="9"/>
      <c r="U207" s="2"/>
      <c r="V207" s="2"/>
      <c r="W207" s="9"/>
    </row>
    <row r="208" spans="1:23" ht="51" customHeight="1">
      <c r="A208" s="227" t="s">
        <v>2831</v>
      </c>
      <c r="B208" s="780" t="s">
        <v>2848</v>
      </c>
      <c r="C208" s="773" t="s">
        <v>2849</v>
      </c>
      <c r="D208" s="773" t="s">
        <v>2850</v>
      </c>
      <c r="E208" s="20"/>
      <c r="F208" s="2"/>
      <c r="G208" s="2"/>
      <c r="H208" s="2"/>
      <c r="I208" s="2"/>
      <c r="J208" s="2"/>
      <c r="K208" s="9"/>
      <c r="L208" s="2"/>
      <c r="M208" s="2"/>
      <c r="N208" s="9"/>
      <c r="O208" s="2"/>
      <c r="P208" s="2"/>
      <c r="Q208" s="9"/>
      <c r="R208" s="2"/>
      <c r="S208" s="2"/>
      <c r="T208" s="9"/>
      <c r="U208" s="2"/>
      <c r="V208" s="2"/>
      <c r="W208" s="9"/>
    </row>
    <row r="209" spans="1:23" ht="52">
      <c r="A209" s="227" t="s">
        <v>2831</v>
      </c>
      <c r="B209" s="780" t="s">
        <v>2851</v>
      </c>
      <c r="C209" s="773" t="s">
        <v>2852</v>
      </c>
      <c r="D209" s="773" t="s">
        <v>2853</v>
      </c>
      <c r="E209" s="20"/>
      <c r="F209" s="2"/>
      <c r="G209" s="2"/>
      <c r="H209" s="2"/>
      <c r="I209" s="2"/>
      <c r="J209" s="2"/>
      <c r="K209" s="9"/>
      <c r="L209" s="2"/>
      <c r="M209" s="2"/>
      <c r="N209" s="9"/>
      <c r="O209" s="2"/>
      <c r="P209" s="2"/>
      <c r="Q209" s="9"/>
      <c r="R209" s="2"/>
      <c r="S209" s="2"/>
      <c r="T209" s="9"/>
      <c r="U209" s="2"/>
      <c r="V209" s="2"/>
      <c r="W209" s="9"/>
    </row>
    <row r="210" spans="1:23" ht="44.5" customHeight="1">
      <c r="A210" s="227" t="s">
        <v>2831</v>
      </c>
      <c r="B210" s="780" t="s">
        <v>2854</v>
      </c>
      <c r="C210" s="773" t="s">
        <v>2855</v>
      </c>
      <c r="D210" s="773" t="s">
        <v>2856</v>
      </c>
      <c r="E210" s="20"/>
      <c r="F210" s="2"/>
      <c r="G210" s="2"/>
      <c r="H210" s="2"/>
      <c r="I210" s="2"/>
      <c r="J210" s="2"/>
      <c r="K210" s="9"/>
      <c r="L210" s="2"/>
      <c r="M210" s="2"/>
      <c r="N210" s="9"/>
      <c r="O210" s="2"/>
      <c r="P210" s="2"/>
      <c r="Q210" s="9"/>
      <c r="R210" s="2"/>
      <c r="S210" s="2"/>
      <c r="T210" s="9"/>
      <c r="U210" s="2"/>
      <c r="V210" s="2"/>
      <c r="W210" s="9"/>
    </row>
    <row r="211" spans="1:23" ht="44.5" customHeight="1">
      <c r="A211" s="227" t="s">
        <v>2831</v>
      </c>
      <c r="B211" s="780" t="s">
        <v>2857</v>
      </c>
      <c r="C211" s="773" t="s">
        <v>2858</v>
      </c>
      <c r="D211" s="773" t="s">
        <v>2859</v>
      </c>
      <c r="E211" s="20"/>
      <c r="F211" s="2"/>
      <c r="G211" s="2"/>
      <c r="H211" s="2"/>
      <c r="I211" s="2"/>
      <c r="J211" s="2"/>
      <c r="K211" s="9"/>
      <c r="L211" s="2"/>
      <c r="M211" s="2"/>
      <c r="N211" s="9"/>
      <c r="O211" s="2"/>
      <c r="P211" s="2"/>
      <c r="Q211" s="9"/>
      <c r="R211" s="2"/>
      <c r="S211" s="2"/>
      <c r="T211" s="9"/>
      <c r="U211" s="2"/>
      <c r="V211" s="2"/>
      <c r="W211" s="9"/>
    </row>
    <row r="212" spans="1:23" s="27" customFormat="1" ht="61.5" customHeight="1">
      <c r="A212" s="227" t="s">
        <v>2831</v>
      </c>
      <c r="B212" s="775" t="s">
        <v>906</v>
      </c>
      <c r="C212" s="767" t="s">
        <v>2860</v>
      </c>
      <c r="D212" s="768" t="s">
        <v>2861</v>
      </c>
      <c r="E212" s="19"/>
      <c r="F212" s="19"/>
      <c r="G212" s="19"/>
      <c r="H212" s="19"/>
      <c r="I212" s="19"/>
      <c r="J212" s="19"/>
      <c r="K212" s="17"/>
      <c r="L212" s="19"/>
      <c r="M212" s="19"/>
      <c r="N212" s="17"/>
      <c r="O212" s="19"/>
      <c r="P212" s="19"/>
      <c r="Q212" s="17"/>
      <c r="R212" s="19"/>
      <c r="S212" s="19"/>
      <c r="T212" s="17"/>
      <c r="U212" s="19"/>
      <c r="V212" s="19"/>
      <c r="W212" s="17"/>
    </row>
    <row r="213" spans="1:23" ht="78">
      <c r="A213" s="227" t="s">
        <v>2831</v>
      </c>
      <c r="B213" s="772" t="s">
        <v>2862</v>
      </c>
      <c r="C213" s="770" t="s">
        <v>2863</v>
      </c>
      <c r="D213" s="771" t="s">
        <v>2864</v>
      </c>
      <c r="E213" s="20"/>
      <c r="F213" s="2"/>
      <c r="G213" s="2"/>
      <c r="H213" s="2"/>
      <c r="I213" s="2"/>
      <c r="J213" s="2"/>
      <c r="K213" s="9"/>
      <c r="L213" s="2"/>
      <c r="M213" s="2"/>
      <c r="N213" s="9"/>
      <c r="O213" s="2"/>
      <c r="P213" s="2"/>
      <c r="Q213" s="9"/>
      <c r="R213" s="2"/>
      <c r="S213" s="2"/>
      <c r="T213" s="9"/>
      <c r="U213" s="2"/>
      <c r="V213" s="2"/>
      <c r="W213" s="9"/>
    </row>
    <row r="214" spans="1:23" ht="46" customHeight="1">
      <c r="A214" s="227" t="s">
        <v>2831</v>
      </c>
      <c r="B214" s="772" t="s">
        <v>2865</v>
      </c>
      <c r="C214" s="770" t="s">
        <v>2866</v>
      </c>
      <c r="D214" s="771" t="s">
        <v>2867</v>
      </c>
      <c r="E214" s="20"/>
      <c r="F214" s="2"/>
      <c r="G214" s="2"/>
      <c r="H214" s="2"/>
      <c r="I214" s="2"/>
      <c r="J214" s="2"/>
      <c r="K214" s="9"/>
      <c r="L214" s="2"/>
      <c r="M214" s="2"/>
      <c r="N214" s="9"/>
      <c r="O214" s="2"/>
      <c r="P214" s="2"/>
      <c r="Q214" s="9"/>
      <c r="R214" s="2"/>
      <c r="S214" s="2"/>
      <c r="T214" s="9"/>
      <c r="U214" s="2"/>
      <c r="V214" s="2"/>
      <c r="W214" s="9"/>
    </row>
    <row r="215" spans="1:23" ht="26">
      <c r="A215" s="227" t="s">
        <v>2831</v>
      </c>
      <c r="B215" s="772" t="s">
        <v>2868</v>
      </c>
      <c r="C215" s="770" t="s">
        <v>2869</v>
      </c>
      <c r="D215" s="771" t="s">
        <v>2870</v>
      </c>
      <c r="E215" s="20"/>
      <c r="F215" s="2"/>
      <c r="G215" s="2"/>
      <c r="H215" s="2"/>
      <c r="I215" s="2"/>
      <c r="J215" s="2"/>
      <c r="K215" s="9"/>
      <c r="L215" s="2"/>
      <c r="M215" s="2"/>
      <c r="N215" s="9"/>
      <c r="O215" s="2"/>
      <c r="P215" s="2"/>
      <c r="Q215" s="9"/>
      <c r="R215" s="2"/>
      <c r="S215" s="2"/>
      <c r="T215" s="9"/>
      <c r="U215" s="2"/>
      <c r="V215" s="2"/>
      <c r="W215" s="9"/>
    </row>
    <row r="216" spans="1:23" ht="49" customHeight="1">
      <c r="A216" s="227" t="s">
        <v>2831</v>
      </c>
      <c r="B216" s="772" t="s">
        <v>2871</v>
      </c>
      <c r="C216" s="770" t="s">
        <v>2872</v>
      </c>
      <c r="D216" s="771" t="s">
        <v>2873</v>
      </c>
      <c r="E216" s="20"/>
      <c r="F216" s="2"/>
      <c r="G216" s="2"/>
      <c r="H216" s="2"/>
      <c r="I216" s="2"/>
      <c r="J216" s="2"/>
      <c r="K216" s="9"/>
      <c r="L216" s="2"/>
      <c r="M216" s="2"/>
      <c r="N216" s="9"/>
      <c r="O216" s="2"/>
      <c r="P216" s="2"/>
      <c r="Q216" s="9"/>
      <c r="R216" s="2"/>
      <c r="S216" s="2"/>
      <c r="T216" s="9"/>
      <c r="U216" s="2"/>
      <c r="V216" s="2"/>
      <c r="W216" s="9"/>
    </row>
    <row r="217" spans="1:23" ht="37.5" customHeight="1">
      <c r="A217" s="227" t="s">
        <v>2831</v>
      </c>
      <c r="B217" s="772" t="s">
        <v>2874</v>
      </c>
      <c r="C217" s="770" t="s">
        <v>2875</v>
      </c>
      <c r="D217" s="771" t="s">
        <v>2876</v>
      </c>
      <c r="E217" s="20"/>
      <c r="F217" s="2"/>
      <c r="G217" s="2"/>
      <c r="H217" s="2"/>
      <c r="I217" s="2"/>
      <c r="J217" s="2"/>
      <c r="K217" s="9"/>
      <c r="L217" s="2"/>
      <c r="M217" s="2"/>
      <c r="N217" s="9"/>
      <c r="O217" s="2"/>
      <c r="P217" s="2"/>
      <c r="Q217" s="9"/>
      <c r="R217" s="2"/>
      <c r="S217" s="2"/>
      <c r="T217" s="9"/>
      <c r="U217" s="2"/>
      <c r="V217" s="2"/>
      <c r="W217" s="9"/>
    </row>
    <row r="218" spans="1:23" ht="26">
      <c r="A218" s="227" t="s">
        <v>2831</v>
      </c>
      <c r="B218" s="772" t="s">
        <v>2877</v>
      </c>
      <c r="C218" s="770" t="s">
        <v>2878</v>
      </c>
      <c r="D218" s="771" t="s">
        <v>2879</v>
      </c>
      <c r="E218" s="20"/>
      <c r="F218" s="2"/>
      <c r="G218" s="2"/>
      <c r="H218" s="2"/>
      <c r="I218" s="2"/>
      <c r="J218" s="2"/>
      <c r="K218" s="9"/>
      <c r="L218" s="2"/>
      <c r="M218" s="2"/>
      <c r="N218" s="9"/>
      <c r="O218" s="2"/>
      <c r="P218" s="2"/>
      <c r="Q218" s="9"/>
      <c r="R218" s="2"/>
      <c r="S218" s="2"/>
      <c r="T218" s="9"/>
      <c r="U218" s="2"/>
      <c r="V218" s="2"/>
      <c r="W218" s="9"/>
    </row>
    <row r="219" spans="1:23" ht="125.5" customHeight="1">
      <c r="A219" s="227" t="s">
        <v>2831</v>
      </c>
      <c r="B219" s="772" t="s">
        <v>2880</v>
      </c>
      <c r="C219" s="773" t="s">
        <v>2881</v>
      </c>
      <c r="D219" s="773" t="s">
        <v>2882</v>
      </c>
      <c r="E219" s="20"/>
      <c r="F219" s="2"/>
      <c r="G219" s="2"/>
      <c r="H219" s="2"/>
      <c r="I219" s="2"/>
      <c r="J219" s="2"/>
      <c r="K219" s="9"/>
      <c r="L219" s="2"/>
      <c r="M219" s="2"/>
      <c r="N219" s="9"/>
      <c r="O219" s="2"/>
      <c r="P219" s="2"/>
      <c r="Q219" s="9"/>
      <c r="R219" s="2"/>
      <c r="S219" s="2"/>
      <c r="T219" s="9"/>
      <c r="U219" s="2"/>
      <c r="V219" s="2"/>
      <c r="W219" s="9"/>
    </row>
    <row r="220" spans="1:23" ht="90" customHeight="1">
      <c r="A220" s="227" t="s">
        <v>2831</v>
      </c>
      <c r="B220" s="772" t="s">
        <v>2883</v>
      </c>
      <c r="C220" s="770" t="s">
        <v>2884</v>
      </c>
      <c r="D220" s="771" t="s">
        <v>2885</v>
      </c>
      <c r="E220" s="20"/>
      <c r="F220" s="2"/>
      <c r="G220" s="2"/>
      <c r="H220" s="2"/>
      <c r="I220" s="2"/>
      <c r="J220" s="2"/>
      <c r="K220" s="9"/>
      <c r="L220" s="2"/>
      <c r="M220" s="2"/>
      <c r="N220" s="9"/>
      <c r="O220" s="2"/>
      <c r="P220" s="2"/>
      <c r="Q220" s="9"/>
      <c r="R220" s="2"/>
      <c r="S220" s="2"/>
      <c r="T220" s="9"/>
      <c r="U220" s="2"/>
      <c r="V220" s="2"/>
      <c r="W220" s="9"/>
    </row>
    <row r="221" spans="1:23" ht="182">
      <c r="A221" s="227" t="s">
        <v>2831</v>
      </c>
      <c r="B221" s="772" t="s">
        <v>2886</v>
      </c>
      <c r="C221" s="770" t="s">
        <v>2887</v>
      </c>
      <c r="D221" s="771" t="s">
        <v>2888</v>
      </c>
      <c r="E221" s="20"/>
      <c r="F221" s="2"/>
      <c r="G221" s="2"/>
      <c r="H221" s="2"/>
      <c r="I221" s="2"/>
      <c r="J221" s="2"/>
      <c r="K221" s="9"/>
      <c r="L221" s="2"/>
      <c r="M221" s="2"/>
      <c r="N221" s="9"/>
      <c r="O221" s="2"/>
      <c r="P221" s="2"/>
      <c r="Q221" s="9"/>
      <c r="R221" s="2"/>
      <c r="S221" s="2"/>
      <c r="T221" s="9"/>
      <c r="U221" s="2"/>
      <c r="V221" s="2"/>
      <c r="W221" s="9"/>
    </row>
    <row r="222" spans="1:23" ht="39">
      <c r="A222" s="227" t="s">
        <v>2831</v>
      </c>
      <c r="B222" s="772" t="s">
        <v>2889</v>
      </c>
      <c r="C222" s="773" t="s">
        <v>2890</v>
      </c>
      <c r="D222" s="773" t="s">
        <v>2891</v>
      </c>
      <c r="E222" s="20"/>
      <c r="F222" s="2"/>
      <c r="G222" s="2"/>
      <c r="H222" s="2"/>
      <c r="I222" s="2"/>
      <c r="J222" s="2"/>
      <c r="K222" s="9"/>
      <c r="L222" s="2"/>
      <c r="M222" s="2"/>
      <c r="N222" s="9"/>
      <c r="O222" s="2"/>
      <c r="P222" s="2"/>
      <c r="Q222" s="9"/>
      <c r="R222" s="2"/>
      <c r="S222" s="2"/>
      <c r="T222" s="9"/>
      <c r="U222" s="2"/>
      <c r="V222" s="2"/>
      <c r="W222" s="9"/>
    </row>
    <row r="223" spans="1:23" s="18" customFormat="1" ht="26">
      <c r="A223" s="227" t="s">
        <v>2831</v>
      </c>
      <c r="B223" s="775" t="s">
        <v>2892</v>
      </c>
      <c r="C223" s="774" t="s">
        <v>2893</v>
      </c>
      <c r="D223" s="774" t="s">
        <v>2894</v>
      </c>
      <c r="E223" s="20"/>
      <c r="F223" s="20"/>
      <c r="G223" s="20"/>
      <c r="H223" s="20"/>
      <c r="I223" s="20"/>
      <c r="J223" s="20"/>
      <c r="K223" s="21"/>
      <c r="L223" s="20"/>
      <c r="M223" s="20"/>
      <c r="N223" s="21"/>
      <c r="O223" s="20"/>
      <c r="P223" s="20"/>
      <c r="Q223" s="21"/>
      <c r="R223" s="20"/>
      <c r="S223" s="20"/>
      <c r="T223" s="21"/>
      <c r="U223" s="20"/>
      <c r="V223" s="20"/>
      <c r="W223" s="21"/>
    </row>
    <row r="224" spans="1:23" ht="52.5" customHeight="1">
      <c r="A224" s="227" t="s">
        <v>2831</v>
      </c>
      <c r="B224" s="772" t="s">
        <v>2895</v>
      </c>
      <c r="C224" s="773" t="s">
        <v>2896</v>
      </c>
      <c r="D224" s="773" t="s">
        <v>2897</v>
      </c>
      <c r="E224" s="20"/>
      <c r="F224" s="2"/>
      <c r="G224" s="2"/>
      <c r="H224" s="2"/>
      <c r="I224" s="2"/>
      <c r="J224" s="2"/>
      <c r="K224" s="9"/>
      <c r="L224" s="2"/>
      <c r="M224" s="2"/>
      <c r="N224" s="9"/>
      <c r="O224" s="2"/>
      <c r="P224" s="2"/>
      <c r="Q224" s="9"/>
      <c r="R224" s="2"/>
      <c r="S224" s="2"/>
      <c r="T224" s="9"/>
      <c r="U224" s="2"/>
      <c r="V224" s="2"/>
      <c r="W224" s="9"/>
    </row>
    <row r="225" spans="1:23" ht="62.15" customHeight="1">
      <c r="A225" s="227" t="s">
        <v>2831</v>
      </c>
      <c r="B225" s="772" t="s">
        <v>2898</v>
      </c>
      <c r="C225" s="770" t="s">
        <v>2899</v>
      </c>
      <c r="D225" s="771" t="s">
        <v>2900</v>
      </c>
      <c r="E225" s="20"/>
      <c r="F225" s="2"/>
      <c r="G225" s="2"/>
      <c r="H225" s="2"/>
      <c r="I225" s="2"/>
      <c r="J225" s="2"/>
      <c r="K225" s="9"/>
      <c r="L225" s="2"/>
      <c r="M225" s="2"/>
      <c r="N225" s="9"/>
      <c r="O225" s="2"/>
      <c r="P225" s="2"/>
      <c r="Q225" s="9"/>
      <c r="R225" s="2"/>
      <c r="S225" s="2"/>
      <c r="T225" s="9"/>
      <c r="U225" s="2"/>
      <c r="V225" s="2"/>
      <c r="W225" s="9"/>
    </row>
    <row r="226" spans="1:23" ht="51.65" customHeight="1">
      <c r="A226" s="227"/>
      <c r="B226" s="772" t="s">
        <v>2901</v>
      </c>
      <c r="C226" s="770" t="s">
        <v>2902</v>
      </c>
      <c r="D226" s="771"/>
      <c r="E226" s="20"/>
      <c r="F226" s="2"/>
      <c r="G226" s="2"/>
      <c r="H226" s="2"/>
      <c r="I226" s="2"/>
      <c r="J226" s="2"/>
      <c r="K226" s="9"/>
      <c r="L226" s="2"/>
      <c r="M226" s="2"/>
      <c r="N226" s="9"/>
      <c r="O226" s="2"/>
      <c r="P226" s="2"/>
      <c r="Q226" s="9"/>
      <c r="R226" s="2"/>
      <c r="S226" s="2"/>
      <c r="T226" s="9"/>
      <c r="U226" s="2"/>
      <c r="V226" s="2"/>
      <c r="W226" s="9"/>
    </row>
    <row r="227" spans="1:23" s="18" customFormat="1" ht="65">
      <c r="A227" s="227" t="s">
        <v>2831</v>
      </c>
      <c r="B227" s="775" t="s">
        <v>2903</v>
      </c>
      <c r="C227" s="774" t="s">
        <v>2904</v>
      </c>
      <c r="D227" s="774" t="s">
        <v>2905</v>
      </c>
      <c r="E227" s="20"/>
      <c r="F227" s="20"/>
      <c r="G227" s="20"/>
      <c r="H227" s="20"/>
      <c r="I227" s="20"/>
      <c r="J227" s="20"/>
      <c r="K227" s="21"/>
      <c r="L227" s="20"/>
      <c r="M227" s="20"/>
      <c r="N227" s="21"/>
      <c r="O227" s="20"/>
      <c r="P227" s="20"/>
      <c r="Q227" s="21"/>
      <c r="R227" s="20"/>
      <c r="S227" s="20"/>
      <c r="T227" s="21"/>
      <c r="U227" s="20"/>
      <c r="V227" s="20"/>
      <c r="W227" s="21"/>
    </row>
    <row r="228" spans="1:23" ht="102.65" customHeight="1">
      <c r="A228" s="227" t="s">
        <v>2831</v>
      </c>
      <c r="B228" s="772" t="s">
        <v>2906</v>
      </c>
      <c r="C228" s="773" t="s">
        <v>2907</v>
      </c>
      <c r="D228" s="773" t="s">
        <v>2908</v>
      </c>
      <c r="E228" s="20"/>
      <c r="F228" s="2"/>
      <c r="G228" s="2"/>
      <c r="H228" s="2"/>
      <c r="I228" s="2"/>
      <c r="J228" s="2"/>
      <c r="K228" s="9"/>
      <c r="L228" s="2"/>
      <c r="M228" s="2"/>
      <c r="N228" s="9"/>
      <c r="O228" s="2"/>
      <c r="P228" s="2"/>
      <c r="Q228" s="9"/>
      <c r="R228" s="2"/>
      <c r="S228" s="2"/>
      <c r="T228" s="9"/>
      <c r="U228" s="2"/>
      <c r="V228" s="2"/>
      <c r="W228" s="9"/>
    </row>
    <row r="229" spans="1:23" ht="106.5" customHeight="1">
      <c r="A229" s="227" t="s">
        <v>2831</v>
      </c>
      <c r="B229" s="772" t="s">
        <v>2909</v>
      </c>
      <c r="C229" s="773" t="s">
        <v>2910</v>
      </c>
      <c r="D229" s="773" t="s">
        <v>2911</v>
      </c>
      <c r="E229" s="20"/>
      <c r="F229" s="2"/>
      <c r="G229" s="2"/>
      <c r="H229" s="2"/>
      <c r="I229" s="2"/>
      <c r="J229" s="2"/>
      <c r="K229" s="9"/>
      <c r="L229" s="2"/>
      <c r="M229" s="2"/>
      <c r="N229" s="9"/>
      <c r="O229" s="2"/>
      <c r="P229" s="2"/>
      <c r="Q229" s="9"/>
      <c r="R229" s="2"/>
      <c r="S229" s="2"/>
      <c r="T229" s="9"/>
      <c r="U229" s="2"/>
      <c r="V229" s="2"/>
      <c r="W229" s="9"/>
    </row>
    <row r="230" spans="1:23" s="18" customFormat="1" ht="161.5" customHeight="1">
      <c r="A230" s="227" t="s">
        <v>2831</v>
      </c>
      <c r="B230" s="775" t="s">
        <v>913</v>
      </c>
      <c r="C230" s="774" t="s">
        <v>2912</v>
      </c>
      <c r="D230" s="774" t="s">
        <v>2913</v>
      </c>
      <c r="E230" s="20"/>
      <c r="F230" s="20"/>
      <c r="G230" s="20"/>
      <c r="H230" s="20"/>
      <c r="I230" s="20"/>
      <c r="J230" s="20"/>
      <c r="K230" s="21"/>
      <c r="L230" s="20"/>
      <c r="M230" s="20"/>
      <c r="N230" s="21"/>
      <c r="O230" s="20"/>
      <c r="P230" s="20"/>
      <c r="Q230" s="21"/>
      <c r="R230" s="20"/>
      <c r="S230" s="20"/>
      <c r="T230" s="21"/>
      <c r="U230" s="20"/>
      <c r="V230" s="20"/>
      <c r="W230" s="21"/>
    </row>
    <row r="231" spans="1:23" ht="39">
      <c r="A231" s="227" t="s">
        <v>2831</v>
      </c>
      <c r="B231" s="772" t="s">
        <v>2914</v>
      </c>
      <c r="C231" s="773" t="s">
        <v>2915</v>
      </c>
      <c r="D231" s="773" t="s">
        <v>2916</v>
      </c>
      <c r="E231" s="20"/>
      <c r="F231" s="2"/>
      <c r="G231" s="2"/>
      <c r="H231" s="2"/>
      <c r="I231" s="2"/>
      <c r="J231" s="2"/>
      <c r="K231" s="9"/>
      <c r="L231" s="2"/>
      <c r="M231" s="2"/>
      <c r="N231" s="9"/>
      <c r="O231" s="2"/>
      <c r="P231" s="2"/>
      <c r="Q231" s="9"/>
      <c r="R231" s="2"/>
      <c r="S231" s="2"/>
      <c r="T231" s="9"/>
      <c r="U231" s="2"/>
      <c r="V231" s="2"/>
      <c r="W231" s="9"/>
    </row>
    <row r="232" spans="1:23" s="725" customFormat="1" ht="61" customHeight="1">
      <c r="A232" s="227" t="s">
        <v>2831</v>
      </c>
      <c r="B232" s="776" t="s">
        <v>738</v>
      </c>
      <c r="C232" s="774" t="s">
        <v>2917</v>
      </c>
      <c r="D232" s="774" t="s">
        <v>2918</v>
      </c>
      <c r="E232" s="17"/>
      <c r="F232" s="17"/>
      <c r="G232" s="17"/>
      <c r="H232" s="17"/>
      <c r="I232" s="17"/>
      <c r="J232" s="17"/>
      <c r="K232" s="17"/>
      <c r="L232" s="17"/>
      <c r="M232" s="17"/>
      <c r="N232" s="17"/>
      <c r="O232" s="17"/>
      <c r="P232" s="17"/>
      <c r="Q232" s="17"/>
      <c r="R232" s="17"/>
      <c r="S232" s="17"/>
      <c r="T232" s="17"/>
      <c r="U232" s="17"/>
      <c r="V232" s="17"/>
      <c r="W232" s="17"/>
    </row>
    <row r="233" spans="1:23" ht="91" hidden="1">
      <c r="A233" s="227" t="s">
        <v>2831</v>
      </c>
      <c r="B233" s="772" t="s">
        <v>738</v>
      </c>
      <c r="C233" s="786" t="s">
        <v>2919</v>
      </c>
      <c r="D233" s="773" t="s">
        <v>2920</v>
      </c>
      <c r="E233" s="20"/>
      <c r="F233" s="2"/>
      <c r="G233" s="2"/>
      <c r="H233" s="2"/>
      <c r="I233" s="2"/>
      <c r="J233" s="2"/>
      <c r="K233" s="9"/>
      <c r="L233" s="2"/>
      <c r="M233" s="2"/>
      <c r="N233" s="9"/>
      <c r="O233" s="2"/>
      <c r="P233" s="2"/>
      <c r="Q233" s="9"/>
      <c r="R233" s="2"/>
      <c r="S233" s="2"/>
      <c r="T233" s="9"/>
      <c r="U233" s="2"/>
      <c r="V233" s="2"/>
      <c r="W233" s="9"/>
    </row>
    <row r="234" spans="1:23" ht="65" hidden="1">
      <c r="A234" s="227" t="s">
        <v>2831</v>
      </c>
      <c r="B234" s="772" t="s">
        <v>738</v>
      </c>
      <c r="C234" s="770"/>
      <c r="D234" s="773" t="s">
        <v>2921</v>
      </c>
      <c r="E234" s="20"/>
      <c r="F234" s="2"/>
      <c r="G234" s="2"/>
      <c r="H234" s="2"/>
      <c r="I234" s="2"/>
      <c r="J234" s="2"/>
      <c r="K234" s="9"/>
      <c r="L234" s="2"/>
      <c r="M234" s="2"/>
      <c r="N234" s="9"/>
      <c r="O234" s="2"/>
      <c r="P234" s="2"/>
      <c r="Q234" s="9"/>
      <c r="R234" s="2"/>
      <c r="S234" s="2"/>
      <c r="T234" s="9"/>
      <c r="U234" s="2"/>
      <c r="V234" s="2"/>
      <c r="W234" s="9"/>
    </row>
    <row r="235" spans="1:23" ht="49.5" hidden="1" customHeight="1">
      <c r="A235" s="227" t="s">
        <v>2831</v>
      </c>
      <c r="B235" s="772" t="s">
        <v>738</v>
      </c>
      <c r="C235" s="770"/>
      <c r="D235" s="773" t="s">
        <v>2922</v>
      </c>
      <c r="E235" s="20"/>
      <c r="F235" s="2"/>
      <c r="G235" s="2"/>
      <c r="H235" s="2"/>
      <c r="I235" s="2"/>
      <c r="J235" s="2"/>
      <c r="K235" s="9"/>
      <c r="L235" s="2"/>
      <c r="M235" s="2"/>
      <c r="N235" s="9"/>
      <c r="O235" s="2"/>
      <c r="P235" s="2"/>
      <c r="Q235" s="9"/>
      <c r="R235" s="2"/>
      <c r="S235" s="2"/>
      <c r="T235" s="9"/>
      <c r="U235" s="2"/>
      <c r="V235" s="2"/>
      <c r="W235" s="9"/>
    </row>
    <row r="236" spans="1:23" ht="39.65" hidden="1" customHeight="1">
      <c r="A236" s="227" t="s">
        <v>2831</v>
      </c>
      <c r="B236" s="772" t="s">
        <v>738</v>
      </c>
      <c r="C236" s="770"/>
      <c r="D236" s="773" t="s">
        <v>2923</v>
      </c>
      <c r="E236" s="20"/>
      <c r="F236" s="2"/>
      <c r="G236" s="2"/>
      <c r="H236" s="2"/>
      <c r="I236" s="2"/>
      <c r="J236" s="2"/>
      <c r="K236" s="9"/>
      <c r="L236" s="2"/>
      <c r="M236" s="2"/>
      <c r="N236" s="9"/>
      <c r="O236" s="2"/>
      <c r="P236" s="2"/>
      <c r="Q236" s="9"/>
      <c r="R236" s="2"/>
      <c r="S236" s="2"/>
      <c r="T236" s="9"/>
      <c r="U236" s="2"/>
      <c r="V236" s="2"/>
      <c r="W236" s="9"/>
    </row>
    <row r="237" spans="1:23" ht="45" hidden="1" customHeight="1">
      <c r="A237" s="227" t="s">
        <v>2831</v>
      </c>
      <c r="B237" s="772" t="s">
        <v>738</v>
      </c>
      <c r="C237" s="770"/>
      <c r="D237" s="773" t="s">
        <v>2924</v>
      </c>
      <c r="E237" s="20"/>
      <c r="F237" s="2"/>
      <c r="G237" s="2"/>
      <c r="H237" s="2"/>
      <c r="I237" s="2"/>
      <c r="J237" s="2"/>
      <c r="K237" s="9"/>
      <c r="L237" s="2"/>
      <c r="M237" s="2"/>
      <c r="N237" s="9"/>
      <c r="O237" s="2"/>
      <c r="P237" s="2"/>
      <c r="Q237" s="9"/>
      <c r="R237" s="2"/>
      <c r="S237" s="2"/>
      <c r="T237" s="9"/>
      <c r="U237" s="2"/>
      <c r="V237" s="2"/>
      <c r="W237" s="9"/>
    </row>
    <row r="238" spans="1:23" ht="113.15" hidden="1" customHeight="1">
      <c r="A238" s="227" t="s">
        <v>2831</v>
      </c>
      <c r="B238" s="772" t="s">
        <v>738</v>
      </c>
      <c r="C238" s="770"/>
      <c r="D238" s="773" t="s">
        <v>2925</v>
      </c>
      <c r="E238" s="20"/>
      <c r="F238" s="2"/>
      <c r="G238" s="2"/>
      <c r="H238" s="2"/>
      <c r="I238" s="2"/>
      <c r="J238" s="2"/>
      <c r="K238" s="9"/>
      <c r="L238" s="2"/>
      <c r="M238" s="2"/>
      <c r="N238" s="9"/>
      <c r="O238" s="2"/>
      <c r="P238" s="2"/>
      <c r="Q238" s="9"/>
      <c r="R238" s="2"/>
      <c r="S238" s="2"/>
      <c r="T238" s="9"/>
      <c r="U238" s="2"/>
      <c r="V238" s="2"/>
      <c r="W238" s="9"/>
    </row>
    <row r="239" spans="1:23" ht="72" hidden="1" customHeight="1">
      <c r="A239" s="227" t="s">
        <v>2831</v>
      </c>
      <c r="B239" s="772" t="s">
        <v>738</v>
      </c>
      <c r="C239" s="770"/>
      <c r="D239" s="773" t="s">
        <v>2926</v>
      </c>
      <c r="E239" s="20"/>
      <c r="F239" s="2"/>
      <c r="G239" s="2"/>
      <c r="H239" s="2"/>
      <c r="I239" s="2"/>
      <c r="J239" s="2"/>
      <c r="K239" s="9"/>
      <c r="L239" s="2"/>
      <c r="M239" s="2"/>
      <c r="N239" s="9"/>
      <c r="O239" s="2"/>
      <c r="P239" s="2"/>
      <c r="Q239" s="9"/>
      <c r="R239" s="2"/>
      <c r="S239" s="2"/>
      <c r="T239" s="9"/>
      <c r="U239" s="2"/>
      <c r="V239" s="2"/>
      <c r="W239" s="9"/>
    </row>
    <row r="240" spans="1:23" ht="30" hidden="1" customHeight="1">
      <c r="A240" s="227" t="s">
        <v>2831</v>
      </c>
      <c r="B240" s="772" t="s">
        <v>738</v>
      </c>
      <c r="C240" s="770"/>
      <c r="D240" s="773" t="s">
        <v>2927</v>
      </c>
      <c r="E240" s="20"/>
      <c r="F240" s="2"/>
      <c r="G240" s="2"/>
      <c r="H240" s="2"/>
      <c r="I240" s="2"/>
      <c r="J240" s="2"/>
      <c r="K240" s="9"/>
      <c r="L240" s="2"/>
      <c r="M240" s="2"/>
      <c r="N240" s="9"/>
      <c r="O240" s="2"/>
      <c r="P240" s="2"/>
      <c r="Q240" s="9"/>
      <c r="R240" s="2"/>
      <c r="S240" s="2"/>
      <c r="T240" s="9"/>
      <c r="U240" s="2"/>
      <c r="V240" s="2"/>
      <c r="W240" s="9"/>
    </row>
    <row r="241" spans="1:23" ht="78" hidden="1">
      <c r="A241" s="227" t="s">
        <v>2831</v>
      </c>
      <c r="B241" s="772" t="s">
        <v>738</v>
      </c>
      <c r="C241" s="770"/>
      <c r="D241" s="773" t="s">
        <v>2928</v>
      </c>
      <c r="E241" s="20"/>
      <c r="F241" s="2"/>
      <c r="G241" s="2"/>
      <c r="H241" s="2"/>
      <c r="I241" s="2"/>
      <c r="J241" s="2"/>
      <c r="K241" s="9"/>
      <c r="L241" s="2"/>
      <c r="M241" s="2"/>
      <c r="N241" s="9"/>
      <c r="O241" s="2"/>
      <c r="P241" s="2"/>
      <c r="Q241" s="9"/>
      <c r="R241" s="2"/>
      <c r="S241" s="2"/>
      <c r="T241" s="9"/>
      <c r="U241" s="2"/>
      <c r="V241" s="2"/>
      <c r="W241" s="9"/>
    </row>
    <row r="242" spans="1:23" ht="68.5" hidden="1" customHeight="1">
      <c r="A242" s="227" t="s">
        <v>2831</v>
      </c>
      <c r="B242" s="772" t="s">
        <v>738</v>
      </c>
      <c r="C242" s="770"/>
      <c r="D242" s="773" t="s">
        <v>2929</v>
      </c>
      <c r="E242" s="20"/>
      <c r="F242" s="2"/>
      <c r="G242" s="2"/>
      <c r="H242" s="2"/>
      <c r="I242" s="2"/>
      <c r="J242" s="2"/>
      <c r="K242" s="9"/>
      <c r="L242" s="2"/>
      <c r="M242" s="2"/>
      <c r="N242" s="9"/>
      <c r="O242" s="2"/>
      <c r="P242" s="2"/>
      <c r="Q242" s="9"/>
      <c r="R242" s="2"/>
      <c r="S242" s="2"/>
      <c r="T242" s="9"/>
      <c r="U242" s="2"/>
      <c r="V242" s="2"/>
      <c r="W242" s="9"/>
    </row>
    <row r="243" spans="1:23" ht="130" hidden="1">
      <c r="A243" s="227" t="s">
        <v>2831</v>
      </c>
      <c r="B243" s="772" t="s">
        <v>738</v>
      </c>
      <c r="C243" s="770"/>
      <c r="D243" s="773" t="s">
        <v>2930</v>
      </c>
      <c r="E243" s="20"/>
      <c r="F243" s="2"/>
      <c r="G243" s="2"/>
      <c r="H243" s="2"/>
      <c r="I243" s="2"/>
      <c r="J243" s="2"/>
      <c r="K243" s="9"/>
      <c r="L243" s="2"/>
      <c r="M243" s="2"/>
      <c r="N243" s="9"/>
      <c r="O243" s="2"/>
      <c r="P243" s="2"/>
      <c r="Q243" s="9"/>
      <c r="R243" s="2"/>
      <c r="S243" s="2"/>
      <c r="T243" s="9"/>
      <c r="U243" s="2"/>
      <c r="V243" s="2"/>
      <c r="W243" s="9"/>
    </row>
    <row r="244" spans="1:23" ht="78" hidden="1">
      <c r="A244" s="227" t="s">
        <v>2831</v>
      </c>
      <c r="B244" s="772" t="s">
        <v>738</v>
      </c>
      <c r="C244" s="770"/>
      <c r="D244" s="773" t="s">
        <v>2931</v>
      </c>
      <c r="E244" s="20"/>
      <c r="F244" s="2"/>
      <c r="G244" s="2"/>
      <c r="H244" s="2"/>
      <c r="I244" s="2"/>
      <c r="J244" s="2"/>
      <c r="K244" s="9"/>
      <c r="L244" s="2"/>
      <c r="M244" s="2"/>
      <c r="N244" s="9"/>
      <c r="O244" s="2"/>
      <c r="P244" s="2"/>
      <c r="Q244" s="9"/>
      <c r="R244" s="2"/>
      <c r="S244" s="2"/>
      <c r="T244" s="9"/>
      <c r="U244" s="2"/>
      <c r="V244" s="2"/>
      <c r="W244" s="9"/>
    </row>
    <row r="245" spans="1:23" ht="208" hidden="1">
      <c r="A245" s="227" t="s">
        <v>2831</v>
      </c>
      <c r="B245" s="772" t="s">
        <v>738</v>
      </c>
      <c r="C245" s="770"/>
      <c r="D245" s="773" t="s">
        <v>2932</v>
      </c>
      <c r="E245" s="20"/>
      <c r="F245" s="2"/>
      <c r="G245" s="2"/>
      <c r="H245" s="2"/>
      <c r="I245" s="2"/>
      <c r="J245" s="2"/>
      <c r="K245" s="9"/>
      <c r="L245" s="2"/>
      <c r="M245" s="2"/>
      <c r="N245" s="9"/>
      <c r="O245" s="2"/>
      <c r="P245" s="2"/>
      <c r="Q245" s="9"/>
      <c r="R245" s="2"/>
      <c r="S245" s="2"/>
      <c r="T245" s="9"/>
      <c r="U245" s="2"/>
      <c r="V245" s="2"/>
      <c r="W245" s="9"/>
    </row>
    <row r="246" spans="1:23" ht="261" hidden="1" customHeight="1">
      <c r="A246" s="227" t="s">
        <v>2831</v>
      </c>
      <c r="B246" s="772" t="s">
        <v>738</v>
      </c>
      <c r="C246" s="770"/>
      <c r="D246" s="773" t="s">
        <v>2933</v>
      </c>
      <c r="E246" s="20"/>
      <c r="F246" s="2"/>
      <c r="G246" s="2"/>
      <c r="H246" s="2"/>
      <c r="I246" s="2"/>
      <c r="J246" s="2"/>
      <c r="K246" s="9"/>
      <c r="L246" s="2"/>
      <c r="M246" s="2"/>
      <c r="N246" s="9"/>
      <c r="O246" s="2"/>
      <c r="P246" s="2"/>
      <c r="Q246" s="9"/>
      <c r="R246" s="2"/>
      <c r="S246" s="2"/>
      <c r="T246" s="9"/>
      <c r="U246" s="2"/>
      <c r="V246" s="2"/>
      <c r="W246" s="9"/>
    </row>
    <row r="247" spans="1:23" ht="52" hidden="1" customHeight="1">
      <c r="A247" s="227" t="s">
        <v>2831</v>
      </c>
      <c r="B247" s="772" t="s">
        <v>738</v>
      </c>
      <c r="C247" s="770"/>
      <c r="D247" s="773" t="s">
        <v>2934</v>
      </c>
      <c r="E247" s="20"/>
      <c r="F247" s="2"/>
      <c r="G247" s="2"/>
      <c r="H247" s="2"/>
      <c r="I247" s="2"/>
      <c r="J247" s="2"/>
      <c r="K247" s="9"/>
      <c r="L247" s="2"/>
      <c r="M247" s="2"/>
      <c r="N247" s="9"/>
      <c r="O247" s="2"/>
      <c r="P247" s="2"/>
      <c r="Q247" s="9"/>
      <c r="R247" s="2"/>
      <c r="S247" s="2"/>
      <c r="T247" s="9"/>
      <c r="U247" s="2"/>
      <c r="V247" s="2"/>
      <c r="W247" s="9"/>
    </row>
    <row r="248" spans="1:23">
      <c r="A248" s="26"/>
      <c r="B248" s="11"/>
      <c r="C248" s="5"/>
      <c r="D248" s="5"/>
      <c r="E248" s="41"/>
      <c r="F248" s="5"/>
      <c r="G248" s="5"/>
      <c r="H248" s="5"/>
      <c r="I248" s="5"/>
      <c r="J248" s="5"/>
      <c r="K248" s="8"/>
      <c r="L248" s="5"/>
      <c r="M248" s="5"/>
      <c r="N248" s="8"/>
      <c r="O248" s="5"/>
      <c r="P248" s="5"/>
      <c r="Q248" s="8"/>
      <c r="R248" s="5"/>
      <c r="S248" s="5"/>
      <c r="T248" s="8"/>
      <c r="U248" s="5"/>
      <c r="V248" s="5"/>
      <c r="W248" s="8"/>
    </row>
    <row r="249" spans="1:23">
      <c r="A249" s="26"/>
      <c r="B249" s="11"/>
      <c r="C249" s="5"/>
      <c r="D249" s="5"/>
      <c r="E249" s="41"/>
      <c r="F249" s="5"/>
      <c r="G249" s="5"/>
      <c r="H249" s="5"/>
      <c r="I249" s="5"/>
      <c r="J249" s="5"/>
      <c r="K249" s="8"/>
      <c r="L249" s="5"/>
      <c r="M249" s="5"/>
      <c r="N249" s="8"/>
      <c r="O249" s="5"/>
      <c r="P249" s="5"/>
      <c r="Q249" s="8"/>
      <c r="R249" s="5"/>
      <c r="S249" s="5"/>
      <c r="T249" s="8"/>
      <c r="U249" s="5"/>
      <c r="V249" s="5"/>
      <c r="W249" s="8"/>
    </row>
    <row r="250" spans="1:23">
      <c r="A250" s="26"/>
      <c r="B250" s="11"/>
      <c r="C250" s="5"/>
      <c r="D250" s="5"/>
      <c r="E250" s="41"/>
      <c r="F250" s="5"/>
      <c r="G250" s="5"/>
      <c r="H250" s="5"/>
      <c r="I250" s="5"/>
      <c r="J250" s="5"/>
      <c r="K250" s="8"/>
      <c r="L250" s="5"/>
      <c r="M250" s="5"/>
      <c r="N250" s="8"/>
      <c r="O250" s="5"/>
      <c r="P250" s="5"/>
      <c r="Q250" s="8"/>
      <c r="R250" s="5"/>
      <c r="S250" s="5"/>
      <c r="T250" s="8"/>
      <c r="U250" s="5"/>
      <c r="V250" s="5"/>
      <c r="W250" s="8"/>
    </row>
    <row r="251" spans="1:23">
      <c r="A251" s="26"/>
      <c r="B251" s="11"/>
      <c r="C251" s="5"/>
      <c r="D251" s="5"/>
      <c r="E251" s="41"/>
      <c r="F251" s="5"/>
      <c r="G251" s="5"/>
      <c r="H251" s="5"/>
      <c r="I251" s="5"/>
      <c r="J251" s="5"/>
      <c r="K251" s="8"/>
      <c r="L251" s="5"/>
      <c r="M251" s="5"/>
      <c r="N251" s="8"/>
      <c r="O251" s="5"/>
      <c r="P251" s="5"/>
      <c r="Q251" s="8"/>
      <c r="R251" s="5"/>
      <c r="S251" s="5"/>
      <c r="T251" s="8"/>
      <c r="U251" s="5"/>
      <c r="V251" s="5"/>
      <c r="W251" s="8"/>
    </row>
    <row r="252" spans="1:23">
      <c r="A252" s="26"/>
      <c r="B252" s="11"/>
      <c r="C252" s="5"/>
      <c r="D252" s="5"/>
      <c r="E252" s="41"/>
      <c r="F252" s="5"/>
      <c r="G252" s="5"/>
      <c r="H252" s="5"/>
      <c r="I252" s="5"/>
      <c r="J252" s="5"/>
      <c r="K252" s="8"/>
      <c r="L252" s="5"/>
      <c r="M252" s="5"/>
      <c r="N252" s="8"/>
      <c r="O252" s="5"/>
      <c r="P252" s="5"/>
      <c r="Q252" s="8"/>
      <c r="R252" s="5"/>
      <c r="S252" s="5"/>
      <c r="T252" s="8"/>
      <c r="U252" s="5"/>
      <c r="V252" s="5"/>
      <c r="W252" s="8"/>
    </row>
    <row r="253" spans="1:23">
      <c r="A253" s="26"/>
      <c r="B253" s="11"/>
      <c r="C253" s="5"/>
      <c r="D253" s="5"/>
      <c r="E253" s="41"/>
      <c r="F253" s="5"/>
      <c r="G253" s="5"/>
      <c r="H253" s="5"/>
      <c r="I253" s="5"/>
      <c r="J253" s="5"/>
      <c r="K253" s="8"/>
      <c r="L253" s="5"/>
      <c r="M253" s="5"/>
      <c r="N253" s="8"/>
      <c r="O253" s="5"/>
      <c r="P253" s="5"/>
      <c r="Q253" s="8"/>
      <c r="R253" s="5"/>
      <c r="S253" s="5"/>
      <c r="T253" s="8"/>
      <c r="U253" s="5"/>
      <c r="V253" s="5"/>
      <c r="W253" s="8"/>
    </row>
    <row r="254" spans="1:23">
      <c r="A254" s="26"/>
      <c r="B254" s="11"/>
      <c r="C254" s="5"/>
      <c r="D254" s="5"/>
      <c r="E254" s="41"/>
      <c r="F254" s="5"/>
      <c r="G254" s="5"/>
      <c r="H254" s="5"/>
      <c r="I254" s="5"/>
      <c r="J254" s="5"/>
      <c r="K254" s="8"/>
      <c r="L254" s="5"/>
      <c r="M254" s="5"/>
      <c r="N254" s="8"/>
      <c r="O254" s="5"/>
      <c r="P254" s="5"/>
      <c r="Q254" s="8"/>
      <c r="R254" s="5"/>
      <c r="S254" s="5"/>
      <c r="T254" s="8"/>
      <c r="U254" s="5"/>
      <c r="V254" s="5"/>
      <c r="W254" s="8"/>
    </row>
    <row r="255" spans="1:23">
      <c r="A255" s="26"/>
      <c r="B255" s="11"/>
      <c r="C255" s="5"/>
      <c r="D255" s="5"/>
      <c r="E255" s="41"/>
      <c r="F255" s="5"/>
      <c r="G255" s="5"/>
      <c r="H255" s="5"/>
      <c r="I255" s="5"/>
      <c r="J255" s="5"/>
      <c r="K255" s="8"/>
      <c r="L255" s="5"/>
      <c r="M255" s="5"/>
      <c r="N255" s="8"/>
      <c r="O255" s="5"/>
      <c r="P255" s="5"/>
      <c r="Q255" s="8"/>
      <c r="R255" s="5"/>
      <c r="S255" s="5"/>
      <c r="T255" s="8"/>
      <c r="U255" s="5"/>
      <c r="V255" s="5"/>
      <c r="W255" s="8"/>
    </row>
    <row r="256" spans="1:23">
      <c r="A256" s="26"/>
      <c r="B256" s="11"/>
      <c r="C256" s="5"/>
      <c r="D256" s="5"/>
      <c r="E256" s="41"/>
      <c r="F256" s="5"/>
      <c r="G256" s="5"/>
      <c r="H256" s="5"/>
      <c r="I256" s="5"/>
      <c r="J256" s="5"/>
      <c r="K256" s="8"/>
      <c r="L256" s="5"/>
      <c r="M256" s="5"/>
      <c r="N256" s="8"/>
      <c r="O256" s="5"/>
      <c r="P256" s="5"/>
      <c r="Q256" s="8"/>
      <c r="R256" s="5"/>
      <c r="S256" s="5"/>
      <c r="T256" s="8"/>
      <c r="U256" s="5"/>
      <c r="V256" s="5"/>
      <c r="W256" s="8"/>
    </row>
    <row r="257" spans="1:23">
      <c r="A257" s="26"/>
      <c r="B257" s="11"/>
      <c r="C257" s="5"/>
      <c r="D257" s="5"/>
      <c r="E257" s="41"/>
      <c r="F257" s="5"/>
      <c r="G257" s="5"/>
      <c r="H257" s="5"/>
      <c r="I257" s="5"/>
      <c r="J257" s="5"/>
      <c r="K257" s="8"/>
      <c r="L257" s="5"/>
      <c r="M257" s="5"/>
      <c r="N257" s="8"/>
      <c r="O257" s="5"/>
      <c r="P257" s="5"/>
      <c r="Q257" s="8"/>
      <c r="R257" s="5"/>
      <c r="S257" s="5"/>
      <c r="T257" s="8"/>
      <c r="U257" s="5"/>
      <c r="V257" s="5"/>
      <c r="W257" s="8"/>
    </row>
    <row r="258" spans="1:23">
      <c r="A258" s="26"/>
      <c r="B258" s="11"/>
      <c r="C258" s="5"/>
      <c r="D258" s="5"/>
      <c r="E258" s="41"/>
      <c r="F258" s="5"/>
      <c r="G258" s="5"/>
      <c r="H258" s="5"/>
      <c r="I258" s="5"/>
      <c r="J258" s="5"/>
      <c r="K258" s="8"/>
      <c r="L258" s="5"/>
      <c r="M258" s="5"/>
      <c r="N258" s="8"/>
      <c r="O258" s="5"/>
      <c r="P258" s="5"/>
      <c r="Q258" s="8"/>
      <c r="R258" s="5"/>
      <c r="S258" s="5"/>
      <c r="T258" s="8"/>
      <c r="U258" s="5"/>
      <c r="V258" s="5"/>
      <c r="W258" s="8"/>
    </row>
    <row r="259" spans="1:23">
      <c r="A259" s="26"/>
      <c r="B259" s="11"/>
      <c r="C259" s="5"/>
      <c r="D259" s="5"/>
      <c r="E259" s="41"/>
      <c r="F259" s="5"/>
      <c r="G259" s="5"/>
      <c r="H259" s="5"/>
      <c r="I259" s="5"/>
      <c r="J259" s="5"/>
      <c r="K259" s="8"/>
      <c r="L259" s="5"/>
      <c r="M259" s="5"/>
      <c r="N259" s="8"/>
      <c r="O259" s="5"/>
      <c r="P259" s="5"/>
      <c r="Q259" s="8"/>
      <c r="R259" s="5"/>
      <c r="S259" s="5"/>
      <c r="T259" s="8"/>
      <c r="U259" s="5"/>
      <c r="V259" s="5"/>
      <c r="W259" s="8"/>
    </row>
    <row r="260" spans="1:23">
      <c r="A260" s="26"/>
      <c r="B260" s="11"/>
      <c r="C260" s="5"/>
      <c r="D260" s="5"/>
      <c r="E260" s="41"/>
      <c r="F260" s="5"/>
      <c r="G260" s="5"/>
      <c r="H260" s="5"/>
      <c r="I260" s="5"/>
      <c r="J260" s="5"/>
      <c r="K260" s="8"/>
      <c r="L260" s="5"/>
      <c r="M260" s="5"/>
      <c r="N260" s="8"/>
      <c r="O260" s="5"/>
      <c r="P260" s="5"/>
      <c r="Q260" s="8"/>
      <c r="R260" s="5"/>
      <c r="S260" s="5"/>
      <c r="T260" s="8"/>
      <c r="U260" s="5"/>
      <c r="V260" s="5"/>
      <c r="W260" s="8"/>
    </row>
    <row r="261" spans="1:23">
      <c r="A261" s="26"/>
      <c r="B261" s="11"/>
      <c r="C261" s="5"/>
      <c r="D261" s="5"/>
      <c r="E261" s="41"/>
      <c r="F261" s="5"/>
      <c r="G261" s="5"/>
      <c r="H261" s="5"/>
      <c r="I261" s="5"/>
      <c r="J261" s="5"/>
      <c r="K261" s="8"/>
      <c r="L261" s="5"/>
      <c r="M261" s="5"/>
      <c r="N261" s="8"/>
      <c r="O261" s="5"/>
      <c r="P261" s="5"/>
      <c r="Q261" s="8"/>
      <c r="R261" s="5"/>
      <c r="S261" s="5"/>
      <c r="T261" s="8"/>
      <c r="U261" s="5"/>
      <c r="V261" s="5"/>
      <c r="W261" s="8"/>
    </row>
    <row r="262" spans="1:23">
      <c r="A262" s="26"/>
      <c r="B262" s="11"/>
      <c r="C262" s="5"/>
      <c r="D262" s="5"/>
      <c r="E262" s="41"/>
      <c r="F262" s="5"/>
      <c r="G262" s="5"/>
      <c r="H262" s="5"/>
      <c r="I262" s="5"/>
      <c r="J262" s="5"/>
      <c r="K262" s="8"/>
      <c r="L262" s="5"/>
      <c r="M262" s="5"/>
      <c r="N262" s="8"/>
      <c r="O262" s="5"/>
      <c r="P262" s="5"/>
      <c r="Q262" s="8"/>
      <c r="R262" s="5"/>
      <c r="S262" s="5"/>
      <c r="T262" s="8"/>
      <c r="U262" s="5"/>
      <c r="V262" s="5"/>
      <c r="W262" s="8"/>
    </row>
    <row r="263" spans="1:23">
      <c r="A263" s="26"/>
      <c r="B263" s="11"/>
      <c r="C263" s="5"/>
      <c r="D263" s="5"/>
      <c r="E263" s="41"/>
      <c r="F263" s="5"/>
      <c r="G263" s="5"/>
      <c r="H263" s="5"/>
      <c r="I263" s="5"/>
      <c r="J263" s="5"/>
      <c r="K263" s="8"/>
      <c r="L263" s="5"/>
      <c r="M263" s="5"/>
      <c r="N263" s="8"/>
      <c r="O263" s="5"/>
      <c r="P263" s="5"/>
      <c r="Q263" s="8"/>
      <c r="R263" s="5"/>
      <c r="S263" s="5"/>
      <c r="T263" s="8"/>
      <c r="U263" s="5"/>
      <c r="V263" s="5"/>
      <c r="W263" s="8"/>
    </row>
    <row r="264" spans="1:23">
      <c r="A264" s="26"/>
      <c r="B264" s="11"/>
      <c r="C264" s="5"/>
      <c r="D264" s="5"/>
      <c r="E264" s="41"/>
      <c r="F264" s="5"/>
      <c r="G264" s="5"/>
      <c r="H264" s="5"/>
      <c r="I264" s="5"/>
      <c r="J264" s="5"/>
      <c r="K264" s="8"/>
      <c r="L264" s="5"/>
      <c r="M264" s="5"/>
      <c r="N264" s="8"/>
      <c r="O264" s="5"/>
      <c r="P264" s="5"/>
      <c r="Q264" s="8"/>
      <c r="R264" s="5"/>
      <c r="S264" s="5"/>
      <c r="T264" s="8"/>
      <c r="U264" s="5"/>
      <c r="V264" s="5"/>
      <c r="W264" s="8"/>
    </row>
    <row r="265" spans="1:23">
      <c r="A265" s="26"/>
      <c r="B265" s="11"/>
      <c r="C265" s="5"/>
      <c r="D265" s="5"/>
      <c r="E265" s="41"/>
      <c r="F265" s="5"/>
      <c r="G265" s="5"/>
      <c r="H265" s="5"/>
      <c r="I265" s="5"/>
      <c r="J265" s="5"/>
      <c r="K265" s="8"/>
      <c r="L265" s="5"/>
      <c r="M265" s="5"/>
      <c r="N265" s="8"/>
      <c r="O265" s="5"/>
      <c r="P265" s="5"/>
      <c r="Q265" s="8"/>
      <c r="R265" s="5"/>
      <c r="S265" s="5"/>
      <c r="T265" s="8"/>
      <c r="U265" s="5"/>
      <c r="V265" s="5"/>
      <c r="W265" s="8"/>
    </row>
    <row r="266" spans="1:23">
      <c r="A266" s="26"/>
      <c r="B266" s="11"/>
      <c r="C266" s="5"/>
      <c r="D266" s="5"/>
      <c r="E266" s="41"/>
      <c r="F266" s="5"/>
      <c r="G266" s="5"/>
      <c r="H266" s="5"/>
      <c r="I266" s="5"/>
      <c r="J266" s="5"/>
      <c r="K266" s="8"/>
      <c r="L266" s="5"/>
      <c r="M266" s="5"/>
      <c r="N266" s="8"/>
      <c r="O266" s="5"/>
      <c r="P266" s="5"/>
      <c r="Q266" s="8"/>
      <c r="R266" s="5"/>
      <c r="S266" s="5"/>
      <c r="T266" s="8"/>
      <c r="U266" s="5"/>
      <c r="V266" s="5"/>
      <c r="W266" s="8"/>
    </row>
    <row r="267" spans="1:23">
      <c r="A267" s="26"/>
      <c r="B267" s="11"/>
      <c r="C267" s="5"/>
      <c r="D267" s="5"/>
      <c r="E267" s="41"/>
      <c r="F267" s="5"/>
      <c r="G267" s="5"/>
      <c r="H267" s="5"/>
      <c r="I267" s="5"/>
      <c r="J267" s="5"/>
      <c r="K267" s="8"/>
      <c r="L267" s="5"/>
      <c r="M267" s="5"/>
      <c r="N267" s="8"/>
      <c r="O267" s="5"/>
      <c r="P267" s="5"/>
      <c r="Q267" s="8"/>
      <c r="R267" s="5"/>
      <c r="S267" s="5"/>
      <c r="T267" s="8"/>
      <c r="U267" s="5"/>
      <c r="V267" s="5"/>
      <c r="W267" s="8"/>
    </row>
    <row r="268" spans="1:23">
      <c r="A268" s="26"/>
      <c r="B268" s="11"/>
      <c r="C268" s="5"/>
      <c r="D268" s="5"/>
      <c r="E268" s="41"/>
      <c r="F268" s="5"/>
      <c r="G268" s="5"/>
      <c r="H268" s="5"/>
      <c r="I268" s="5"/>
      <c r="J268" s="5"/>
      <c r="K268" s="8"/>
      <c r="L268" s="5"/>
      <c r="M268" s="5"/>
      <c r="N268" s="8"/>
      <c r="O268" s="5"/>
      <c r="P268" s="5"/>
      <c r="Q268" s="8"/>
      <c r="R268" s="5"/>
      <c r="S268" s="5"/>
      <c r="T268" s="8"/>
      <c r="U268" s="5"/>
      <c r="V268" s="5"/>
      <c r="W268" s="8"/>
    </row>
    <row r="269" spans="1:23">
      <c r="A269" s="26"/>
      <c r="B269" s="11"/>
      <c r="C269" s="5"/>
      <c r="D269" s="5"/>
      <c r="E269" s="41"/>
      <c r="F269" s="5"/>
      <c r="G269" s="5"/>
      <c r="H269" s="5"/>
      <c r="I269" s="5"/>
      <c r="J269" s="5"/>
      <c r="K269" s="8"/>
      <c r="L269" s="5"/>
      <c r="M269" s="5"/>
      <c r="N269" s="8"/>
      <c r="O269" s="5"/>
      <c r="P269" s="5"/>
      <c r="Q269" s="8"/>
      <c r="R269" s="5"/>
      <c r="S269" s="5"/>
      <c r="T269" s="8"/>
      <c r="U269" s="5"/>
      <c r="V269" s="5"/>
      <c r="W269" s="8"/>
    </row>
    <row r="270" spans="1:23">
      <c r="A270" s="26"/>
      <c r="B270" s="11"/>
      <c r="C270" s="5"/>
      <c r="D270" s="5"/>
      <c r="E270" s="41"/>
      <c r="F270" s="5"/>
      <c r="G270" s="5"/>
      <c r="H270" s="5"/>
      <c r="I270" s="5"/>
      <c r="J270" s="5"/>
      <c r="K270" s="8"/>
      <c r="L270" s="5"/>
      <c r="M270" s="5"/>
      <c r="N270" s="8"/>
      <c r="O270" s="5"/>
      <c r="P270" s="5"/>
      <c r="Q270" s="8"/>
      <c r="R270" s="5"/>
      <c r="S270" s="5"/>
      <c r="T270" s="8"/>
      <c r="U270" s="5"/>
      <c r="V270" s="5"/>
      <c r="W270" s="8"/>
    </row>
    <row r="271" spans="1:23">
      <c r="A271" s="26"/>
      <c r="B271" s="11"/>
      <c r="C271" s="5"/>
      <c r="D271" s="5"/>
      <c r="E271" s="41"/>
      <c r="F271" s="5"/>
      <c r="G271" s="5"/>
      <c r="H271" s="5"/>
      <c r="I271" s="5"/>
      <c r="J271" s="5"/>
      <c r="K271" s="8"/>
      <c r="L271" s="5"/>
      <c r="M271" s="5"/>
      <c r="N271" s="8"/>
      <c r="O271" s="5"/>
      <c r="P271" s="5"/>
      <c r="Q271" s="8"/>
      <c r="R271" s="5"/>
      <c r="S271" s="5"/>
      <c r="T271" s="8"/>
      <c r="U271" s="5"/>
      <c r="V271" s="5"/>
      <c r="W271" s="8"/>
    </row>
    <row r="272" spans="1:23">
      <c r="A272" s="26"/>
      <c r="B272" s="11"/>
      <c r="C272" s="5"/>
      <c r="D272" s="5"/>
      <c r="E272" s="41"/>
      <c r="F272" s="5"/>
      <c r="G272" s="5"/>
      <c r="H272" s="5"/>
      <c r="I272" s="5"/>
      <c r="J272" s="5"/>
      <c r="K272" s="8"/>
      <c r="L272" s="5"/>
      <c r="M272" s="5"/>
      <c r="N272" s="8"/>
      <c r="O272" s="5"/>
      <c r="P272" s="5"/>
      <c r="Q272" s="8"/>
      <c r="R272" s="5"/>
      <c r="S272" s="5"/>
      <c r="T272" s="8"/>
      <c r="U272" s="5"/>
      <c r="V272" s="5"/>
      <c r="W272" s="8"/>
    </row>
    <row r="273" spans="1:23">
      <c r="A273" s="26"/>
      <c r="B273" s="11"/>
      <c r="C273" s="5"/>
      <c r="D273" s="5"/>
      <c r="E273" s="41"/>
      <c r="F273" s="5"/>
      <c r="G273" s="5"/>
      <c r="H273" s="5"/>
      <c r="I273" s="5"/>
      <c r="J273" s="5"/>
      <c r="K273" s="8"/>
      <c r="L273" s="5"/>
      <c r="M273" s="5"/>
      <c r="N273" s="8"/>
      <c r="O273" s="5"/>
      <c r="P273" s="5"/>
      <c r="Q273" s="8"/>
      <c r="R273" s="5"/>
      <c r="S273" s="5"/>
      <c r="T273" s="8"/>
      <c r="U273" s="5"/>
      <c r="V273" s="5"/>
      <c r="W273" s="8"/>
    </row>
    <row r="274" spans="1:23">
      <c r="A274" s="26"/>
      <c r="B274" s="11"/>
      <c r="C274" s="5"/>
      <c r="D274" s="5"/>
      <c r="E274" s="41"/>
      <c r="F274" s="5"/>
      <c r="G274" s="5"/>
      <c r="H274" s="5"/>
      <c r="I274" s="5"/>
      <c r="J274" s="5"/>
      <c r="K274" s="8"/>
      <c r="L274" s="5"/>
      <c r="M274" s="5"/>
      <c r="N274" s="8"/>
      <c r="O274" s="5"/>
      <c r="P274" s="5"/>
      <c r="Q274" s="8"/>
      <c r="R274" s="5"/>
      <c r="S274" s="5"/>
      <c r="T274" s="8"/>
      <c r="U274" s="5"/>
      <c r="V274" s="5"/>
      <c r="W274" s="8"/>
    </row>
    <row r="275" spans="1:23">
      <c r="A275" s="26"/>
      <c r="B275" s="11"/>
      <c r="C275" s="5"/>
      <c r="D275" s="5"/>
      <c r="E275" s="41"/>
      <c r="F275" s="5"/>
      <c r="G275" s="5"/>
      <c r="H275" s="5"/>
      <c r="I275" s="5"/>
      <c r="J275" s="5"/>
      <c r="K275" s="8"/>
      <c r="L275" s="5"/>
      <c r="M275" s="5"/>
      <c r="N275" s="8"/>
      <c r="O275" s="5"/>
      <c r="P275" s="5"/>
      <c r="Q275" s="8"/>
      <c r="R275" s="5"/>
      <c r="S275" s="5"/>
      <c r="T275" s="8"/>
      <c r="U275" s="5"/>
      <c r="V275" s="5"/>
      <c r="W275" s="8"/>
    </row>
    <row r="276" spans="1:23">
      <c r="A276" s="26"/>
      <c r="B276" s="11"/>
      <c r="C276" s="5"/>
      <c r="D276" s="5"/>
      <c r="E276" s="41"/>
      <c r="F276" s="5"/>
      <c r="G276" s="5"/>
      <c r="H276" s="5"/>
      <c r="I276" s="5"/>
      <c r="J276" s="5"/>
      <c r="K276" s="8"/>
      <c r="L276" s="5"/>
      <c r="M276" s="5"/>
      <c r="N276" s="8"/>
      <c r="O276" s="5"/>
      <c r="P276" s="5"/>
      <c r="Q276" s="8"/>
      <c r="R276" s="5"/>
      <c r="S276" s="5"/>
      <c r="T276" s="8"/>
      <c r="U276" s="5"/>
      <c r="V276" s="5"/>
      <c r="W276" s="8"/>
    </row>
    <row r="277" spans="1:23">
      <c r="A277" s="26"/>
      <c r="B277" s="11"/>
      <c r="C277" s="5"/>
      <c r="D277" s="5"/>
      <c r="E277" s="41"/>
      <c r="F277" s="5"/>
      <c r="G277" s="5"/>
      <c r="H277" s="5"/>
      <c r="I277" s="5"/>
      <c r="J277" s="5"/>
      <c r="K277" s="8"/>
      <c r="L277" s="5"/>
      <c r="M277" s="5"/>
      <c r="N277" s="8"/>
      <c r="O277" s="5"/>
      <c r="P277" s="5"/>
      <c r="Q277" s="8"/>
      <c r="R277" s="5"/>
      <c r="S277" s="5"/>
      <c r="T277" s="8"/>
      <c r="U277" s="5"/>
      <c r="V277" s="5"/>
      <c r="W277" s="8"/>
    </row>
    <row r="278" spans="1:23">
      <c r="A278" s="26"/>
      <c r="B278" s="11"/>
      <c r="C278" s="5"/>
      <c r="D278" s="5"/>
      <c r="E278" s="41"/>
      <c r="F278" s="5"/>
      <c r="G278" s="5"/>
      <c r="H278" s="5"/>
      <c r="I278" s="5"/>
      <c r="J278" s="5"/>
      <c r="K278" s="8"/>
      <c r="L278" s="5"/>
      <c r="M278" s="5"/>
      <c r="N278" s="8"/>
      <c r="O278" s="5"/>
      <c r="P278" s="5"/>
      <c r="Q278" s="8"/>
      <c r="R278" s="5"/>
      <c r="S278" s="5"/>
      <c r="T278" s="8"/>
      <c r="U278" s="5"/>
      <c r="V278" s="5"/>
      <c r="W278" s="8"/>
    </row>
    <row r="279" spans="1:23">
      <c r="A279" s="26"/>
      <c r="B279" s="11"/>
      <c r="C279" s="5"/>
      <c r="D279" s="5"/>
      <c r="E279" s="41"/>
      <c r="F279" s="5"/>
      <c r="G279" s="5"/>
      <c r="H279" s="5"/>
      <c r="I279" s="5"/>
      <c r="J279" s="5"/>
      <c r="K279" s="8"/>
      <c r="L279" s="5"/>
      <c r="M279" s="5"/>
      <c r="N279" s="8"/>
      <c r="O279" s="5"/>
      <c r="P279" s="5"/>
      <c r="Q279" s="8"/>
      <c r="R279" s="5"/>
      <c r="S279" s="5"/>
      <c r="T279" s="8"/>
      <c r="U279" s="5"/>
      <c r="V279" s="5"/>
      <c r="W279" s="8"/>
    </row>
    <row r="280" spans="1:23">
      <c r="A280" s="26"/>
      <c r="B280" s="11"/>
      <c r="C280" s="5"/>
      <c r="D280" s="5"/>
      <c r="E280" s="41"/>
      <c r="F280" s="5"/>
      <c r="G280" s="5"/>
      <c r="H280" s="5"/>
      <c r="I280" s="5"/>
      <c r="J280" s="5"/>
      <c r="K280" s="8"/>
      <c r="L280" s="5"/>
      <c r="M280" s="5"/>
      <c r="N280" s="8"/>
      <c r="O280" s="5"/>
      <c r="P280" s="5"/>
      <c r="Q280" s="8"/>
      <c r="R280" s="5"/>
      <c r="S280" s="5"/>
      <c r="T280" s="8"/>
      <c r="U280" s="5"/>
      <c r="V280" s="5"/>
      <c r="W280" s="8"/>
    </row>
    <row r="281" spans="1:23">
      <c r="A281" s="26"/>
      <c r="B281" s="11"/>
      <c r="C281" s="5"/>
      <c r="D281" s="5"/>
      <c r="E281" s="41"/>
      <c r="F281" s="5"/>
      <c r="G281" s="5"/>
      <c r="H281" s="5"/>
      <c r="I281" s="5"/>
      <c r="J281" s="5"/>
      <c r="K281" s="8"/>
      <c r="L281" s="5"/>
      <c r="M281" s="5"/>
      <c r="N281" s="8"/>
      <c r="O281" s="5"/>
      <c r="P281" s="5"/>
      <c r="Q281" s="8"/>
      <c r="R281" s="5"/>
      <c r="S281" s="5"/>
      <c r="T281" s="8"/>
      <c r="U281" s="5"/>
      <c r="V281" s="5"/>
      <c r="W281" s="8"/>
    </row>
    <row r="282" spans="1:23">
      <c r="A282" s="26"/>
      <c r="B282" s="11"/>
      <c r="C282" s="5"/>
      <c r="D282" s="5"/>
      <c r="E282" s="41"/>
      <c r="F282" s="5"/>
      <c r="G282" s="5"/>
      <c r="H282" s="5"/>
      <c r="I282" s="5"/>
      <c r="J282" s="5"/>
      <c r="K282" s="8"/>
      <c r="L282" s="5"/>
      <c r="M282" s="5"/>
      <c r="N282" s="8"/>
      <c r="O282" s="5"/>
      <c r="P282" s="5"/>
      <c r="Q282" s="8"/>
      <c r="R282" s="5"/>
      <c r="S282" s="5"/>
      <c r="T282" s="8"/>
      <c r="U282" s="5"/>
      <c r="V282" s="5"/>
      <c r="W282" s="8"/>
    </row>
    <row r="283" spans="1:23">
      <c r="A283" s="26"/>
      <c r="B283" s="11"/>
      <c r="C283" s="5"/>
      <c r="D283" s="5"/>
      <c r="E283" s="41"/>
      <c r="F283" s="5"/>
      <c r="G283" s="5"/>
      <c r="H283" s="5"/>
      <c r="I283" s="5"/>
      <c r="J283" s="5"/>
      <c r="K283" s="8"/>
      <c r="L283" s="5"/>
      <c r="M283" s="5"/>
      <c r="N283" s="8"/>
      <c r="O283" s="5"/>
      <c r="P283" s="5"/>
      <c r="Q283" s="8"/>
      <c r="R283" s="5"/>
      <c r="S283" s="5"/>
      <c r="T283" s="8"/>
      <c r="U283" s="5"/>
      <c r="V283" s="5"/>
      <c r="W283" s="8"/>
    </row>
    <row r="284" spans="1:23">
      <c r="A284" s="26"/>
      <c r="B284" s="11"/>
      <c r="C284" s="5"/>
      <c r="D284" s="5"/>
      <c r="E284" s="41"/>
      <c r="F284" s="5"/>
      <c r="G284" s="5"/>
      <c r="H284" s="5"/>
      <c r="I284" s="5"/>
      <c r="J284" s="5"/>
      <c r="K284" s="8"/>
      <c r="L284" s="5"/>
      <c r="M284" s="5"/>
      <c r="N284" s="8"/>
      <c r="O284" s="5"/>
      <c r="P284" s="5"/>
      <c r="Q284" s="8"/>
      <c r="R284" s="5"/>
      <c r="S284" s="5"/>
      <c r="T284" s="8"/>
      <c r="U284" s="5"/>
      <c r="V284" s="5"/>
      <c r="W284" s="8"/>
    </row>
    <row r="285" spans="1:23">
      <c r="A285" s="26"/>
      <c r="B285" s="11"/>
      <c r="C285" s="5"/>
      <c r="D285" s="5"/>
      <c r="E285" s="41"/>
      <c r="F285" s="5"/>
      <c r="G285" s="5"/>
      <c r="H285" s="5"/>
      <c r="I285" s="5"/>
      <c r="J285" s="5"/>
      <c r="K285" s="8"/>
      <c r="L285" s="5"/>
      <c r="M285" s="5"/>
      <c r="N285" s="8"/>
      <c r="O285" s="5"/>
      <c r="P285" s="5"/>
      <c r="Q285" s="8"/>
      <c r="R285" s="5"/>
      <c r="S285" s="5"/>
      <c r="T285" s="8"/>
      <c r="U285" s="5"/>
      <c r="V285" s="5"/>
      <c r="W285" s="8"/>
    </row>
    <row r="286" spans="1:23">
      <c r="A286" s="26"/>
      <c r="B286" s="11"/>
      <c r="C286" s="5"/>
      <c r="D286" s="5"/>
      <c r="E286" s="41"/>
      <c r="F286" s="5"/>
      <c r="G286" s="5"/>
      <c r="H286" s="5"/>
      <c r="I286" s="5"/>
      <c r="J286" s="5"/>
      <c r="K286" s="8"/>
      <c r="L286" s="5"/>
      <c r="M286" s="5"/>
      <c r="N286" s="8"/>
      <c r="O286" s="5"/>
      <c r="P286" s="5"/>
      <c r="Q286" s="8"/>
      <c r="R286" s="5"/>
      <c r="S286" s="5"/>
      <c r="T286" s="8"/>
      <c r="U286" s="5"/>
      <c r="V286" s="5"/>
      <c r="W286" s="8"/>
    </row>
    <row r="287" spans="1:23">
      <c r="A287" s="26"/>
      <c r="B287" s="11"/>
      <c r="C287" s="5"/>
      <c r="D287" s="5"/>
      <c r="E287" s="41"/>
      <c r="F287" s="5"/>
      <c r="G287" s="5"/>
      <c r="H287" s="5"/>
      <c r="I287" s="5"/>
      <c r="J287" s="5"/>
      <c r="K287" s="8"/>
      <c r="L287" s="5"/>
      <c r="M287" s="5"/>
      <c r="N287" s="8"/>
      <c r="O287" s="5"/>
      <c r="P287" s="5"/>
      <c r="Q287" s="8"/>
      <c r="R287" s="5"/>
      <c r="S287" s="5"/>
      <c r="T287" s="8"/>
      <c r="U287" s="5"/>
      <c r="V287" s="5"/>
      <c r="W287" s="8"/>
    </row>
    <row r="288" spans="1:23">
      <c r="A288" s="26"/>
      <c r="B288" s="11"/>
      <c r="C288" s="5"/>
      <c r="D288" s="5"/>
      <c r="E288" s="41"/>
      <c r="F288" s="5"/>
      <c r="G288" s="5"/>
      <c r="H288" s="5"/>
      <c r="I288" s="5"/>
      <c r="J288" s="5"/>
      <c r="K288" s="8"/>
      <c r="L288" s="5"/>
      <c r="M288" s="5"/>
      <c r="N288" s="8"/>
      <c r="O288" s="5"/>
      <c r="P288" s="5"/>
      <c r="Q288" s="8"/>
      <c r="R288" s="5"/>
      <c r="S288" s="5"/>
      <c r="T288" s="8"/>
      <c r="U288" s="5"/>
      <c r="V288" s="5"/>
      <c r="W288" s="8"/>
    </row>
    <row r="289" spans="1:23">
      <c r="A289" s="26"/>
      <c r="B289" s="11"/>
      <c r="C289" s="5"/>
      <c r="D289" s="5"/>
      <c r="E289" s="41"/>
      <c r="F289" s="5"/>
      <c r="G289" s="5"/>
      <c r="H289" s="5"/>
      <c r="I289" s="5"/>
      <c r="J289" s="5"/>
      <c r="K289" s="8"/>
      <c r="L289" s="5"/>
      <c r="M289" s="5"/>
      <c r="N289" s="8"/>
      <c r="O289" s="5"/>
      <c r="P289" s="5"/>
      <c r="Q289" s="8"/>
      <c r="R289" s="5"/>
      <c r="S289" s="5"/>
      <c r="T289" s="8"/>
      <c r="U289" s="5"/>
      <c r="V289" s="5"/>
      <c r="W289" s="8"/>
    </row>
    <row r="290" spans="1:23">
      <c r="A290" s="26"/>
      <c r="B290" s="11"/>
      <c r="C290" s="5"/>
      <c r="D290" s="5"/>
      <c r="E290" s="41"/>
      <c r="F290" s="5"/>
      <c r="G290" s="5"/>
      <c r="H290" s="5"/>
      <c r="I290" s="5"/>
      <c r="J290" s="5"/>
      <c r="K290" s="8"/>
      <c r="L290" s="5"/>
      <c r="M290" s="5"/>
      <c r="N290" s="8"/>
      <c r="O290" s="5"/>
      <c r="P290" s="5"/>
      <c r="Q290" s="8"/>
      <c r="R290" s="5"/>
      <c r="S290" s="5"/>
      <c r="T290" s="8"/>
      <c r="U290" s="5"/>
      <c r="V290" s="5"/>
      <c r="W290" s="8"/>
    </row>
    <row r="291" spans="1:23">
      <c r="A291" s="26"/>
      <c r="B291" s="11"/>
      <c r="C291" s="5"/>
      <c r="D291" s="5"/>
      <c r="E291" s="41"/>
      <c r="F291" s="5"/>
      <c r="G291" s="5"/>
      <c r="H291" s="5"/>
      <c r="I291" s="5"/>
      <c r="J291" s="5"/>
      <c r="K291" s="8"/>
      <c r="L291" s="5"/>
      <c r="M291" s="5"/>
      <c r="N291" s="8"/>
      <c r="O291" s="5"/>
      <c r="P291" s="5"/>
      <c r="Q291" s="8"/>
      <c r="R291" s="5"/>
      <c r="S291" s="5"/>
      <c r="T291" s="8"/>
      <c r="U291" s="5"/>
      <c r="V291" s="5"/>
      <c r="W291" s="8"/>
    </row>
    <row r="292" spans="1:23">
      <c r="A292" s="26"/>
      <c r="B292" s="11"/>
      <c r="C292" s="5"/>
      <c r="D292" s="5"/>
      <c r="E292" s="41"/>
      <c r="F292" s="5"/>
      <c r="G292" s="5"/>
      <c r="H292" s="5"/>
      <c r="I292" s="5"/>
      <c r="J292" s="5"/>
      <c r="K292" s="8"/>
      <c r="L292" s="5"/>
      <c r="M292" s="5"/>
      <c r="N292" s="8"/>
      <c r="O292" s="5"/>
      <c r="P292" s="5"/>
      <c r="Q292" s="8"/>
      <c r="R292" s="5"/>
      <c r="S292" s="5"/>
      <c r="T292" s="8"/>
      <c r="U292" s="5"/>
      <c r="V292" s="5"/>
      <c r="W292" s="8"/>
    </row>
    <row r="293" spans="1:23">
      <c r="A293" s="26"/>
      <c r="B293" s="11"/>
      <c r="C293" s="5"/>
      <c r="D293" s="5"/>
      <c r="E293" s="41"/>
      <c r="F293" s="5"/>
      <c r="G293" s="5"/>
      <c r="H293" s="5"/>
      <c r="I293" s="5"/>
      <c r="J293" s="5"/>
      <c r="K293" s="8"/>
      <c r="L293" s="5"/>
      <c r="M293" s="5"/>
      <c r="N293" s="8"/>
      <c r="O293" s="5"/>
      <c r="P293" s="5"/>
      <c r="Q293" s="8"/>
      <c r="R293" s="5"/>
      <c r="S293" s="5"/>
      <c r="T293" s="8"/>
      <c r="U293" s="5"/>
      <c r="V293" s="5"/>
      <c r="W293" s="8"/>
    </row>
    <row r="294" spans="1:23">
      <c r="A294" s="26"/>
      <c r="B294" s="11"/>
      <c r="C294" s="5"/>
      <c r="D294" s="5"/>
      <c r="E294" s="41"/>
      <c r="F294" s="5"/>
      <c r="G294" s="5"/>
      <c r="H294" s="5"/>
      <c r="I294" s="5"/>
      <c r="J294" s="5"/>
      <c r="K294" s="8"/>
      <c r="L294" s="5"/>
      <c r="M294" s="5"/>
      <c r="N294" s="8"/>
      <c r="O294" s="5"/>
      <c r="P294" s="5"/>
      <c r="Q294" s="8"/>
      <c r="R294" s="5"/>
      <c r="S294" s="5"/>
      <c r="T294" s="8"/>
      <c r="U294" s="5"/>
      <c r="V294" s="5"/>
      <c r="W294" s="8"/>
    </row>
    <row r="295" spans="1:23">
      <c r="A295" s="26"/>
      <c r="B295" s="11"/>
      <c r="C295" s="5"/>
      <c r="D295" s="5"/>
      <c r="E295" s="41"/>
      <c r="F295" s="5"/>
      <c r="G295" s="5"/>
      <c r="H295" s="5"/>
      <c r="I295" s="5"/>
      <c r="J295" s="5"/>
      <c r="K295" s="8"/>
      <c r="L295" s="5"/>
      <c r="M295" s="5"/>
      <c r="N295" s="8"/>
      <c r="O295" s="5"/>
      <c r="P295" s="5"/>
      <c r="Q295" s="8"/>
      <c r="R295" s="5"/>
      <c r="S295" s="5"/>
      <c r="T295" s="8"/>
      <c r="U295" s="5"/>
      <c r="V295" s="5"/>
      <c r="W295" s="8"/>
    </row>
    <row r="296" spans="1:23">
      <c r="A296" s="26"/>
      <c r="B296" s="11"/>
      <c r="C296" s="5"/>
      <c r="D296" s="5"/>
      <c r="E296" s="41"/>
      <c r="F296" s="5"/>
      <c r="G296" s="5"/>
      <c r="H296" s="5"/>
      <c r="I296" s="5"/>
      <c r="J296" s="5"/>
      <c r="K296" s="8"/>
      <c r="L296" s="5"/>
      <c r="M296" s="5"/>
      <c r="N296" s="8"/>
      <c r="O296" s="5"/>
      <c r="P296" s="5"/>
      <c r="Q296" s="8"/>
      <c r="R296" s="5"/>
      <c r="S296" s="5"/>
      <c r="T296" s="8"/>
      <c r="U296" s="5"/>
      <c r="V296" s="5"/>
      <c r="W296" s="8"/>
    </row>
    <row r="297" spans="1:23">
      <c r="A297" s="26"/>
      <c r="B297" s="11"/>
      <c r="C297" s="5"/>
      <c r="D297" s="5"/>
      <c r="E297" s="41"/>
      <c r="F297" s="5"/>
      <c r="G297" s="5"/>
      <c r="H297" s="5"/>
      <c r="I297" s="5"/>
      <c r="J297" s="5"/>
      <c r="K297" s="8"/>
      <c r="L297" s="5"/>
      <c r="M297" s="5"/>
      <c r="N297" s="8"/>
      <c r="O297" s="5"/>
      <c r="P297" s="5"/>
      <c r="Q297" s="8"/>
      <c r="R297" s="5"/>
      <c r="S297" s="5"/>
      <c r="T297" s="8"/>
      <c r="U297" s="5"/>
      <c r="V297" s="5"/>
      <c r="W297" s="8"/>
    </row>
    <row r="298" spans="1:23">
      <c r="A298" s="26"/>
      <c r="B298" s="11"/>
      <c r="C298" s="5"/>
      <c r="D298" s="5"/>
      <c r="E298" s="41"/>
      <c r="F298" s="5"/>
      <c r="G298" s="5"/>
      <c r="H298" s="5"/>
      <c r="I298" s="5"/>
      <c r="J298" s="5"/>
      <c r="K298" s="8"/>
      <c r="L298" s="5"/>
      <c r="M298" s="5"/>
      <c r="N298" s="8"/>
      <c r="O298" s="5"/>
      <c r="P298" s="5"/>
      <c r="Q298" s="8"/>
      <c r="R298" s="5"/>
      <c r="S298" s="5"/>
      <c r="T298" s="8"/>
      <c r="U298" s="5"/>
      <c r="V298" s="5"/>
      <c r="W298" s="8"/>
    </row>
    <row r="299" spans="1:23">
      <c r="A299" s="26"/>
      <c r="B299" s="11"/>
      <c r="C299" s="5"/>
      <c r="D299" s="5"/>
      <c r="E299" s="41"/>
      <c r="F299" s="5"/>
      <c r="G299" s="5"/>
      <c r="H299" s="5"/>
      <c r="I299" s="5"/>
      <c r="J299" s="5"/>
      <c r="K299" s="8"/>
      <c r="L299" s="5"/>
      <c r="M299" s="5"/>
      <c r="N299" s="8"/>
      <c r="O299" s="5"/>
      <c r="P299" s="5"/>
      <c r="Q299" s="8"/>
      <c r="R299" s="5"/>
      <c r="S299" s="5"/>
      <c r="T299" s="8"/>
      <c r="U299" s="5"/>
      <c r="V299" s="5"/>
      <c r="W299" s="8"/>
    </row>
    <row r="300" spans="1:23">
      <c r="A300" s="26"/>
      <c r="B300" s="11"/>
      <c r="C300" s="5"/>
      <c r="D300" s="5"/>
      <c r="E300" s="41"/>
      <c r="F300" s="5"/>
      <c r="G300" s="5"/>
      <c r="H300" s="5"/>
      <c r="I300" s="5"/>
      <c r="J300" s="5"/>
      <c r="K300" s="8"/>
      <c r="L300" s="5"/>
      <c r="M300" s="5"/>
      <c r="N300" s="8"/>
      <c r="O300" s="5"/>
      <c r="P300" s="5"/>
      <c r="Q300" s="8"/>
      <c r="R300" s="5"/>
      <c r="S300" s="5"/>
      <c r="T300" s="8"/>
      <c r="U300" s="5"/>
      <c r="V300" s="5"/>
      <c r="W300" s="8"/>
    </row>
    <row r="301" spans="1:23">
      <c r="A301" s="26"/>
      <c r="B301" s="11"/>
      <c r="C301" s="5"/>
      <c r="D301" s="5"/>
      <c r="E301" s="41"/>
      <c r="F301" s="5"/>
      <c r="G301" s="5"/>
      <c r="H301" s="5"/>
      <c r="I301" s="5"/>
      <c r="J301" s="5"/>
      <c r="K301" s="8"/>
      <c r="L301" s="5"/>
      <c r="M301" s="5"/>
      <c r="N301" s="8"/>
      <c r="O301" s="5"/>
      <c r="P301" s="5"/>
      <c r="Q301" s="8"/>
      <c r="R301" s="5"/>
      <c r="S301" s="5"/>
      <c r="T301" s="8"/>
      <c r="U301" s="5"/>
      <c r="V301" s="5"/>
      <c r="W301" s="8"/>
    </row>
    <row r="302" spans="1:23">
      <c r="A302" s="26"/>
      <c r="B302" s="11"/>
      <c r="C302" s="5"/>
      <c r="D302" s="5"/>
      <c r="E302" s="41"/>
      <c r="F302" s="5"/>
      <c r="G302" s="5"/>
      <c r="H302" s="5"/>
      <c r="I302" s="5"/>
      <c r="J302" s="5"/>
      <c r="K302" s="8"/>
      <c r="L302" s="5"/>
      <c r="M302" s="5"/>
      <c r="N302" s="8"/>
      <c r="O302" s="5"/>
      <c r="P302" s="5"/>
      <c r="Q302" s="8"/>
      <c r="R302" s="5"/>
      <c r="S302" s="5"/>
      <c r="T302" s="8"/>
      <c r="U302" s="5"/>
      <c r="V302" s="5"/>
      <c r="W302" s="8"/>
    </row>
    <row r="303" spans="1:23">
      <c r="A303" s="26"/>
      <c r="B303" s="11"/>
      <c r="C303" s="5"/>
      <c r="D303" s="5"/>
      <c r="E303" s="41"/>
      <c r="F303" s="5"/>
      <c r="G303" s="5"/>
      <c r="H303" s="5"/>
      <c r="I303" s="5"/>
      <c r="J303" s="5"/>
      <c r="K303" s="8"/>
      <c r="L303" s="5"/>
      <c r="M303" s="5"/>
      <c r="N303" s="8"/>
      <c r="O303" s="5"/>
      <c r="P303" s="5"/>
      <c r="Q303" s="8"/>
      <c r="R303" s="5"/>
      <c r="S303" s="5"/>
      <c r="T303" s="8"/>
      <c r="U303" s="5"/>
      <c r="V303" s="5"/>
      <c r="W303" s="8"/>
    </row>
    <row r="304" spans="1:23">
      <c r="A304" s="26"/>
      <c r="B304" s="11"/>
      <c r="C304" s="5"/>
      <c r="D304" s="5"/>
      <c r="E304" s="41"/>
      <c r="F304" s="5"/>
      <c r="G304" s="5"/>
      <c r="H304" s="5"/>
      <c r="I304" s="5"/>
      <c r="J304" s="5"/>
      <c r="K304" s="8"/>
      <c r="L304" s="5"/>
      <c r="M304" s="5"/>
      <c r="N304" s="8"/>
      <c r="O304" s="5"/>
      <c r="P304" s="5"/>
      <c r="Q304" s="8"/>
      <c r="R304" s="5"/>
      <c r="S304" s="5"/>
      <c r="T304" s="8"/>
      <c r="U304" s="5"/>
      <c r="V304" s="5"/>
      <c r="W304" s="8"/>
    </row>
    <row r="305" spans="1:23">
      <c r="A305" s="26"/>
      <c r="B305" s="11"/>
      <c r="C305" s="5"/>
      <c r="D305" s="5"/>
      <c r="E305" s="41"/>
      <c r="F305" s="5"/>
      <c r="G305" s="5"/>
      <c r="H305" s="5"/>
      <c r="I305" s="5"/>
      <c r="J305" s="5"/>
      <c r="K305" s="8"/>
      <c r="L305" s="5"/>
      <c r="M305" s="5"/>
      <c r="N305" s="8"/>
      <c r="O305" s="5"/>
      <c r="P305" s="5"/>
      <c r="Q305" s="8"/>
      <c r="R305" s="5"/>
      <c r="S305" s="5"/>
      <c r="T305" s="8"/>
      <c r="U305" s="5"/>
      <c r="V305" s="5"/>
      <c r="W305" s="8"/>
    </row>
    <row r="306" spans="1:23">
      <c r="A306" s="26"/>
      <c r="B306" s="11"/>
      <c r="C306" s="5"/>
      <c r="D306" s="5"/>
      <c r="E306" s="41"/>
      <c r="F306" s="5"/>
      <c r="G306" s="5"/>
      <c r="H306" s="5"/>
      <c r="I306" s="5"/>
      <c r="J306" s="5"/>
      <c r="K306" s="8"/>
      <c r="L306" s="5"/>
      <c r="M306" s="5"/>
      <c r="N306" s="8"/>
      <c r="O306" s="5"/>
      <c r="P306" s="5"/>
      <c r="Q306" s="8"/>
      <c r="R306" s="5"/>
      <c r="S306" s="5"/>
      <c r="T306" s="8"/>
      <c r="U306" s="5"/>
      <c r="V306" s="5"/>
      <c r="W306" s="8"/>
    </row>
    <row r="307" spans="1:23">
      <c r="A307" s="26"/>
      <c r="B307" s="11"/>
      <c r="C307" s="5"/>
      <c r="D307" s="5"/>
      <c r="E307" s="41"/>
      <c r="F307" s="5"/>
      <c r="G307" s="5"/>
      <c r="H307" s="5"/>
      <c r="I307" s="5"/>
      <c r="J307" s="5"/>
      <c r="K307" s="8"/>
      <c r="L307" s="5"/>
      <c r="M307" s="5"/>
      <c r="N307" s="8"/>
      <c r="O307" s="5"/>
      <c r="P307" s="5"/>
      <c r="Q307" s="8"/>
      <c r="R307" s="5"/>
      <c r="S307" s="5"/>
      <c r="T307" s="8"/>
      <c r="U307" s="5"/>
      <c r="V307" s="5"/>
      <c r="W307" s="8"/>
    </row>
    <row r="308" spans="1:23">
      <c r="A308" s="26"/>
      <c r="B308" s="11"/>
      <c r="C308" s="5"/>
      <c r="D308" s="5"/>
      <c r="E308" s="41"/>
      <c r="F308" s="5"/>
      <c r="G308" s="5"/>
      <c r="H308" s="5"/>
      <c r="I308" s="5"/>
      <c r="J308" s="5"/>
      <c r="K308" s="8"/>
      <c r="L308" s="5"/>
      <c r="M308" s="5"/>
      <c r="N308" s="8"/>
      <c r="O308" s="5"/>
      <c r="P308" s="5"/>
      <c r="Q308" s="8"/>
      <c r="R308" s="5"/>
      <c r="S308" s="5"/>
      <c r="T308" s="8"/>
      <c r="U308" s="5"/>
      <c r="V308" s="5"/>
      <c r="W308" s="8"/>
    </row>
    <row r="309" spans="1:23">
      <c r="A309" s="26"/>
      <c r="B309" s="11"/>
      <c r="C309" s="5"/>
      <c r="D309" s="5"/>
      <c r="E309" s="41"/>
      <c r="F309" s="5"/>
      <c r="G309" s="5"/>
      <c r="H309" s="5"/>
      <c r="I309" s="5"/>
      <c r="J309" s="5"/>
      <c r="K309" s="8"/>
      <c r="L309" s="5"/>
      <c r="M309" s="5"/>
      <c r="N309" s="8"/>
      <c r="O309" s="5"/>
      <c r="P309" s="5"/>
      <c r="Q309" s="8"/>
      <c r="R309" s="5"/>
      <c r="S309" s="5"/>
      <c r="T309" s="8"/>
      <c r="U309" s="5"/>
      <c r="V309" s="5"/>
      <c r="W309" s="8"/>
    </row>
    <row r="310" spans="1:23">
      <c r="A310" s="26"/>
      <c r="B310" s="11"/>
      <c r="C310" s="5"/>
      <c r="D310" s="5"/>
      <c r="E310" s="41"/>
      <c r="F310" s="5"/>
      <c r="G310" s="5"/>
      <c r="H310" s="5"/>
      <c r="I310" s="5"/>
      <c r="J310" s="5"/>
      <c r="K310" s="8"/>
      <c r="L310" s="5"/>
      <c r="M310" s="5"/>
      <c r="N310" s="8"/>
      <c r="O310" s="5"/>
      <c r="P310" s="5"/>
      <c r="Q310" s="8"/>
      <c r="R310" s="5"/>
      <c r="S310" s="5"/>
      <c r="T310" s="8"/>
      <c r="U310" s="5"/>
      <c r="V310" s="5"/>
      <c r="W310" s="8"/>
    </row>
    <row r="311" spans="1:23">
      <c r="A311" s="26"/>
      <c r="B311" s="11"/>
      <c r="C311" s="5"/>
      <c r="D311" s="5"/>
      <c r="E311" s="41"/>
      <c r="F311" s="5"/>
      <c r="G311" s="5"/>
      <c r="H311" s="5"/>
      <c r="I311" s="5"/>
      <c r="J311" s="5"/>
      <c r="K311" s="8"/>
      <c r="L311" s="5"/>
      <c r="M311" s="5"/>
      <c r="N311" s="8"/>
      <c r="O311" s="5"/>
      <c r="P311" s="5"/>
      <c r="Q311" s="8"/>
      <c r="R311" s="5"/>
      <c r="S311" s="5"/>
      <c r="T311" s="8"/>
      <c r="U311" s="5"/>
      <c r="V311" s="5"/>
      <c r="W311" s="8"/>
    </row>
    <row r="312" spans="1:23">
      <c r="A312" s="26"/>
      <c r="B312" s="11"/>
      <c r="C312" s="5"/>
      <c r="D312" s="5"/>
      <c r="E312" s="41"/>
      <c r="F312" s="5"/>
      <c r="G312" s="5"/>
      <c r="H312" s="5"/>
      <c r="I312" s="5"/>
      <c r="J312" s="5"/>
      <c r="K312" s="8"/>
      <c r="L312" s="5"/>
      <c r="M312" s="5"/>
      <c r="N312" s="8"/>
      <c r="O312" s="5"/>
      <c r="P312" s="5"/>
      <c r="Q312" s="8"/>
      <c r="R312" s="5"/>
      <c r="S312" s="5"/>
      <c r="T312" s="8"/>
      <c r="U312" s="5"/>
      <c r="V312" s="5"/>
      <c r="W312" s="8"/>
    </row>
    <row r="313" spans="1:23">
      <c r="A313" s="26"/>
      <c r="B313" s="11"/>
      <c r="C313" s="5"/>
      <c r="D313" s="5"/>
      <c r="E313" s="41"/>
      <c r="F313" s="5"/>
      <c r="G313" s="5"/>
      <c r="H313" s="5"/>
      <c r="I313" s="5"/>
      <c r="J313" s="5"/>
      <c r="K313" s="8"/>
      <c r="L313" s="5"/>
      <c r="M313" s="5"/>
      <c r="N313" s="8"/>
      <c r="O313" s="5"/>
      <c r="P313" s="5"/>
      <c r="Q313" s="8"/>
      <c r="R313" s="5"/>
      <c r="S313" s="5"/>
      <c r="T313" s="8"/>
      <c r="U313" s="5"/>
      <c r="V313" s="5"/>
      <c r="W313" s="8"/>
    </row>
    <row r="314" spans="1:23">
      <c r="A314" s="26"/>
      <c r="B314" s="11"/>
      <c r="C314" s="5"/>
      <c r="D314" s="5"/>
      <c r="E314" s="41"/>
      <c r="F314" s="5"/>
      <c r="G314" s="5"/>
      <c r="H314" s="5"/>
      <c r="I314" s="5"/>
      <c r="J314" s="5"/>
      <c r="K314" s="8"/>
      <c r="L314" s="5"/>
      <c r="M314" s="5"/>
      <c r="N314" s="8"/>
      <c r="O314" s="5"/>
      <c r="P314" s="5"/>
      <c r="Q314" s="8"/>
      <c r="R314" s="5"/>
      <c r="S314" s="5"/>
      <c r="T314" s="8"/>
      <c r="U314" s="5"/>
      <c r="V314" s="5"/>
      <c r="W314" s="8"/>
    </row>
    <row r="315" spans="1:23">
      <c r="A315" s="26"/>
      <c r="B315" s="11"/>
      <c r="C315" s="5"/>
      <c r="D315" s="5"/>
      <c r="E315" s="41"/>
      <c r="F315" s="5"/>
      <c r="G315" s="5"/>
      <c r="H315" s="5"/>
      <c r="I315" s="5"/>
      <c r="J315" s="5"/>
      <c r="K315" s="8"/>
      <c r="L315" s="5"/>
      <c r="M315" s="5"/>
      <c r="N315" s="8"/>
      <c r="O315" s="5"/>
      <c r="P315" s="5"/>
      <c r="Q315" s="8"/>
      <c r="R315" s="5"/>
      <c r="S315" s="5"/>
      <c r="T315" s="8"/>
      <c r="U315" s="5"/>
      <c r="V315" s="5"/>
      <c r="W315" s="8"/>
    </row>
    <row r="316" spans="1:23">
      <c r="A316" s="26"/>
      <c r="B316" s="11"/>
      <c r="C316" s="5"/>
      <c r="D316" s="5"/>
      <c r="E316" s="41"/>
      <c r="F316" s="5"/>
      <c r="G316" s="5"/>
      <c r="H316" s="5"/>
      <c r="I316" s="5"/>
      <c r="J316" s="5"/>
      <c r="K316" s="8"/>
      <c r="L316" s="5"/>
      <c r="M316" s="5"/>
      <c r="N316" s="8"/>
      <c r="O316" s="5"/>
      <c r="P316" s="5"/>
      <c r="Q316" s="8"/>
      <c r="R316" s="5"/>
      <c r="S316" s="5"/>
      <c r="T316" s="8"/>
      <c r="U316" s="5"/>
      <c r="V316" s="5"/>
      <c r="W316" s="8"/>
    </row>
    <row r="317" spans="1:23">
      <c r="A317" s="26"/>
      <c r="B317" s="11"/>
      <c r="C317" s="5"/>
      <c r="D317" s="5"/>
      <c r="E317" s="41"/>
      <c r="F317" s="5"/>
      <c r="G317" s="5"/>
      <c r="H317" s="5"/>
      <c r="I317" s="5"/>
      <c r="J317" s="5"/>
      <c r="K317" s="8"/>
      <c r="L317" s="5"/>
      <c r="M317" s="5"/>
      <c r="N317" s="8"/>
      <c r="O317" s="5"/>
      <c r="P317" s="5"/>
      <c r="Q317" s="8"/>
      <c r="R317" s="5"/>
      <c r="S317" s="5"/>
      <c r="T317" s="8"/>
      <c r="U317" s="5"/>
      <c r="V317" s="5"/>
      <c r="W317" s="8"/>
    </row>
    <row r="318" spans="1:23">
      <c r="A318" s="26"/>
      <c r="B318" s="11"/>
      <c r="C318" s="5"/>
      <c r="D318" s="5"/>
      <c r="E318" s="41"/>
      <c r="F318" s="5"/>
      <c r="G318" s="5"/>
      <c r="H318" s="5"/>
      <c r="I318" s="5"/>
      <c r="J318" s="5"/>
      <c r="K318" s="8"/>
      <c r="L318" s="5"/>
      <c r="M318" s="5"/>
      <c r="N318" s="8"/>
      <c r="O318" s="5"/>
      <c r="P318" s="5"/>
      <c r="Q318" s="8"/>
      <c r="R318" s="5"/>
      <c r="S318" s="5"/>
      <c r="T318" s="8"/>
      <c r="U318" s="5"/>
      <c r="V318" s="5"/>
      <c r="W318" s="8"/>
    </row>
    <row r="319" spans="1:23">
      <c r="A319" s="26"/>
      <c r="B319" s="11"/>
      <c r="C319" s="5"/>
      <c r="D319" s="5"/>
      <c r="E319" s="41"/>
      <c r="F319" s="5"/>
      <c r="G319" s="5"/>
      <c r="H319" s="5"/>
      <c r="I319" s="5"/>
      <c r="J319" s="5"/>
      <c r="K319" s="8"/>
      <c r="L319" s="5"/>
      <c r="M319" s="5"/>
      <c r="N319" s="8"/>
      <c r="O319" s="5"/>
      <c r="P319" s="5"/>
      <c r="Q319" s="8"/>
      <c r="R319" s="5"/>
      <c r="S319" s="5"/>
      <c r="T319" s="8"/>
      <c r="U319" s="5"/>
      <c r="V319" s="5"/>
      <c r="W319" s="8"/>
    </row>
    <row r="320" spans="1:23">
      <c r="A320" s="26"/>
      <c r="B320" s="11"/>
      <c r="C320" s="5"/>
      <c r="D320" s="5"/>
      <c r="E320" s="41"/>
      <c r="F320" s="5"/>
      <c r="G320" s="5"/>
      <c r="H320" s="5"/>
      <c r="I320" s="5"/>
      <c r="J320" s="5"/>
      <c r="K320" s="8"/>
      <c r="L320" s="5"/>
      <c r="M320" s="5"/>
      <c r="N320" s="8"/>
      <c r="O320" s="5"/>
      <c r="P320" s="5"/>
      <c r="Q320" s="8"/>
      <c r="R320" s="5"/>
      <c r="S320" s="5"/>
      <c r="T320" s="8"/>
      <c r="U320" s="5"/>
      <c r="V320" s="5"/>
      <c r="W320" s="8"/>
    </row>
    <row r="321" spans="1:23">
      <c r="A321" s="26"/>
      <c r="B321" s="11"/>
      <c r="C321" s="5"/>
      <c r="D321" s="5"/>
      <c r="E321" s="41"/>
      <c r="F321" s="5"/>
      <c r="G321" s="5"/>
      <c r="H321" s="5"/>
      <c r="I321" s="5"/>
      <c r="J321" s="5"/>
      <c r="K321" s="8"/>
      <c r="L321" s="5"/>
      <c r="M321" s="5"/>
      <c r="N321" s="8"/>
      <c r="O321" s="5"/>
      <c r="P321" s="5"/>
      <c r="Q321" s="8"/>
      <c r="R321" s="5"/>
      <c r="S321" s="5"/>
      <c r="T321" s="8"/>
      <c r="U321" s="5"/>
      <c r="V321" s="5"/>
      <c r="W321" s="8"/>
    </row>
    <row r="322" spans="1:23">
      <c r="A322" s="26"/>
      <c r="B322" s="11"/>
      <c r="C322" s="5"/>
      <c r="D322" s="5"/>
      <c r="E322" s="41"/>
      <c r="F322" s="5"/>
      <c r="G322" s="5"/>
      <c r="H322" s="5"/>
      <c r="I322" s="5"/>
      <c r="J322" s="5"/>
      <c r="K322" s="8"/>
      <c r="L322" s="5"/>
      <c r="M322" s="5"/>
      <c r="N322" s="8"/>
      <c r="O322" s="5"/>
      <c r="P322" s="5"/>
      <c r="Q322" s="8"/>
      <c r="R322" s="5"/>
      <c r="S322" s="5"/>
      <c r="T322" s="8"/>
      <c r="U322" s="5"/>
      <c r="V322" s="5"/>
      <c r="W322" s="8"/>
    </row>
    <row r="323" spans="1:23">
      <c r="A323" s="26"/>
      <c r="B323" s="11"/>
      <c r="C323" s="5"/>
      <c r="D323" s="5"/>
      <c r="E323" s="41"/>
      <c r="F323" s="5"/>
      <c r="G323" s="5"/>
      <c r="H323" s="5"/>
      <c r="I323" s="5"/>
      <c r="J323" s="5"/>
      <c r="K323" s="8"/>
      <c r="L323" s="5"/>
      <c r="M323" s="5"/>
      <c r="N323" s="8"/>
      <c r="O323" s="5"/>
      <c r="P323" s="5"/>
      <c r="Q323" s="8"/>
      <c r="R323" s="5"/>
      <c r="S323" s="5"/>
      <c r="T323" s="8"/>
      <c r="U323" s="5"/>
      <c r="V323" s="5"/>
      <c r="W323" s="8"/>
    </row>
    <row r="324" spans="1:23">
      <c r="A324" s="26"/>
      <c r="B324" s="11"/>
      <c r="C324" s="5"/>
      <c r="D324" s="5"/>
      <c r="E324" s="41"/>
      <c r="F324" s="5"/>
      <c r="G324" s="5"/>
      <c r="H324" s="5"/>
      <c r="I324" s="5"/>
      <c r="J324" s="5"/>
      <c r="K324" s="8"/>
      <c r="L324" s="5"/>
      <c r="M324" s="5"/>
      <c r="N324" s="8"/>
      <c r="O324" s="5"/>
      <c r="P324" s="5"/>
      <c r="Q324" s="8"/>
      <c r="R324" s="5"/>
      <c r="S324" s="5"/>
      <c r="T324" s="8"/>
      <c r="U324" s="5"/>
      <c r="V324" s="5"/>
      <c r="W324" s="8"/>
    </row>
    <row r="325" spans="1:23">
      <c r="A325" s="26"/>
      <c r="B325" s="11"/>
      <c r="C325" s="5"/>
      <c r="D325" s="5"/>
      <c r="E325" s="41"/>
      <c r="F325" s="5"/>
      <c r="G325" s="5"/>
      <c r="H325" s="5"/>
      <c r="I325" s="5"/>
      <c r="J325" s="5"/>
      <c r="K325" s="8"/>
      <c r="L325" s="5"/>
      <c r="M325" s="5"/>
      <c r="N325" s="8"/>
      <c r="O325" s="5"/>
      <c r="P325" s="5"/>
      <c r="Q325" s="8"/>
      <c r="R325" s="5"/>
      <c r="S325" s="5"/>
      <c r="T325" s="8"/>
      <c r="U325" s="5"/>
      <c r="V325" s="5"/>
      <c r="W325" s="8"/>
    </row>
    <row r="326" spans="1:23">
      <c r="A326" s="26"/>
      <c r="B326" s="11"/>
      <c r="C326" s="5"/>
      <c r="D326" s="5"/>
      <c r="E326" s="41"/>
      <c r="F326" s="5"/>
      <c r="G326" s="5"/>
      <c r="H326" s="5"/>
      <c r="I326" s="5"/>
      <c r="J326" s="5"/>
      <c r="K326" s="8"/>
      <c r="L326" s="5"/>
      <c r="M326" s="5"/>
      <c r="N326" s="8"/>
      <c r="O326" s="5"/>
      <c r="P326" s="5"/>
      <c r="Q326" s="8"/>
      <c r="R326" s="5"/>
      <c r="S326" s="5"/>
      <c r="T326" s="8"/>
      <c r="U326" s="5"/>
      <c r="V326" s="5"/>
      <c r="W326" s="8"/>
    </row>
    <row r="327" spans="1:23">
      <c r="A327" s="26"/>
      <c r="B327" s="11"/>
      <c r="C327" s="5"/>
      <c r="D327" s="5"/>
      <c r="E327" s="41"/>
      <c r="F327" s="5"/>
      <c r="G327" s="5"/>
      <c r="H327" s="5"/>
      <c r="I327" s="5"/>
      <c r="J327" s="5"/>
      <c r="K327" s="8"/>
      <c r="L327" s="5"/>
      <c r="M327" s="5"/>
      <c r="N327" s="8"/>
      <c r="O327" s="5"/>
      <c r="P327" s="5"/>
      <c r="Q327" s="8"/>
      <c r="R327" s="5"/>
      <c r="S327" s="5"/>
      <c r="T327" s="8"/>
      <c r="U327" s="5"/>
      <c r="V327" s="5"/>
      <c r="W327" s="8"/>
    </row>
    <row r="328" spans="1:23">
      <c r="A328" s="26"/>
      <c r="B328" s="11"/>
      <c r="C328" s="5"/>
      <c r="D328" s="5"/>
      <c r="E328" s="41"/>
      <c r="F328" s="5"/>
      <c r="G328" s="5"/>
      <c r="H328" s="5"/>
      <c r="I328" s="5"/>
      <c r="J328" s="5"/>
      <c r="K328" s="8"/>
      <c r="L328" s="5"/>
      <c r="M328" s="5"/>
      <c r="N328" s="8"/>
      <c r="O328" s="5"/>
      <c r="P328" s="5"/>
      <c r="Q328" s="8"/>
      <c r="R328" s="5"/>
      <c r="S328" s="5"/>
      <c r="T328" s="8"/>
      <c r="U328" s="5"/>
      <c r="V328" s="5"/>
      <c r="W328" s="8"/>
    </row>
    <row r="329" spans="1:23">
      <c r="A329" s="26"/>
      <c r="B329" s="11"/>
      <c r="C329" s="5"/>
      <c r="D329" s="5"/>
      <c r="E329" s="41"/>
      <c r="F329" s="5"/>
      <c r="G329" s="5"/>
      <c r="H329" s="5"/>
      <c r="I329" s="5"/>
      <c r="J329" s="5"/>
      <c r="K329" s="8"/>
      <c r="L329" s="5"/>
      <c r="M329" s="5"/>
      <c r="N329" s="8"/>
      <c r="O329" s="5"/>
      <c r="P329" s="5"/>
      <c r="Q329" s="8"/>
      <c r="R329" s="5"/>
      <c r="S329" s="5"/>
      <c r="T329" s="8"/>
      <c r="U329" s="5"/>
      <c r="V329" s="5"/>
      <c r="W329" s="8"/>
    </row>
    <row r="330" spans="1:23">
      <c r="A330" s="26"/>
      <c r="B330" s="11"/>
      <c r="C330" s="5"/>
      <c r="D330" s="5"/>
      <c r="E330" s="41"/>
      <c r="F330" s="5"/>
      <c r="G330" s="5"/>
      <c r="H330" s="5"/>
      <c r="I330" s="5"/>
      <c r="J330" s="5"/>
      <c r="K330" s="8"/>
      <c r="L330" s="5"/>
      <c r="M330" s="5"/>
      <c r="N330" s="8"/>
      <c r="O330" s="5"/>
      <c r="P330" s="5"/>
      <c r="Q330" s="8"/>
      <c r="R330" s="5"/>
      <c r="S330" s="5"/>
      <c r="T330" s="8"/>
      <c r="U330" s="5"/>
      <c r="V330" s="5"/>
      <c r="W330" s="8"/>
    </row>
    <row r="331" spans="1:23">
      <c r="A331" s="26"/>
      <c r="B331" s="11"/>
      <c r="C331" s="5"/>
      <c r="D331" s="5"/>
      <c r="E331" s="41"/>
      <c r="F331" s="5"/>
      <c r="G331" s="5"/>
      <c r="H331" s="5"/>
      <c r="I331" s="5"/>
      <c r="J331" s="5"/>
      <c r="K331" s="8"/>
      <c r="L331" s="5"/>
      <c r="M331" s="5"/>
      <c r="N331" s="8"/>
      <c r="O331" s="5"/>
      <c r="P331" s="5"/>
      <c r="Q331" s="8"/>
      <c r="R331" s="5"/>
      <c r="S331" s="5"/>
      <c r="T331" s="8"/>
      <c r="U331" s="5"/>
      <c r="V331" s="5"/>
      <c r="W331" s="8"/>
    </row>
    <row r="332" spans="1:23">
      <c r="A332" s="26"/>
      <c r="B332" s="11"/>
      <c r="C332" s="5"/>
      <c r="D332" s="5"/>
      <c r="E332" s="41"/>
      <c r="F332" s="5"/>
      <c r="G332" s="5"/>
      <c r="H332" s="5"/>
      <c r="I332" s="5"/>
      <c r="J332" s="5"/>
      <c r="K332" s="8"/>
      <c r="L332" s="5"/>
      <c r="M332" s="5"/>
      <c r="N332" s="8"/>
      <c r="O332" s="5"/>
      <c r="P332" s="5"/>
      <c r="Q332" s="8"/>
      <c r="R332" s="5"/>
      <c r="S332" s="5"/>
      <c r="T332" s="8"/>
      <c r="U332" s="5"/>
      <c r="V332" s="5"/>
      <c r="W332" s="8"/>
    </row>
    <row r="333" spans="1:23">
      <c r="A333" s="26"/>
      <c r="B333" s="11"/>
      <c r="C333" s="5"/>
      <c r="D333" s="5"/>
      <c r="E333" s="41"/>
      <c r="F333" s="5"/>
      <c r="G333" s="5"/>
      <c r="H333" s="5"/>
      <c r="I333" s="5"/>
      <c r="J333" s="5"/>
      <c r="K333" s="8"/>
      <c r="L333" s="5"/>
      <c r="M333" s="5"/>
      <c r="N333" s="8"/>
      <c r="O333" s="5"/>
      <c r="P333" s="5"/>
      <c r="Q333" s="8"/>
      <c r="R333" s="5"/>
      <c r="S333" s="5"/>
      <c r="T333" s="8"/>
      <c r="U333" s="5"/>
      <c r="V333" s="5"/>
      <c r="W333" s="8"/>
    </row>
    <row r="334" spans="1:23">
      <c r="A334" s="26"/>
      <c r="B334" s="11"/>
      <c r="C334" s="5"/>
      <c r="D334" s="5"/>
      <c r="E334" s="41"/>
      <c r="F334" s="5"/>
      <c r="G334" s="5"/>
      <c r="H334" s="5"/>
      <c r="I334" s="5"/>
      <c r="J334" s="5"/>
      <c r="K334" s="8"/>
      <c r="L334" s="5"/>
      <c r="M334" s="5"/>
      <c r="N334" s="8"/>
      <c r="O334" s="5"/>
      <c r="P334" s="5"/>
      <c r="Q334" s="8"/>
      <c r="R334" s="5"/>
      <c r="S334" s="5"/>
      <c r="T334" s="8"/>
      <c r="U334" s="5"/>
      <c r="V334" s="5"/>
      <c r="W334" s="8"/>
    </row>
    <row r="335" spans="1:23">
      <c r="A335" s="26"/>
      <c r="B335" s="11"/>
      <c r="C335" s="5"/>
      <c r="D335" s="5"/>
      <c r="E335" s="41"/>
      <c r="F335" s="5"/>
      <c r="G335" s="5"/>
      <c r="H335" s="5"/>
      <c r="I335" s="5"/>
      <c r="J335" s="5"/>
      <c r="K335" s="8"/>
      <c r="L335" s="5"/>
      <c r="M335" s="5"/>
      <c r="N335" s="8"/>
      <c r="O335" s="5"/>
      <c r="P335" s="5"/>
      <c r="Q335" s="8"/>
      <c r="R335" s="5"/>
      <c r="S335" s="5"/>
      <c r="T335" s="8"/>
      <c r="U335" s="5"/>
      <c r="V335" s="5"/>
      <c r="W335" s="8"/>
    </row>
    <row r="336" spans="1:23">
      <c r="A336" s="26"/>
      <c r="B336" s="11"/>
      <c r="C336" s="5"/>
      <c r="D336" s="5"/>
      <c r="E336" s="41"/>
      <c r="F336" s="5"/>
      <c r="G336" s="5"/>
      <c r="H336" s="5"/>
      <c r="I336" s="5"/>
      <c r="J336" s="5"/>
      <c r="K336" s="8"/>
      <c r="L336" s="5"/>
      <c r="M336" s="5"/>
      <c r="N336" s="8"/>
      <c r="O336" s="5"/>
      <c r="P336" s="5"/>
      <c r="Q336" s="8"/>
      <c r="R336" s="5"/>
      <c r="S336" s="5"/>
      <c r="T336" s="8"/>
      <c r="U336" s="5"/>
      <c r="V336" s="5"/>
      <c r="W336" s="8"/>
    </row>
    <row r="337" spans="1:23">
      <c r="A337" s="26"/>
      <c r="B337" s="11"/>
      <c r="C337" s="5"/>
      <c r="D337" s="5"/>
      <c r="E337" s="41"/>
      <c r="F337" s="5"/>
      <c r="G337" s="5"/>
      <c r="H337" s="5"/>
      <c r="I337" s="5"/>
      <c r="J337" s="5"/>
      <c r="K337" s="8"/>
      <c r="L337" s="5"/>
      <c r="M337" s="5"/>
      <c r="N337" s="8"/>
      <c r="O337" s="5"/>
      <c r="P337" s="5"/>
      <c r="Q337" s="8"/>
      <c r="R337" s="5"/>
      <c r="S337" s="5"/>
      <c r="T337" s="8"/>
      <c r="U337" s="5"/>
      <c r="V337" s="5"/>
      <c r="W337" s="8"/>
    </row>
    <row r="338" spans="1:23">
      <c r="A338" s="26"/>
      <c r="B338" s="11"/>
      <c r="C338" s="5"/>
      <c r="D338" s="5"/>
      <c r="E338" s="41"/>
      <c r="F338" s="5"/>
      <c r="G338" s="5"/>
      <c r="H338" s="5"/>
      <c r="I338" s="5"/>
      <c r="J338" s="5"/>
      <c r="K338" s="8"/>
      <c r="L338" s="5"/>
      <c r="M338" s="5"/>
      <c r="N338" s="8"/>
      <c r="O338" s="5"/>
      <c r="P338" s="5"/>
      <c r="Q338" s="8"/>
      <c r="R338" s="5"/>
      <c r="S338" s="5"/>
      <c r="T338" s="8"/>
      <c r="U338" s="5"/>
      <c r="V338" s="5"/>
      <c r="W338" s="8"/>
    </row>
    <row r="339" spans="1:23">
      <c r="A339" s="26"/>
      <c r="B339" s="11"/>
      <c r="C339" s="5"/>
      <c r="D339" s="5"/>
      <c r="E339" s="41"/>
      <c r="F339" s="5"/>
      <c r="G339" s="5"/>
      <c r="H339" s="5"/>
      <c r="I339" s="5"/>
      <c r="J339" s="5"/>
      <c r="K339" s="8"/>
      <c r="L339" s="5"/>
      <c r="M339" s="5"/>
      <c r="N339" s="8"/>
      <c r="O339" s="5"/>
      <c r="P339" s="5"/>
      <c r="Q339" s="8"/>
      <c r="R339" s="5"/>
      <c r="S339" s="5"/>
      <c r="T339" s="8"/>
      <c r="U339" s="5"/>
      <c r="V339" s="5"/>
      <c r="W339" s="8"/>
    </row>
    <row r="340" spans="1:23">
      <c r="A340" s="26"/>
      <c r="B340" s="11"/>
      <c r="C340" s="5"/>
      <c r="D340" s="5"/>
      <c r="E340" s="41"/>
      <c r="F340" s="5"/>
      <c r="G340" s="5"/>
      <c r="H340" s="5"/>
      <c r="I340" s="5"/>
      <c r="J340" s="5"/>
      <c r="K340" s="8"/>
      <c r="L340" s="5"/>
      <c r="M340" s="5"/>
      <c r="N340" s="8"/>
      <c r="O340" s="5"/>
      <c r="P340" s="5"/>
      <c r="Q340" s="8"/>
      <c r="R340" s="5"/>
      <c r="S340" s="5"/>
      <c r="T340" s="8"/>
      <c r="U340" s="5"/>
      <c r="V340" s="5"/>
      <c r="W340" s="8"/>
    </row>
    <row r="341" spans="1:23">
      <c r="A341" s="26"/>
      <c r="B341" s="11"/>
      <c r="C341" s="5"/>
      <c r="D341" s="5"/>
      <c r="E341" s="41"/>
      <c r="F341" s="5"/>
      <c r="G341" s="5"/>
      <c r="H341" s="5"/>
      <c r="I341" s="5"/>
      <c r="J341" s="5"/>
      <c r="K341" s="8"/>
      <c r="L341" s="5"/>
      <c r="M341" s="5"/>
      <c r="N341" s="8"/>
      <c r="O341" s="5"/>
      <c r="P341" s="5"/>
      <c r="Q341" s="8"/>
      <c r="R341" s="5"/>
      <c r="S341" s="5"/>
      <c r="T341" s="8"/>
      <c r="U341" s="5"/>
      <c r="V341" s="5"/>
      <c r="W341" s="8"/>
    </row>
    <row r="342" spans="1:23">
      <c r="A342" s="26"/>
      <c r="B342" s="11"/>
      <c r="C342" s="5"/>
      <c r="D342" s="5"/>
      <c r="E342" s="41"/>
      <c r="F342" s="5"/>
      <c r="G342" s="5"/>
      <c r="H342" s="5"/>
      <c r="I342" s="5"/>
      <c r="J342" s="5"/>
      <c r="K342" s="8"/>
      <c r="L342" s="5"/>
      <c r="M342" s="5"/>
      <c r="N342" s="8"/>
      <c r="O342" s="5"/>
      <c r="P342" s="5"/>
      <c r="Q342" s="8"/>
      <c r="R342" s="5"/>
      <c r="S342" s="5"/>
      <c r="T342" s="8"/>
      <c r="U342" s="5"/>
      <c r="V342" s="5"/>
      <c r="W342" s="8"/>
    </row>
    <row r="343" spans="1:23">
      <c r="A343" s="26"/>
      <c r="B343" s="11"/>
      <c r="C343" s="5"/>
      <c r="D343" s="5"/>
      <c r="E343" s="41"/>
      <c r="F343" s="5"/>
      <c r="G343" s="5"/>
      <c r="H343" s="5"/>
      <c r="I343" s="5"/>
      <c r="J343" s="5"/>
      <c r="K343" s="8"/>
      <c r="L343" s="5"/>
      <c r="M343" s="5"/>
      <c r="N343" s="8"/>
      <c r="O343" s="5"/>
      <c r="P343" s="5"/>
      <c r="Q343" s="8"/>
      <c r="R343" s="5"/>
      <c r="S343" s="5"/>
      <c r="T343" s="8"/>
      <c r="U343" s="5"/>
      <c r="V343" s="5"/>
      <c r="W343" s="8"/>
    </row>
    <row r="344" spans="1:23">
      <c r="A344" s="26"/>
      <c r="B344" s="11"/>
      <c r="C344" s="5"/>
      <c r="D344" s="5"/>
      <c r="E344" s="41"/>
      <c r="F344" s="5"/>
      <c r="G344" s="5"/>
      <c r="H344" s="5"/>
      <c r="I344" s="5"/>
      <c r="J344" s="5"/>
      <c r="K344" s="8"/>
      <c r="L344" s="5"/>
      <c r="M344" s="5"/>
      <c r="N344" s="8"/>
      <c r="O344" s="5"/>
      <c r="P344" s="5"/>
      <c r="Q344" s="8"/>
      <c r="R344" s="5"/>
      <c r="S344" s="5"/>
      <c r="T344" s="8"/>
      <c r="U344" s="5"/>
      <c r="V344" s="5"/>
      <c r="W344" s="8"/>
    </row>
    <row r="345" spans="1:23">
      <c r="A345" s="26"/>
      <c r="B345" s="11"/>
      <c r="C345" s="5"/>
      <c r="D345" s="5"/>
      <c r="E345" s="41"/>
      <c r="F345" s="5"/>
      <c r="G345" s="5"/>
      <c r="H345" s="5"/>
      <c r="I345" s="5"/>
      <c r="J345" s="5"/>
      <c r="K345" s="8"/>
      <c r="L345" s="5"/>
      <c r="M345" s="5"/>
      <c r="N345" s="8"/>
      <c r="O345" s="5"/>
      <c r="P345" s="5"/>
      <c r="Q345" s="8"/>
      <c r="R345" s="5"/>
      <c r="S345" s="5"/>
      <c r="T345" s="8"/>
      <c r="U345" s="5"/>
      <c r="V345" s="5"/>
      <c r="W345" s="8"/>
    </row>
    <row r="346" spans="1:23">
      <c r="A346" s="26"/>
      <c r="B346" s="11"/>
      <c r="C346" s="5"/>
      <c r="D346" s="5"/>
      <c r="E346" s="41"/>
      <c r="F346" s="5"/>
      <c r="G346" s="5"/>
      <c r="H346" s="5"/>
      <c r="I346" s="5"/>
      <c r="J346" s="5"/>
      <c r="K346" s="8"/>
      <c r="L346" s="5"/>
      <c r="M346" s="5"/>
      <c r="N346" s="8"/>
      <c r="O346" s="5"/>
      <c r="P346" s="5"/>
      <c r="Q346" s="8"/>
      <c r="R346" s="5"/>
      <c r="S346" s="5"/>
      <c r="T346" s="8"/>
      <c r="U346" s="5"/>
      <c r="V346" s="5"/>
      <c r="W346" s="8"/>
    </row>
    <row r="347" spans="1:23">
      <c r="A347" s="26"/>
      <c r="B347" s="11"/>
      <c r="C347" s="5"/>
      <c r="D347" s="5"/>
      <c r="E347" s="41"/>
      <c r="F347" s="5"/>
      <c r="G347" s="5"/>
      <c r="H347" s="5"/>
      <c r="I347" s="5"/>
      <c r="J347" s="5"/>
      <c r="K347" s="8"/>
      <c r="L347" s="5"/>
      <c r="M347" s="5"/>
      <c r="N347" s="8"/>
      <c r="O347" s="5"/>
      <c r="P347" s="5"/>
      <c r="Q347" s="8"/>
      <c r="R347" s="5"/>
      <c r="S347" s="5"/>
      <c r="T347" s="8"/>
      <c r="U347" s="5"/>
      <c r="V347" s="5"/>
      <c r="W347" s="8"/>
    </row>
    <row r="348" spans="1:23">
      <c r="A348" s="26"/>
      <c r="B348" s="11"/>
      <c r="C348" s="5"/>
      <c r="D348" s="5"/>
      <c r="E348" s="41"/>
      <c r="F348" s="5"/>
      <c r="G348" s="5"/>
      <c r="H348" s="5"/>
      <c r="I348" s="5"/>
      <c r="J348" s="5"/>
      <c r="K348" s="8"/>
      <c r="L348" s="5"/>
      <c r="M348" s="5"/>
      <c r="N348" s="8"/>
      <c r="O348" s="5"/>
      <c r="P348" s="5"/>
      <c r="Q348" s="8"/>
      <c r="R348" s="5"/>
      <c r="S348" s="5"/>
      <c r="T348" s="8"/>
      <c r="U348" s="5"/>
      <c r="V348" s="5"/>
      <c r="W348" s="8"/>
    </row>
    <row r="349" spans="1:23">
      <c r="A349" s="26"/>
      <c r="B349" s="11"/>
      <c r="C349" s="5"/>
      <c r="D349" s="5"/>
      <c r="E349" s="41"/>
      <c r="F349" s="5"/>
      <c r="G349" s="5"/>
      <c r="H349" s="5"/>
      <c r="I349" s="5"/>
      <c r="J349" s="5"/>
      <c r="K349" s="8"/>
      <c r="L349" s="5"/>
      <c r="M349" s="5"/>
      <c r="N349" s="8"/>
      <c r="O349" s="5"/>
      <c r="P349" s="5"/>
      <c r="Q349" s="8"/>
      <c r="R349" s="5"/>
      <c r="S349" s="5"/>
      <c r="T349" s="8"/>
      <c r="U349" s="5"/>
      <c r="V349" s="5"/>
      <c r="W349" s="8"/>
    </row>
    <row r="350" spans="1:23">
      <c r="A350" s="26"/>
      <c r="B350" s="11"/>
      <c r="C350" s="5"/>
      <c r="D350" s="5"/>
      <c r="E350" s="41"/>
      <c r="F350" s="5"/>
      <c r="G350" s="5"/>
      <c r="H350" s="5"/>
      <c r="I350" s="5"/>
      <c r="J350" s="5"/>
      <c r="K350" s="8"/>
      <c r="L350" s="5"/>
      <c r="M350" s="5"/>
      <c r="N350" s="8"/>
      <c r="O350" s="5"/>
      <c r="P350" s="5"/>
      <c r="Q350" s="8"/>
      <c r="R350" s="5"/>
      <c r="S350" s="5"/>
      <c r="T350" s="8"/>
      <c r="U350" s="5"/>
      <c r="V350" s="5"/>
      <c r="W350" s="8"/>
    </row>
    <row r="351" spans="1:23">
      <c r="A351" s="26"/>
      <c r="B351" s="11"/>
      <c r="C351" s="5"/>
      <c r="D351" s="5"/>
      <c r="E351" s="41"/>
      <c r="F351" s="5"/>
      <c r="G351" s="5"/>
      <c r="H351" s="5"/>
      <c r="I351" s="5"/>
      <c r="J351" s="5"/>
      <c r="K351" s="8"/>
      <c r="L351" s="5"/>
      <c r="M351" s="5"/>
      <c r="N351" s="8"/>
      <c r="O351" s="5"/>
      <c r="P351" s="5"/>
      <c r="Q351" s="8"/>
      <c r="R351" s="5"/>
      <c r="S351" s="5"/>
      <c r="T351" s="8"/>
      <c r="U351" s="5"/>
      <c r="V351" s="5"/>
      <c r="W351" s="8"/>
    </row>
    <row r="352" spans="1:23">
      <c r="A352" s="26"/>
      <c r="B352" s="11"/>
      <c r="C352" s="5"/>
      <c r="D352" s="5"/>
      <c r="E352" s="41"/>
      <c r="F352" s="5"/>
      <c r="G352" s="5"/>
      <c r="H352" s="5"/>
      <c r="I352" s="5"/>
      <c r="J352" s="5"/>
      <c r="K352" s="8"/>
      <c r="L352" s="5"/>
      <c r="M352" s="5"/>
      <c r="N352" s="8"/>
      <c r="O352" s="5"/>
      <c r="P352" s="5"/>
      <c r="Q352" s="8"/>
      <c r="R352" s="5"/>
      <c r="S352" s="5"/>
      <c r="T352" s="8"/>
      <c r="U352" s="5"/>
      <c r="V352" s="5"/>
      <c r="W352" s="8"/>
    </row>
    <row r="353" spans="1:23">
      <c r="A353" s="26"/>
      <c r="B353" s="11"/>
      <c r="C353" s="5"/>
      <c r="D353" s="5"/>
      <c r="E353" s="41"/>
      <c r="F353" s="5"/>
      <c r="G353" s="5"/>
      <c r="H353" s="5"/>
      <c r="I353" s="5"/>
      <c r="J353" s="5"/>
      <c r="K353" s="8"/>
      <c r="L353" s="5"/>
      <c r="M353" s="5"/>
      <c r="N353" s="8"/>
      <c r="O353" s="5"/>
      <c r="P353" s="5"/>
      <c r="Q353" s="8"/>
      <c r="R353" s="5"/>
      <c r="S353" s="5"/>
      <c r="T353" s="8"/>
      <c r="U353" s="5"/>
      <c r="V353" s="5"/>
      <c r="W353" s="8"/>
    </row>
    <row r="354" spans="1:23">
      <c r="A354" s="26"/>
      <c r="B354" s="11"/>
      <c r="C354" s="5"/>
      <c r="D354" s="5"/>
      <c r="E354" s="41"/>
      <c r="F354" s="5"/>
      <c r="G354" s="5"/>
      <c r="H354" s="5"/>
      <c r="I354" s="5"/>
      <c r="J354" s="5"/>
      <c r="K354" s="8"/>
      <c r="L354" s="5"/>
      <c r="M354" s="5"/>
      <c r="N354" s="8"/>
      <c r="O354" s="5"/>
      <c r="P354" s="5"/>
      <c r="Q354" s="8"/>
      <c r="R354" s="5"/>
      <c r="S354" s="5"/>
      <c r="T354" s="8"/>
      <c r="U354" s="5"/>
      <c r="V354" s="5"/>
      <c r="W354" s="8"/>
    </row>
    <row r="355" spans="1:23">
      <c r="A355" s="26"/>
      <c r="B355" s="11"/>
      <c r="C355" s="5"/>
      <c r="D355" s="5"/>
      <c r="E355" s="41"/>
      <c r="F355" s="5"/>
      <c r="G355" s="5"/>
      <c r="H355" s="5"/>
      <c r="I355" s="5"/>
      <c r="J355" s="5"/>
      <c r="K355" s="8"/>
      <c r="L355" s="5"/>
      <c r="M355" s="5"/>
      <c r="N355" s="8"/>
      <c r="O355" s="5"/>
      <c r="P355" s="5"/>
      <c r="Q355" s="8"/>
      <c r="R355" s="5"/>
      <c r="S355" s="5"/>
      <c r="T355" s="8"/>
      <c r="U355" s="5"/>
      <c r="V355" s="5"/>
      <c r="W355" s="8"/>
    </row>
    <row r="356" spans="1:23">
      <c r="A356" s="26"/>
      <c r="B356" s="11"/>
      <c r="C356" s="5"/>
      <c r="D356" s="5"/>
      <c r="E356" s="41"/>
      <c r="F356" s="5"/>
      <c r="G356" s="5"/>
      <c r="H356" s="5"/>
      <c r="I356" s="5"/>
      <c r="J356" s="5"/>
      <c r="K356" s="8"/>
      <c r="L356" s="5"/>
      <c r="M356" s="5"/>
      <c r="N356" s="8"/>
      <c r="O356" s="5"/>
      <c r="P356" s="5"/>
      <c r="Q356" s="8"/>
      <c r="R356" s="5"/>
      <c r="S356" s="5"/>
      <c r="T356" s="8"/>
      <c r="U356" s="5"/>
      <c r="V356" s="5"/>
      <c r="W356" s="8"/>
    </row>
    <row r="357" spans="1:23">
      <c r="A357" s="26"/>
      <c r="B357" s="11"/>
      <c r="C357" s="5"/>
      <c r="D357" s="5"/>
      <c r="E357" s="41"/>
      <c r="F357" s="5"/>
      <c r="G357" s="5"/>
      <c r="H357" s="5"/>
      <c r="I357" s="5"/>
      <c r="J357" s="5"/>
      <c r="K357" s="8"/>
      <c r="L357" s="5"/>
      <c r="M357" s="5"/>
      <c r="N357" s="8"/>
      <c r="O357" s="5"/>
      <c r="P357" s="5"/>
      <c r="Q357" s="8"/>
      <c r="R357" s="5"/>
      <c r="S357" s="5"/>
      <c r="T357" s="8"/>
      <c r="U357" s="5"/>
      <c r="V357" s="5"/>
      <c r="W357" s="8"/>
    </row>
    <row r="358" spans="1:23">
      <c r="A358" s="26"/>
      <c r="B358" s="11"/>
      <c r="C358" s="5"/>
      <c r="D358" s="5"/>
      <c r="E358" s="41"/>
      <c r="F358" s="5"/>
      <c r="G358" s="5"/>
      <c r="H358" s="5"/>
      <c r="I358" s="5"/>
      <c r="J358" s="5"/>
      <c r="K358" s="8"/>
      <c r="L358" s="5"/>
      <c r="M358" s="5"/>
      <c r="N358" s="8"/>
      <c r="O358" s="5"/>
      <c r="P358" s="5"/>
      <c r="Q358" s="8"/>
      <c r="R358" s="5"/>
      <c r="S358" s="5"/>
      <c r="T358" s="8"/>
      <c r="U358" s="5"/>
      <c r="V358" s="5"/>
      <c r="W358" s="8"/>
    </row>
    <row r="359" spans="1:23">
      <c r="A359" s="26"/>
      <c r="B359" s="11"/>
      <c r="C359" s="5"/>
      <c r="D359" s="5"/>
      <c r="E359" s="41"/>
      <c r="F359" s="5"/>
      <c r="G359" s="5"/>
      <c r="H359" s="5"/>
      <c r="I359" s="5"/>
      <c r="J359" s="5"/>
      <c r="K359" s="8"/>
      <c r="L359" s="5"/>
      <c r="M359" s="5"/>
      <c r="N359" s="8"/>
      <c r="O359" s="5"/>
      <c r="P359" s="5"/>
      <c r="Q359" s="8"/>
      <c r="R359" s="5"/>
      <c r="S359" s="5"/>
      <c r="T359" s="8"/>
      <c r="U359" s="5"/>
      <c r="V359" s="5"/>
      <c r="W359" s="8"/>
    </row>
    <row r="360" spans="1:23">
      <c r="A360" s="26"/>
      <c r="B360" s="11"/>
      <c r="C360" s="5"/>
      <c r="D360" s="5"/>
      <c r="E360" s="41"/>
      <c r="F360" s="5"/>
      <c r="G360" s="5"/>
      <c r="H360" s="5"/>
      <c r="I360" s="5"/>
      <c r="J360" s="5"/>
      <c r="K360" s="8"/>
      <c r="L360" s="5"/>
      <c r="M360" s="5"/>
      <c r="N360" s="8"/>
      <c r="O360" s="5"/>
      <c r="P360" s="5"/>
      <c r="Q360" s="8"/>
      <c r="R360" s="5"/>
      <c r="S360" s="5"/>
      <c r="T360" s="8"/>
      <c r="U360" s="5"/>
      <c r="V360" s="5"/>
      <c r="W360" s="8"/>
    </row>
    <row r="361" spans="1:23">
      <c r="A361" s="26"/>
      <c r="B361" s="11"/>
      <c r="C361" s="5"/>
      <c r="D361" s="5"/>
      <c r="E361" s="41"/>
      <c r="F361" s="5"/>
      <c r="G361" s="5"/>
      <c r="H361" s="5"/>
      <c r="I361" s="5"/>
      <c r="J361" s="5"/>
      <c r="K361" s="8"/>
      <c r="L361" s="5"/>
      <c r="M361" s="5"/>
      <c r="N361" s="8"/>
      <c r="O361" s="5"/>
      <c r="P361" s="5"/>
      <c r="Q361" s="8"/>
      <c r="R361" s="5"/>
      <c r="S361" s="5"/>
      <c r="T361" s="8"/>
      <c r="U361" s="5"/>
      <c r="V361" s="5"/>
      <c r="W361" s="8"/>
    </row>
    <row r="362" spans="1:23">
      <c r="A362" s="26"/>
      <c r="B362" s="11"/>
      <c r="C362" s="5"/>
      <c r="D362" s="5"/>
      <c r="E362" s="41"/>
      <c r="F362" s="5"/>
      <c r="G362" s="5"/>
      <c r="H362" s="5"/>
      <c r="I362" s="5"/>
      <c r="J362" s="5"/>
      <c r="K362" s="8"/>
      <c r="L362" s="5"/>
      <c r="M362" s="5"/>
      <c r="N362" s="8"/>
      <c r="O362" s="5"/>
      <c r="P362" s="5"/>
      <c r="Q362" s="8"/>
      <c r="R362" s="5"/>
      <c r="S362" s="5"/>
      <c r="T362" s="8"/>
      <c r="U362" s="5"/>
      <c r="V362" s="5"/>
      <c r="W362" s="8"/>
    </row>
    <row r="363" spans="1:23">
      <c r="A363" s="26"/>
      <c r="B363" s="11"/>
      <c r="C363" s="5"/>
      <c r="D363" s="5"/>
      <c r="E363" s="41"/>
      <c r="F363" s="5"/>
      <c r="G363" s="5"/>
      <c r="H363" s="5"/>
      <c r="I363" s="5"/>
      <c r="J363" s="5"/>
      <c r="K363" s="8"/>
      <c r="L363" s="5"/>
      <c r="M363" s="5"/>
      <c r="N363" s="8"/>
      <c r="O363" s="5"/>
      <c r="P363" s="5"/>
      <c r="Q363" s="8"/>
      <c r="R363" s="5"/>
      <c r="S363" s="5"/>
      <c r="T363" s="8"/>
      <c r="U363" s="5"/>
      <c r="V363" s="5"/>
      <c r="W363" s="8"/>
    </row>
    <row r="364" spans="1:23">
      <c r="A364" s="26"/>
      <c r="B364" s="11"/>
      <c r="C364" s="5"/>
      <c r="D364" s="5"/>
      <c r="E364" s="41"/>
      <c r="F364" s="5"/>
      <c r="G364" s="5"/>
      <c r="H364" s="5"/>
      <c r="I364" s="5"/>
      <c r="J364" s="5"/>
      <c r="K364" s="8"/>
      <c r="L364" s="5"/>
      <c r="M364" s="5"/>
      <c r="N364" s="8"/>
      <c r="O364" s="5"/>
      <c r="P364" s="5"/>
      <c r="Q364" s="8"/>
      <c r="R364" s="5"/>
      <c r="S364" s="5"/>
      <c r="T364" s="8"/>
      <c r="U364" s="5"/>
      <c r="V364" s="5"/>
      <c r="W364" s="8"/>
    </row>
    <row r="365" spans="1:23">
      <c r="A365" s="26"/>
      <c r="B365" s="11"/>
      <c r="C365" s="5"/>
      <c r="D365" s="5"/>
      <c r="E365" s="41"/>
      <c r="F365" s="5"/>
      <c r="G365" s="5"/>
      <c r="H365" s="5"/>
      <c r="I365" s="5"/>
      <c r="J365" s="5"/>
      <c r="K365" s="8"/>
      <c r="L365" s="5"/>
      <c r="M365" s="5"/>
      <c r="N365" s="8"/>
      <c r="O365" s="5"/>
      <c r="P365" s="5"/>
      <c r="Q365" s="8"/>
      <c r="R365" s="5"/>
      <c r="S365" s="5"/>
      <c r="T365" s="8"/>
      <c r="U365" s="5"/>
      <c r="V365" s="5"/>
      <c r="W365" s="8"/>
    </row>
    <row r="366" spans="1:23">
      <c r="A366" s="26"/>
      <c r="B366" s="11"/>
      <c r="C366" s="5"/>
      <c r="D366" s="5"/>
      <c r="E366" s="41"/>
      <c r="F366" s="5"/>
      <c r="G366" s="5"/>
      <c r="H366" s="5"/>
      <c r="I366" s="5"/>
      <c r="J366" s="5"/>
      <c r="K366" s="8"/>
      <c r="L366" s="5"/>
      <c r="M366" s="5"/>
      <c r="N366" s="8"/>
      <c r="O366" s="5"/>
      <c r="P366" s="5"/>
      <c r="Q366" s="8"/>
      <c r="R366" s="5"/>
      <c r="S366" s="5"/>
      <c r="T366" s="8"/>
      <c r="U366" s="5"/>
      <c r="V366" s="5"/>
      <c r="W366" s="8"/>
    </row>
    <row r="367" spans="1:23">
      <c r="A367" s="26"/>
      <c r="B367" s="11"/>
      <c r="C367" s="5"/>
      <c r="D367" s="5"/>
      <c r="E367" s="41"/>
      <c r="F367" s="5"/>
      <c r="G367" s="5"/>
      <c r="H367" s="5"/>
      <c r="I367" s="5"/>
      <c r="J367" s="5"/>
      <c r="K367" s="8"/>
      <c r="L367" s="5"/>
      <c r="M367" s="5"/>
      <c r="N367" s="8"/>
      <c r="O367" s="5"/>
      <c r="P367" s="5"/>
      <c r="Q367" s="8"/>
      <c r="R367" s="5"/>
      <c r="S367" s="5"/>
      <c r="T367" s="8"/>
      <c r="U367" s="5"/>
      <c r="V367" s="5"/>
      <c r="W367" s="8"/>
    </row>
    <row r="368" spans="1:23">
      <c r="A368" s="26"/>
      <c r="B368" s="11"/>
      <c r="C368" s="5"/>
      <c r="D368" s="5"/>
      <c r="E368" s="41"/>
      <c r="F368" s="5"/>
      <c r="G368" s="5"/>
      <c r="H368" s="5"/>
      <c r="I368" s="5"/>
      <c r="J368" s="5"/>
      <c r="K368" s="8"/>
      <c r="L368" s="5"/>
      <c r="M368" s="5"/>
      <c r="N368" s="8"/>
      <c r="O368" s="5"/>
      <c r="P368" s="5"/>
      <c r="Q368" s="8"/>
      <c r="R368" s="5"/>
      <c r="S368" s="5"/>
      <c r="T368" s="8"/>
      <c r="U368" s="5"/>
      <c r="V368" s="5"/>
      <c r="W368" s="8"/>
    </row>
    <row r="369" spans="1:23">
      <c r="A369" s="26"/>
      <c r="B369" s="11"/>
      <c r="C369" s="5"/>
      <c r="D369" s="5"/>
      <c r="E369" s="41"/>
      <c r="F369" s="5"/>
      <c r="G369" s="5"/>
      <c r="H369" s="5"/>
      <c r="I369" s="5"/>
      <c r="J369" s="5"/>
      <c r="K369" s="8"/>
      <c r="L369" s="5"/>
      <c r="M369" s="5"/>
      <c r="N369" s="8"/>
      <c r="O369" s="5"/>
      <c r="P369" s="5"/>
      <c r="Q369" s="8"/>
      <c r="R369" s="5"/>
      <c r="S369" s="5"/>
      <c r="T369" s="8"/>
      <c r="U369" s="5"/>
      <c r="V369" s="5"/>
      <c r="W369" s="8"/>
    </row>
    <row r="370" spans="1:23">
      <c r="A370" s="26"/>
      <c r="B370" s="11"/>
      <c r="C370" s="5"/>
      <c r="D370" s="5"/>
      <c r="E370" s="41"/>
      <c r="F370" s="5"/>
      <c r="G370" s="5"/>
      <c r="H370" s="5"/>
      <c r="I370" s="5"/>
      <c r="J370" s="5"/>
      <c r="K370" s="8"/>
      <c r="L370" s="5"/>
      <c r="M370" s="5"/>
      <c r="N370" s="8"/>
      <c r="O370" s="5"/>
      <c r="P370" s="5"/>
      <c r="Q370" s="8"/>
      <c r="R370" s="5"/>
      <c r="S370" s="5"/>
      <c r="T370" s="8"/>
      <c r="U370" s="5"/>
      <c r="V370" s="5"/>
      <c r="W370" s="8"/>
    </row>
    <row r="371" spans="1:23">
      <c r="A371" s="26"/>
      <c r="B371" s="11"/>
      <c r="C371" s="5"/>
      <c r="D371" s="5"/>
      <c r="E371" s="41"/>
      <c r="F371" s="5"/>
      <c r="G371" s="5"/>
      <c r="H371" s="5"/>
      <c r="I371" s="5"/>
      <c r="J371" s="5"/>
      <c r="K371" s="8"/>
      <c r="L371" s="5"/>
      <c r="M371" s="5"/>
      <c r="N371" s="8"/>
      <c r="O371" s="5"/>
      <c r="P371" s="5"/>
      <c r="Q371" s="8"/>
      <c r="R371" s="5"/>
      <c r="S371" s="5"/>
      <c r="T371" s="8"/>
      <c r="U371" s="5"/>
      <c r="V371" s="5"/>
      <c r="W371" s="8"/>
    </row>
    <row r="372" spans="1:23">
      <c r="A372" s="26"/>
      <c r="B372" s="11"/>
      <c r="C372" s="5"/>
      <c r="D372" s="5"/>
      <c r="E372" s="41"/>
      <c r="F372" s="5"/>
      <c r="G372" s="5"/>
      <c r="H372" s="5"/>
      <c r="I372" s="5"/>
      <c r="J372" s="5"/>
      <c r="K372" s="8"/>
      <c r="L372" s="5"/>
      <c r="M372" s="5"/>
      <c r="N372" s="8"/>
      <c r="O372" s="5"/>
      <c r="P372" s="5"/>
      <c r="Q372" s="8"/>
      <c r="R372" s="5"/>
      <c r="S372" s="5"/>
      <c r="T372" s="8"/>
      <c r="U372" s="5"/>
      <c r="V372" s="5"/>
      <c r="W372" s="8"/>
    </row>
    <row r="373" spans="1:23">
      <c r="A373" s="26"/>
      <c r="B373" s="11"/>
      <c r="C373" s="5"/>
      <c r="D373" s="5"/>
      <c r="E373" s="41"/>
      <c r="F373" s="5"/>
      <c r="G373" s="5"/>
      <c r="H373" s="5"/>
      <c r="I373" s="5"/>
      <c r="J373" s="5"/>
      <c r="K373" s="8"/>
      <c r="L373" s="5"/>
      <c r="M373" s="5"/>
      <c r="N373" s="8"/>
      <c r="O373" s="5"/>
      <c r="P373" s="5"/>
      <c r="Q373" s="8"/>
      <c r="R373" s="5"/>
      <c r="S373" s="5"/>
      <c r="T373" s="8"/>
      <c r="U373" s="5"/>
      <c r="V373" s="5"/>
      <c r="W373" s="8"/>
    </row>
    <row r="374" spans="1:23">
      <c r="A374" s="26"/>
      <c r="B374" s="11"/>
      <c r="C374" s="5"/>
      <c r="D374" s="5"/>
      <c r="E374" s="41"/>
      <c r="F374" s="5"/>
      <c r="G374" s="5"/>
      <c r="H374" s="5"/>
      <c r="I374" s="5"/>
      <c r="J374" s="5"/>
      <c r="K374" s="8"/>
      <c r="L374" s="5"/>
      <c r="M374" s="5"/>
      <c r="N374" s="8"/>
      <c r="O374" s="5"/>
      <c r="P374" s="5"/>
      <c r="Q374" s="8"/>
      <c r="R374" s="5"/>
      <c r="S374" s="5"/>
      <c r="T374" s="8"/>
      <c r="U374" s="5"/>
      <c r="V374" s="5"/>
      <c r="W374" s="8"/>
    </row>
    <row r="375" spans="1:23">
      <c r="A375" s="26"/>
      <c r="B375" s="11"/>
      <c r="C375" s="5"/>
      <c r="D375" s="5"/>
      <c r="E375" s="41"/>
      <c r="F375" s="5"/>
      <c r="G375" s="5"/>
      <c r="H375" s="5"/>
      <c r="I375" s="5"/>
      <c r="J375" s="5"/>
      <c r="K375" s="8"/>
      <c r="L375" s="5"/>
      <c r="M375" s="5"/>
      <c r="N375" s="8"/>
      <c r="O375" s="5"/>
      <c r="P375" s="5"/>
      <c r="Q375" s="8"/>
      <c r="R375" s="5"/>
      <c r="S375" s="5"/>
      <c r="T375" s="8"/>
      <c r="U375" s="5"/>
      <c r="V375" s="5"/>
      <c r="W375" s="8"/>
    </row>
    <row r="376" spans="1:23">
      <c r="A376" s="26"/>
      <c r="B376" s="11"/>
      <c r="C376" s="5"/>
      <c r="D376" s="5"/>
      <c r="E376" s="41"/>
      <c r="F376" s="5"/>
      <c r="G376" s="5"/>
      <c r="H376" s="5"/>
      <c r="I376" s="5"/>
      <c r="J376" s="5"/>
      <c r="K376" s="8"/>
      <c r="L376" s="5"/>
      <c r="M376" s="5"/>
      <c r="N376" s="8"/>
      <c r="O376" s="5"/>
      <c r="P376" s="5"/>
      <c r="Q376" s="8"/>
      <c r="R376" s="5"/>
      <c r="S376" s="5"/>
      <c r="T376" s="8"/>
      <c r="U376" s="5"/>
      <c r="V376" s="5"/>
      <c r="W376" s="8"/>
    </row>
    <row r="377" spans="1:23">
      <c r="A377" s="26"/>
      <c r="B377" s="11"/>
      <c r="C377" s="5"/>
      <c r="D377" s="5"/>
      <c r="E377" s="41"/>
      <c r="F377" s="5"/>
      <c r="G377" s="5"/>
      <c r="H377" s="5"/>
      <c r="I377" s="5"/>
      <c r="J377" s="5"/>
      <c r="K377" s="8"/>
      <c r="L377" s="5"/>
      <c r="M377" s="5"/>
      <c r="N377" s="8"/>
      <c r="O377" s="5"/>
      <c r="P377" s="5"/>
      <c r="Q377" s="8"/>
      <c r="R377" s="5"/>
      <c r="S377" s="5"/>
      <c r="T377" s="8"/>
      <c r="U377" s="5"/>
      <c r="V377" s="5"/>
      <c r="W377" s="8"/>
    </row>
    <row r="378" spans="1:23">
      <c r="A378" s="26"/>
      <c r="B378" s="11"/>
      <c r="C378" s="5"/>
      <c r="D378" s="5"/>
      <c r="E378" s="41"/>
      <c r="F378" s="5"/>
      <c r="G378" s="5"/>
      <c r="H378" s="5"/>
      <c r="I378" s="5"/>
      <c r="J378" s="5"/>
      <c r="K378" s="8"/>
      <c r="L378" s="5"/>
      <c r="M378" s="5"/>
      <c r="N378" s="8"/>
      <c r="O378" s="5"/>
      <c r="P378" s="5"/>
      <c r="Q378" s="8"/>
      <c r="R378" s="5"/>
      <c r="S378" s="5"/>
      <c r="T378" s="8"/>
      <c r="U378" s="5"/>
      <c r="V378" s="5"/>
      <c r="W378" s="8"/>
    </row>
    <row r="379" spans="1:23">
      <c r="A379" s="26"/>
      <c r="B379" s="11"/>
      <c r="C379" s="5"/>
      <c r="D379" s="5"/>
      <c r="E379" s="41"/>
      <c r="F379" s="5"/>
      <c r="G379" s="5"/>
      <c r="H379" s="5"/>
      <c r="I379" s="5"/>
      <c r="J379" s="5"/>
      <c r="K379" s="8"/>
      <c r="L379" s="5"/>
      <c r="M379" s="5"/>
      <c r="N379" s="8"/>
      <c r="O379" s="5"/>
      <c r="P379" s="5"/>
      <c r="Q379" s="8"/>
      <c r="R379" s="5"/>
      <c r="S379" s="5"/>
      <c r="T379" s="8"/>
      <c r="U379" s="5"/>
      <c r="V379" s="5"/>
      <c r="W379" s="8"/>
    </row>
    <row r="380" spans="1:23">
      <c r="A380" s="26"/>
      <c r="B380" s="11"/>
      <c r="C380" s="5"/>
      <c r="D380" s="5"/>
      <c r="E380" s="41"/>
      <c r="F380" s="5"/>
      <c r="G380" s="5"/>
      <c r="H380" s="5"/>
      <c r="I380" s="5"/>
      <c r="J380" s="5"/>
      <c r="K380" s="8"/>
      <c r="L380" s="5"/>
      <c r="M380" s="5"/>
      <c r="N380" s="8"/>
      <c r="O380" s="5"/>
      <c r="P380" s="5"/>
      <c r="Q380" s="8"/>
      <c r="R380" s="5"/>
      <c r="S380" s="5"/>
      <c r="T380" s="8"/>
      <c r="U380" s="5"/>
      <c r="V380" s="5"/>
      <c r="W380" s="8"/>
    </row>
    <row r="381" spans="1:23">
      <c r="A381" s="26"/>
      <c r="B381" s="11"/>
      <c r="C381" s="5"/>
      <c r="D381" s="5"/>
      <c r="E381" s="41"/>
      <c r="F381" s="5"/>
      <c r="G381" s="5"/>
      <c r="H381" s="5"/>
      <c r="I381" s="5"/>
      <c r="J381" s="5"/>
      <c r="K381" s="8"/>
      <c r="L381" s="5"/>
      <c r="M381" s="5"/>
      <c r="N381" s="8"/>
      <c r="O381" s="5"/>
      <c r="P381" s="5"/>
      <c r="Q381" s="8"/>
      <c r="R381" s="5"/>
      <c r="S381" s="5"/>
      <c r="T381" s="8"/>
      <c r="U381" s="5"/>
      <c r="V381" s="5"/>
      <c r="W381" s="8"/>
    </row>
    <row r="382" spans="1:23">
      <c r="A382" s="26"/>
      <c r="B382" s="11"/>
      <c r="C382" s="5"/>
      <c r="D382" s="5"/>
      <c r="E382" s="41"/>
      <c r="F382" s="5"/>
      <c r="G382" s="5"/>
      <c r="H382" s="5"/>
      <c r="I382" s="5"/>
      <c r="J382" s="5"/>
      <c r="K382" s="8"/>
      <c r="L382" s="5"/>
      <c r="M382" s="5"/>
      <c r="N382" s="8"/>
      <c r="O382" s="5"/>
      <c r="P382" s="5"/>
      <c r="Q382" s="8"/>
      <c r="R382" s="5"/>
      <c r="S382" s="5"/>
      <c r="T382" s="8"/>
      <c r="U382" s="5"/>
      <c r="V382" s="5"/>
      <c r="W382" s="8"/>
    </row>
    <row r="383" spans="1:23">
      <c r="A383" s="26"/>
      <c r="B383" s="11"/>
      <c r="C383" s="5"/>
      <c r="D383" s="5"/>
      <c r="E383" s="41"/>
      <c r="F383" s="5"/>
      <c r="G383" s="5"/>
      <c r="H383" s="5"/>
      <c r="I383" s="5"/>
      <c r="J383" s="5"/>
      <c r="K383" s="8"/>
      <c r="L383" s="5"/>
      <c r="M383" s="5"/>
      <c r="N383" s="8"/>
      <c r="O383" s="5"/>
      <c r="P383" s="5"/>
      <c r="Q383" s="8"/>
      <c r="R383" s="5"/>
      <c r="S383" s="5"/>
      <c r="T383" s="8"/>
      <c r="U383" s="5"/>
      <c r="V383" s="5"/>
      <c r="W383" s="8"/>
    </row>
    <row r="384" spans="1:23">
      <c r="A384" s="26"/>
      <c r="B384" s="11"/>
      <c r="C384" s="5"/>
      <c r="D384" s="5"/>
      <c r="E384" s="41"/>
      <c r="F384" s="5"/>
      <c r="G384" s="5"/>
      <c r="H384" s="5"/>
      <c r="I384" s="5"/>
      <c r="J384" s="5"/>
      <c r="K384" s="8"/>
      <c r="L384" s="5"/>
      <c r="M384" s="5"/>
      <c r="N384" s="8"/>
      <c r="O384" s="5"/>
      <c r="P384" s="5"/>
      <c r="Q384" s="8"/>
      <c r="R384" s="5"/>
      <c r="S384" s="5"/>
      <c r="T384" s="8"/>
      <c r="U384" s="5"/>
      <c r="V384" s="5"/>
      <c r="W384" s="8"/>
    </row>
    <row r="385" spans="1:23">
      <c r="A385" s="26"/>
      <c r="B385" s="11"/>
      <c r="C385" s="5"/>
      <c r="D385" s="5"/>
      <c r="E385" s="41"/>
      <c r="F385" s="5"/>
      <c r="G385" s="5"/>
      <c r="H385" s="5"/>
      <c r="I385" s="5"/>
      <c r="J385" s="5"/>
      <c r="K385" s="8"/>
      <c r="L385" s="5"/>
      <c r="M385" s="5"/>
      <c r="N385" s="8"/>
      <c r="O385" s="5"/>
      <c r="P385" s="5"/>
      <c r="Q385" s="8"/>
      <c r="R385" s="5"/>
      <c r="S385" s="5"/>
      <c r="T385" s="8"/>
      <c r="U385" s="5"/>
      <c r="V385" s="5"/>
      <c r="W385" s="8"/>
    </row>
    <row r="386" spans="1:23">
      <c r="A386" s="26"/>
      <c r="B386" s="11"/>
      <c r="C386" s="5"/>
      <c r="D386" s="5"/>
      <c r="E386" s="41"/>
      <c r="F386" s="5"/>
      <c r="G386" s="5"/>
      <c r="H386" s="5"/>
      <c r="I386" s="5"/>
      <c r="J386" s="5"/>
      <c r="K386" s="8"/>
      <c r="L386" s="5"/>
      <c r="M386" s="5"/>
      <c r="N386" s="8"/>
      <c r="O386" s="5"/>
      <c r="P386" s="5"/>
      <c r="Q386" s="8"/>
      <c r="R386" s="5"/>
      <c r="S386" s="5"/>
      <c r="T386" s="8"/>
      <c r="U386" s="5"/>
      <c r="V386" s="5"/>
      <c r="W386" s="8"/>
    </row>
    <row r="387" spans="1:23">
      <c r="A387" s="26"/>
      <c r="B387" s="11"/>
      <c r="C387" s="5"/>
      <c r="D387" s="5"/>
      <c r="E387" s="41"/>
      <c r="F387" s="5"/>
      <c r="G387" s="5"/>
      <c r="H387" s="5"/>
      <c r="I387" s="5"/>
      <c r="J387" s="5"/>
      <c r="K387" s="8"/>
      <c r="L387" s="5"/>
      <c r="M387" s="5"/>
      <c r="N387" s="8"/>
      <c r="O387" s="5"/>
      <c r="P387" s="5"/>
      <c r="Q387" s="8"/>
      <c r="R387" s="5"/>
      <c r="S387" s="5"/>
      <c r="T387" s="8"/>
      <c r="U387" s="5"/>
      <c r="V387" s="5"/>
      <c r="W387" s="8"/>
    </row>
    <row r="388" spans="1:23">
      <c r="A388" s="26"/>
      <c r="B388" s="11"/>
      <c r="C388" s="5"/>
      <c r="D388" s="5"/>
      <c r="E388" s="41"/>
      <c r="F388" s="5"/>
      <c r="G388" s="5"/>
      <c r="H388" s="5"/>
      <c r="I388" s="5"/>
      <c r="J388" s="5"/>
      <c r="K388" s="8"/>
      <c r="L388" s="5"/>
      <c r="M388" s="5"/>
      <c r="N388" s="8"/>
      <c r="O388" s="5"/>
      <c r="P388" s="5"/>
      <c r="Q388" s="8"/>
      <c r="R388" s="5"/>
      <c r="S388" s="5"/>
      <c r="T388" s="8"/>
      <c r="U388" s="5"/>
      <c r="V388" s="5"/>
      <c r="W388" s="8"/>
    </row>
    <row r="389" spans="1:23">
      <c r="A389" s="26"/>
      <c r="B389" s="11"/>
      <c r="C389" s="5"/>
      <c r="D389" s="5"/>
      <c r="E389" s="41"/>
      <c r="F389" s="5"/>
      <c r="G389" s="5"/>
      <c r="H389" s="5"/>
      <c r="I389" s="5"/>
      <c r="J389" s="5"/>
      <c r="K389" s="8"/>
      <c r="L389" s="5"/>
      <c r="M389" s="5"/>
      <c r="N389" s="8"/>
      <c r="O389" s="5"/>
      <c r="P389" s="5"/>
      <c r="Q389" s="8"/>
      <c r="R389" s="5"/>
      <c r="S389" s="5"/>
      <c r="T389" s="8"/>
      <c r="U389" s="5"/>
      <c r="V389" s="5"/>
      <c r="W389" s="8"/>
    </row>
    <row r="390" spans="1:23">
      <c r="A390" s="26"/>
      <c r="B390" s="11"/>
      <c r="C390" s="5"/>
      <c r="D390" s="5"/>
      <c r="E390" s="41"/>
      <c r="F390" s="5"/>
      <c r="G390" s="5"/>
      <c r="H390" s="5"/>
      <c r="I390" s="5"/>
      <c r="J390" s="5"/>
      <c r="K390" s="8"/>
      <c r="L390" s="5"/>
      <c r="M390" s="5"/>
      <c r="N390" s="8"/>
      <c r="O390" s="5"/>
      <c r="P390" s="5"/>
      <c r="Q390" s="8"/>
      <c r="R390" s="5"/>
      <c r="S390" s="5"/>
      <c r="T390" s="8"/>
      <c r="U390" s="5"/>
      <c r="V390" s="5"/>
      <c r="W390" s="8"/>
    </row>
    <row r="391" spans="1:23">
      <c r="A391" s="26"/>
      <c r="B391" s="11"/>
      <c r="C391" s="5"/>
      <c r="D391" s="5"/>
      <c r="E391" s="41"/>
      <c r="F391" s="5"/>
      <c r="G391" s="5"/>
      <c r="H391" s="5"/>
      <c r="I391" s="5"/>
      <c r="J391" s="5"/>
      <c r="K391" s="8"/>
      <c r="L391" s="5"/>
      <c r="M391" s="5"/>
      <c r="N391" s="8"/>
      <c r="O391" s="5"/>
      <c r="P391" s="5"/>
      <c r="Q391" s="8"/>
      <c r="R391" s="5"/>
      <c r="S391" s="5"/>
      <c r="T391" s="8"/>
      <c r="U391" s="5"/>
      <c r="V391" s="5"/>
      <c r="W391" s="8"/>
    </row>
    <row r="392" spans="1:23">
      <c r="A392" s="26"/>
      <c r="B392" s="11"/>
      <c r="C392" s="5"/>
      <c r="D392" s="5"/>
      <c r="E392" s="41"/>
      <c r="F392" s="5"/>
      <c r="G392" s="5"/>
      <c r="H392" s="5"/>
      <c r="I392" s="5"/>
      <c r="J392" s="5"/>
      <c r="K392" s="8"/>
      <c r="L392" s="5"/>
      <c r="M392" s="5"/>
      <c r="N392" s="8"/>
      <c r="O392" s="5"/>
      <c r="P392" s="5"/>
      <c r="Q392" s="8"/>
      <c r="R392" s="5"/>
      <c r="S392" s="5"/>
      <c r="T392" s="8"/>
      <c r="U392" s="5"/>
      <c r="V392" s="5"/>
      <c r="W392" s="8"/>
    </row>
    <row r="393" spans="1:23">
      <c r="A393" s="26"/>
      <c r="B393" s="11"/>
      <c r="C393" s="5"/>
      <c r="D393" s="5"/>
      <c r="E393" s="41"/>
      <c r="F393" s="5"/>
      <c r="G393" s="5"/>
      <c r="H393" s="5"/>
      <c r="I393" s="5"/>
      <c r="J393" s="5"/>
      <c r="K393" s="8"/>
      <c r="L393" s="5"/>
      <c r="M393" s="5"/>
      <c r="N393" s="8"/>
      <c r="O393" s="5"/>
      <c r="P393" s="5"/>
      <c r="Q393" s="8"/>
      <c r="R393" s="5"/>
      <c r="S393" s="5"/>
      <c r="T393" s="8"/>
      <c r="U393" s="5"/>
      <c r="V393" s="5"/>
      <c r="W393" s="8"/>
    </row>
    <row r="394" spans="1:23">
      <c r="A394" s="26"/>
      <c r="B394" s="11"/>
      <c r="C394" s="5"/>
      <c r="D394" s="5"/>
      <c r="E394" s="41"/>
      <c r="F394" s="5"/>
      <c r="G394" s="5"/>
      <c r="H394" s="5"/>
      <c r="I394" s="5"/>
      <c r="J394" s="5"/>
      <c r="K394" s="8"/>
      <c r="L394" s="5"/>
      <c r="M394" s="5"/>
      <c r="N394" s="8"/>
      <c r="O394" s="5"/>
      <c r="P394" s="5"/>
      <c r="Q394" s="8"/>
      <c r="R394" s="5"/>
      <c r="S394" s="5"/>
      <c r="T394" s="8"/>
      <c r="U394" s="5"/>
      <c r="V394" s="5"/>
      <c r="W394" s="8"/>
    </row>
    <row r="395" spans="1:23">
      <c r="A395" s="26"/>
      <c r="B395" s="11"/>
      <c r="C395" s="5"/>
      <c r="D395" s="5"/>
      <c r="E395" s="41"/>
      <c r="F395" s="5"/>
      <c r="G395" s="5"/>
      <c r="H395" s="5"/>
      <c r="I395" s="5"/>
      <c r="J395" s="5"/>
      <c r="K395" s="8"/>
      <c r="L395" s="5"/>
      <c r="M395" s="5"/>
      <c r="N395" s="8"/>
      <c r="O395" s="5"/>
      <c r="P395" s="5"/>
      <c r="Q395" s="8"/>
      <c r="R395" s="5"/>
      <c r="S395" s="5"/>
      <c r="T395" s="8"/>
      <c r="U395" s="5"/>
      <c r="V395" s="5"/>
      <c r="W395" s="8"/>
    </row>
    <row r="396" spans="1:23">
      <c r="A396" s="26"/>
      <c r="B396" s="11"/>
      <c r="C396" s="5"/>
      <c r="D396" s="5"/>
      <c r="E396" s="41"/>
      <c r="F396" s="5"/>
      <c r="G396" s="5"/>
      <c r="H396" s="5"/>
      <c r="I396" s="5"/>
      <c r="J396" s="5"/>
      <c r="K396" s="8"/>
      <c r="L396" s="5"/>
      <c r="M396" s="5"/>
      <c r="N396" s="8"/>
      <c r="O396" s="5"/>
      <c r="P396" s="5"/>
      <c r="Q396" s="8"/>
      <c r="R396" s="5"/>
      <c r="S396" s="5"/>
      <c r="T396" s="8"/>
      <c r="U396" s="5"/>
      <c r="V396" s="5"/>
      <c r="W396" s="8"/>
    </row>
    <row r="397" spans="1:23">
      <c r="A397" s="26"/>
      <c r="B397" s="11"/>
      <c r="C397" s="5"/>
      <c r="D397" s="5"/>
      <c r="E397" s="41"/>
      <c r="F397" s="5"/>
      <c r="G397" s="5"/>
      <c r="H397" s="5"/>
      <c r="I397" s="5"/>
      <c r="J397" s="5"/>
      <c r="K397" s="8"/>
      <c r="L397" s="5"/>
      <c r="M397" s="5"/>
      <c r="N397" s="8"/>
      <c r="O397" s="5"/>
      <c r="P397" s="5"/>
      <c r="Q397" s="8"/>
      <c r="R397" s="5"/>
      <c r="S397" s="5"/>
      <c r="T397" s="8"/>
      <c r="U397" s="5"/>
      <c r="V397" s="5"/>
      <c r="W397" s="8"/>
    </row>
    <row r="398" spans="1:23">
      <c r="A398" s="26"/>
      <c r="B398" s="11"/>
      <c r="C398" s="5"/>
      <c r="D398" s="5"/>
      <c r="E398" s="41"/>
      <c r="F398" s="5"/>
      <c r="G398" s="5"/>
      <c r="H398" s="5"/>
      <c r="I398" s="5"/>
      <c r="J398" s="5"/>
      <c r="K398" s="8"/>
      <c r="L398" s="5"/>
      <c r="M398" s="5"/>
      <c r="N398" s="8"/>
      <c r="O398" s="5"/>
      <c r="P398" s="5"/>
      <c r="Q398" s="8"/>
      <c r="R398" s="5"/>
      <c r="S398" s="5"/>
      <c r="T398" s="8"/>
      <c r="U398" s="5"/>
      <c r="V398" s="5"/>
      <c r="W398" s="8"/>
    </row>
    <row r="399" spans="1:23">
      <c r="A399" s="26"/>
      <c r="B399" s="11"/>
      <c r="C399" s="5"/>
      <c r="D399" s="5"/>
      <c r="E399" s="41"/>
      <c r="F399" s="5"/>
      <c r="G399" s="5"/>
      <c r="H399" s="5"/>
      <c r="I399" s="5"/>
      <c r="J399" s="5"/>
      <c r="K399" s="8"/>
      <c r="L399" s="5"/>
      <c r="M399" s="5"/>
      <c r="N399" s="8"/>
      <c r="O399" s="5"/>
      <c r="P399" s="5"/>
      <c r="Q399" s="8"/>
      <c r="R399" s="5"/>
      <c r="S399" s="5"/>
      <c r="T399" s="8"/>
      <c r="U399" s="5"/>
      <c r="V399" s="5"/>
      <c r="W399" s="8"/>
    </row>
    <row r="400" spans="1:23">
      <c r="A400" s="26"/>
      <c r="B400" s="11"/>
      <c r="C400" s="5"/>
      <c r="D400" s="5"/>
      <c r="E400" s="41"/>
      <c r="F400" s="5"/>
      <c r="G400" s="5"/>
      <c r="H400" s="5"/>
      <c r="I400" s="5"/>
      <c r="J400" s="5"/>
      <c r="K400" s="8"/>
      <c r="L400" s="5"/>
      <c r="M400" s="5"/>
      <c r="N400" s="8"/>
      <c r="O400" s="5"/>
      <c r="P400" s="5"/>
      <c r="Q400" s="8"/>
      <c r="R400" s="5"/>
      <c r="S400" s="5"/>
      <c r="T400" s="8"/>
      <c r="U400" s="5"/>
      <c r="V400" s="5"/>
      <c r="W400" s="8"/>
    </row>
    <row r="401" spans="1:23">
      <c r="A401" s="26"/>
      <c r="B401" s="11"/>
      <c r="C401" s="5"/>
      <c r="D401" s="5"/>
      <c r="E401" s="41"/>
      <c r="F401" s="5"/>
      <c r="G401" s="5"/>
      <c r="H401" s="5"/>
      <c r="I401" s="5"/>
      <c r="J401" s="5"/>
      <c r="K401" s="8"/>
      <c r="L401" s="5"/>
      <c r="M401" s="5"/>
      <c r="N401" s="8"/>
      <c r="O401" s="5"/>
      <c r="P401" s="5"/>
      <c r="Q401" s="8"/>
      <c r="R401" s="5"/>
      <c r="S401" s="5"/>
      <c r="T401" s="8"/>
      <c r="U401" s="5"/>
      <c r="V401" s="5"/>
      <c r="W401" s="8"/>
    </row>
    <row r="402" spans="1:23">
      <c r="A402" s="26"/>
      <c r="B402" s="11"/>
      <c r="C402" s="5"/>
      <c r="D402" s="5"/>
      <c r="E402" s="41"/>
      <c r="F402" s="5"/>
      <c r="G402" s="5"/>
      <c r="H402" s="5"/>
      <c r="I402" s="5"/>
      <c r="J402" s="5"/>
      <c r="K402" s="8"/>
      <c r="L402" s="5"/>
      <c r="M402" s="5"/>
      <c r="N402" s="8"/>
      <c r="O402" s="5"/>
      <c r="P402" s="5"/>
      <c r="Q402" s="8"/>
      <c r="R402" s="5"/>
      <c r="S402" s="5"/>
      <c r="T402" s="8"/>
      <c r="U402" s="5"/>
      <c r="V402" s="5"/>
      <c r="W402" s="8"/>
    </row>
    <row r="403" spans="1:23">
      <c r="A403" s="26"/>
      <c r="B403" s="11"/>
      <c r="C403" s="5"/>
      <c r="D403" s="5"/>
      <c r="E403" s="41"/>
      <c r="F403" s="5"/>
      <c r="G403" s="5"/>
      <c r="H403" s="5"/>
      <c r="I403" s="5"/>
      <c r="J403" s="5"/>
      <c r="K403" s="8"/>
      <c r="L403" s="5"/>
      <c r="M403" s="5"/>
      <c r="N403" s="8"/>
      <c r="O403" s="5"/>
      <c r="P403" s="5"/>
      <c r="Q403" s="8"/>
      <c r="R403" s="5"/>
      <c r="S403" s="5"/>
      <c r="T403" s="8"/>
      <c r="U403" s="5"/>
      <c r="V403" s="5"/>
      <c r="W403" s="8"/>
    </row>
    <row r="404" spans="1:23">
      <c r="A404" s="26"/>
      <c r="B404" s="11"/>
      <c r="C404" s="5"/>
      <c r="D404" s="5"/>
      <c r="E404" s="41"/>
      <c r="F404" s="5"/>
      <c r="G404" s="5"/>
      <c r="H404" s="5"/>
      <c r="I404" s="5"/>
      <c r="J404" s="5"/>
      <c r="K404" s="8"/>
      <c r="L404" s="5"/>
      <c r="M404" s="5"/>
      <c r="N404" s="8"/>
      <c r="O404" s="5"/>
      <c r="P404" s="5"/>
      <c r="Q404" s="8"/>
      <c r="R404" s="5"/>
      <c r="S404" s="5"/>
      <c r="T404" s="8"/>
      <c r="U404" s="5"/>
      <c r="V404" s="5"/>
      <c r="W404" s="8"/>
    </row>
    <row r="405" spans="1:23">
      <c r="A405" s="26"/>
      <c r="B405" s="11"/>
      <c r="C405" s="5"/>
      <c r="D405" s="5"/>
      <c r="E405" s="41"/>
      <c r="F405" s="5"/>
      <c r="G405" s="5"/>
      <c r="H405" s="5"/>
      <c r="I405" s="5"/>
      <c r="J405" s="5"/>
      <c r="K405" s="8"/>
      <c r="L405" s="5"/>
      <c r="M405" s="5"/>
      <c r="N405" s="8"/>
      <c r="O405" s="5"/>
      <c r="P405" s="5"/>
      <c r="Q405" s="8"/>
      <c r="R405" s="5"/>
      <c r="S405" s="5"/>
      <c r="T405" s="8"/>
      <c r="U405" s="5"/>
      <c r="V405" s="5"/>
      <c r="W405" s="8"/>
    </row>
    <row r="406" spans="1:23">
      <c r="A406" s="26"/>
      <c r="B406" s="11"/>
      <c r="C406" s="5"/>
      <c r="D406" s="5"/>
      <c r="E406" s="41"/>
      <c r="F406" s="5"/>
      <c r="G406" s="5"/>
      <c r="H406" s="5"/>
      <c r="I406" s="5"/>
      <c r="J406" s="5"/>
      <c r="K406" s="8"/>
      <c r="L406" s="5"/>
      <c r="M406" s="5"/>
      <c r="N406" s="8"/>
      <c r="O406" s="5"/>
      <c r="P406" s="5"/>
      <c r="Q406" s="8"/>
      <c r="R406" s="5"/>
      <c r="S406" s="5"/>
      <c r="T406" s="8"/>
      <c r="U406" s="5"/>
      <c r="V406" s="5"/>
      <c r="W406" s="8"/>
    </row>
    <row r="407" spans="1:23">
      <c r="A407" s="26"/>
      <c r="B407" s="11"/>
      <c r="C407" s="5"/>
      <c r="D407" s="5"/>
      <c r="E407" s="41"/>
      <c r="F407" s="5"/>
      <c r="G407" s="5"/>
      <c r="H407" s="5"/>
      <c r="I407" s="5"/>
      <c r="J407" s="5"/>
      <c r="K407" s="8"/>
      <c r="L407" s="5"/>
      <c r="M407" s="5"/>
      <c r="N407" s="8"/>
      <c r="O407" s="5"/>
      <c r="P407" s="5"/>
      <c r="Q407" s="8"/>
      <c r="R407" s="5"/>
      <c r="S407" s="5"/>
      <c r="T407" s="8"/>
      <c r="U407" s="5"/>
      <c r="V407" s="5"/>
      <c r="W407" s="8"/>
    </row>
    <row r="408" spans="1:23">
      <c r="A408" s="26"/>
      <c r="B408" s="11"/>
      <c r="C408" s="5"/>
      <c r="D408" s="5"/>
      <c r="E408" s="41"/>
      <c r="F408" s="5"/>
      <c r="G408" s="5"/>
      <c r="H408" s="5"/>
      <c r="I408" s="5"/>
      <c r="J408" s="5"/>
      <c r="K408" s="8"/>
      <c r="L408" s="5"/>
      <c r="M408" s="5"/>
      <c r="N408" s="8"/>
      <c r="O408" s="5"/>
      <c r="P408" s="5"/>
      <c r="Q408" s="8"/>
      <c r="R408" s="5"/>
      <c r="S408" s="5"/>
      <c r="T408" s="8"/>
      <c r="U408" s="5"/>
      <c r="V408" s="5"/>
      <c r="W408" s="8"/>
    </row>
    <row r="409" spans="1:23">
      <c r="A409" s="26"/>
      <c r="B409" s="11"/>
      <c r="C409" s="5"/>
      <c r="D409" s="5"/>
      <c r="E409" s="41"/>
      <c r="F409" s="5"/>
      <c r="G409" s="5"/>
      <c r="H409" s="5"/>
      <c r="I409" s="5"/>
      <c r="J409" s="5"/>
      <c r="K409" s="8"/>
      <c r="L409" s="5"/>
      <c r="M409" s="5"/>
      <c r="N409" s="8"/>
      <c r="O409" s="5"/>
      <c r="P409" s="5"/>
      <c r="Q409" s="8"/>
      <c r="R409" s="5"/>
      <c r="S409" s="5"/>
      <c r="T409" s="8"/>
      <c r="U409" s="5"/>
      <c r="V409" s="5"/>
      <c r="W409" s="8"/>
    </row>
    <row r="410" spans="1:23">
      <c r="A410" s="26"/>
      <c r="B410" s="11"/>
      <c r="C410" s="5"/>
      <c r="D410" s="5"/>
      <c r="E410" s="41"/>
      <c r="F410" s="5"/>
      <c r="G410" s="5"/>
      <c r="H410" s="5"/>
      <c r="I410" s="5"/>
      <c r="J410" s="5"/>
      <c r="K410" s="8"/>
      <c r="L410" s="5"/>
      <c r="M410" s="5"/>
      <c r="N410" s="8"/>
      <c r="O410" s="5"/>
      <c r="P410" s="5"/>
      <c r="Q410" s="8"/>
      <c r="R410" s="5"/>
      <c r="S410" s="5"/>
      <c r="T410" s="8"/>
      <c r="U410" s="5"/>
      <c r="V410" s="5"/>
      <c r="W410" s="8"/>
    </row>
    <row r="411" spans="1:23">
      <c r="A411" s="26"/>
      <c r="B411" s="11"/>
      <c r="C411" s="5"/>
      <c r="D411" s="5"/>
      <c r="E411" s="41"/>
      <c r="F411" s="5"/>
      <c r="G411" s="5"/>
      <c r="H411" s="5"/>
      <c r="I411" s="5"/>
      <c r="J411" s="5"/>
      <c r="K411" s="8"/>
      <c r="L411" s="5"/>
      <c r="M411" s="5"/>
      <c r="N411" s="8"/>
      <c r="O411" s="5"/>
      <c r="P411" s="5"/>
      <c r="Q411" s="8"/>
      <c r="R411" s="5"/>
      <c r="S411" s="5"/>
      <c r="T411" s="8"/>
      <c r="U411" s="5"/>
      <c r="V411" s="5"/>
      <c r="W411" s="8"/>
    </row>
    <row r="412" spans="1:23">
      <c r="A412" s="26"/>
      <c r="B412" s="11"/>
      <c r="C412" s="5"/>
      <c r="D412" s="5"/>
      <c r="E412" s="41"/>
      <c r="F412" s="5"/>
      <c r="G412" s="5"/>
      <c r="H412" s="5"/>
      <c r="I412" s="5"/>
      <c r="J412" s="5"/>
      <c r="K412" s="8"/>
      <c r="L412" s="5"/>
      <c r="M412" s="5"/>
      <c r="N412" s="8"/>
      <c r="O412" s="5"/>
      <c r="P412" s="5"/>
      <c r="Q412" s="8"/>
      <c r="R412" s="5"/>
      <c r="S412" s="5"/>
      <c r="T412" s="8"/>
      <c r="U412" s="5"/>
      <c r="V412" s="5"/>
      <c r="W412" s="8"/>
    </row>
    <row r="413" spans="1:23">
      <c r="A413" s="26"/>
      <c r="B413" s="11"/>
      <c r="C413" s="5"/>
      <c r="D413" s="5"/>
      <c r="E413" s="41"/>
      <c r="F413" s="5"/>
      <c r="G413" s="5"/>
      <c r="H413" s="5"/>
      <c r="I413" s="5"/>
      <c r="J413" s="5"/>
      <c r="K413" s="8"/>
      <c r="L413" s="5"/>
      <c r="M413" s="5"/>
      <c r="N413" s="8"/>
      <c r="O413" s="5"/>
      <c r="P413" s="5"/>
      <c r="Q413" s="8"/>
      <c r="R413" s="5"/>
      <c r="S413" s="5"/>
      <c r="T413" s="8"/>
      <c r="U413" s="5"/>
      <c r="V413" s="5"/>
      <c r="W413" s="8"/>
    </row>
    <row r="414" spans="1:23">
      <c r="A414" s="26"/>
      <c r="B414" s="11"/>
      <c r="C414" s="5"/>
      <c r="D414" s="5"/>
      <c r="E414" s="41"/>
      <c r="F414" s="5"/>
      <c r="G414" s="5"/>
      <c r="H414" s="5"/>
      <c r="I414" s="5"/>
      <c r="J414" s="5"/>
      <c r="K414" s="8"/>
      <c r="L414" s="5"/>
      <c r="M414" s="5"/>
      <c r="N414" s="8"/>
      <c r="O414" s="5"/>
      <c r="P414" s="5"/>
      <c r="Q414" s="8"/>
      <c r="R414" s="5"/>
      <c r="S414" s="5"/>
      <c r="T414" s="8"/>
      <c r="U414" s="5"/>
      <c r="V414" s="5"/>
      <c r="W414" s="8"/>
    </row>
    <row r="415" spans="1:23">
      <c r="A415" s="26"/>
      <c r="B415" s="11"/>
      <c r="C415" s="5"/>
      <c r="D415" s="5"/>
      <c r="E415" s="41"/>
      <c r="F415" s="5"/>
      <c r="G415" s="5"/>
      <c r="H415" s="5"/>
      <c r="I415" s="5"/>
      <c r="J415" s="5"/>
      <c r="K415" s="8"/>
      <c r="L415" s="5"/>
      <c r="M415" s="5"/>
      <c r="N415" s="8"/>
      <c r="O415" s="5"/>
      <c r="P415" s="5"/>
      <c r="Q415" s="8"/>
      <c r="R415" s="5"/>
      <c r="S415" s="5"/>
      <c r="T415" s="8"/>
      <c r="U415" s="5"/>
      <c r="V415" s="5"/>
      <c r="W415" s="8"/>
    </row>
    <row r="416" spans="1:23">
      <c r="A416" s="26"/>
      <c r="B416" s="11"/>
      <c r="C416" s="5"/>
      <c r="D416" s="5"/>
      <c r="E416" s="41"/>
      <c r="F416" s="5"/>
      <c r="G416" s="5"/>
      <c r="H416" s="5"/>
      <c r="I416" s="5"/>
      <c r="J416" s="5"/>
      <c r="K416" s="8"/>
      <c r="L416" s="5"/>
      <c r="M416" s="5"/>
      <c r="N416" s="8"/>
      <c r="O416" s="5"/>
      <c r="P416" s="5"/>
      <c r="Q416" s="8"/>
      <c r="R416" s="5"/>
      <c r="S416" s="5"/>
      <c r="T416" s="8"/>
      <c r="U416" s="5"/>
      <c r="V416" s="5"/>
      <c r="W416" s="8"/>
    </row>
    <row r="417" spans="1:23">
      <c r="A417" s="26"/>
      <c r="B417" s="11"/>
      <c r="C417" s="5"/>
      <c r="D417" s="5"/>
      <c r="E417" s="41"/>
      <c r="F417" s="5"/>
      <c r="G417" s="5"/>
      <c r="H417" s="5"/>
      <c r="I417" s="5"/>
      <c r="J417" s="5"/>
      <c r="K417" s="8"/>
      <c r="L417" s="5"/>
      <c r="M417" s="5"/>
      <c r="N417" s="8"/>
      <c r="O417" s="5"/>
      <c r="P417" s="5"/>
      <c r="Q417" s="8"/>
      <c r="R417" s="5"/>
      <c r="S417" s="5"/>
      <c r="T417" s="8"/>
      <c r="U417" s="5"/>
      <c r="V417" s="5"/>
      <c r="W417" s="8"/>
    </row>
    <row r="418" spans="1:23">
      <c r="A418" s="26"/>
      <c r="B418" s="11"/>
      <c r="C418" s="5"/>
      <c r="D418" s="5"/>
      <c r="E418" s="41"/>
      <c r="F418" s="5"/>
      <c r="G418" s="5"/>
      <c r="H418" s="5"/>
      <c r="I418" s="5"/>
      <c r="J418" s="5"/>
      <c r="K418" s="8"/>
      <c r="L418" s="5"/>
      <c r="M418" s="5"/>
      <c r="N418" s="8"/>
      <c r="O418" s="5"/>
      <c r="P418" s="5"/>
      <c r="Q418" s="8"/>
      <c r="R418" s="5"/>
      <c r="S418" s="5"/>
      <c r="T418" s="8"/>
      <c r="U418" s="5"/>
      <c r="V418" s="5"/>
      <c r="W418" s="8"/>
    </row>
    <row r="419" spans="1:23">
      <c r="A419" s="26"/>
      <c r="B419" s="11"/>
      <c r="C419" s="5"/>
      <c r="D419" s="5"/>
      <c r="E419" s="41"/>
      <c r="F419" s="5"/>
      <c r="G419" s="5"/>
      <c r="H419" s="5"/>
      <c r="I419" s="5"/>
      <c r="J419" s="5"/>
      <c r="K419" s="8"/>
      <c r="L419" s="5"/>
      <c r="M419" s="5"/>
      <c r="N419" s="8"/>
      <c r="O419" s="5"/>
      <c r="P419" s="5"/>
      <c r="Q419" s="8"/>
      <c r="R419" s="5"/>
      <c r="S419" s="5"/>
      <c r="T419" s="8"/>
      <c r="U419" s="5"/>
      <c r="V419" s="5"/>
      <c r="W419" s="8"/>
    </row>
    <row r="420" spans="1:23">
      <c r="A420" s="26"/>
      <c r="B420" s="11"/>
      <c r="C420" s="5"/>
      <c r="D420" s="5"/>
      <c r="E420" s="41"/>
      <c r="F420" s="5"/>
      <c r="G420" s="5"/>
      <c r="H420" s="5"/>
      <c r="I420" s="5"/>
      <c r="J420" s="5"/>
      <c r="K420" s="8"/>
      <c r="L420" s="5"/>
      <c r="M420" s="5"/>
      <c r="N420" s="8"/>
      <c r="O420" s="5"/>
      <c r="P420" s="5"/>
      <c r="Q420" s="8"/>
      <c r="R420" s="5"/>
      <c r="S420" s="5"/>
      <c r="T420" s="8"/>
      <c r="U420" s="5"/>
      <c r="V420" s="5"/>
      <c r="W420" s="8"/>
    </row>
    <row r="421" spans="1:23">
      <c r="A421" s="26"/>
      <c r="B421" s="11"/>
      <c r="C421" s="5"/>
      <c r="D421" s="5"/>
      <c r="E421" s="41"/>
      <c r="F421" s="5"/>
      <c r="G421" s="5"/>
      <c r="H421" s="5"/>
      <c r="I421" s="5"/>
      <c r="J421" s="5"/>
      <c r="K421" s="8"/>
      <c r="L421" s="5"/>
      <c r="M421" s="5"/>
      <c r="N421" s="8"/>
      <c r="O421" s="5"/>
      <c r="P421" s="5"/>
      <c r="Q421" s="8"/>
      <c r="R421" s="5"/>
      <c r="S421" s="5"/>
      <c r="T421" s="8"/>
      <c r="U421" s="5"/>
      <c r="V421" s="5"/>
      <c r="W421" s="8"/>
    </row>
    <row r="422" spans="1:23">
      <c r="A422" s="26"/>
      <c r="B422" s="11"/>
      <c r="C422" s="5"/>
      <c r="D422" s="5"/>
      <c r="E422" s="41"/>
      <c r="F422" s="5"/>
      <c r="G422" s="5"/>
      <c r="H422" s="5"/>
      <c r="I422" s="5"/>
      <c r="J422" s="5"/>
      <c r="K422" s="8"/>
      <c r="L422" s="5"/>
      <c r="M422" s="5"/>
      <c r="N422" s="8"/>
      <c r="O422" s="5"/>
      <c r="P422" s="5"/>
      <c r="Q422" s="8"/>
      <c r="R422" s="5"/>
      <c r="S422" s="5"/>
      <c r="T422" s="8"/>
      <c r="U422" s="5"/>
      <c r="V422" s="5"/>
      <c r="W422" s="8"/>
    </row>
    <row r="423" spans="1:23">
      <c r="A423" s="26"/>
      <c r="B423" s="11"/>
      <c r="C423" s="5"/>
      <c r="D423" s="5"/>
      <c r="E423" s="41"/>
      <c r="F423" s="5"/>
      <c r="G423" s="5"/>
      <c r="H423" s="5"/>
      <c r="I423" s="5"/>
      <c r="J423" s="5"/>
      <c r="K423" s="8"/>
      <c r="L423" s="5"/>
      <c r="M423" s="5"/>
      <c r="N423" s="8"/>
      <c r="O423" s="5"/>
      <c r="P423" s="5"/>
      <c r="Q423" s="8"/>
      <c r="R423" s="5"/>
      <c r="S423" s="5"/>
      <c r="T423" s="8"/>
      <c r="U423" s="5"/>
      <c r="V423" s="5"/>
      <c r="W423" s="8"/>
    </row>
    <row r="424" spans="1:23">
      <c r="A424" s="26"/>
      <c r="B424" s="11"/>
      <c r="C424" s="5"/>
      <c r="D424" s="5"/>
      <c r="E424" s="41"/>
      <c r="F424" s="5"/>
      <c r="G424" s="5"/>
      <c r="H424" s="5"/>
      <c r="I424" s="5"/>
      <c r="J424" s="5"/>
      <c r="K424" s="8"/>
      <c r="L424" s="5"/>
      <c r="M424" s="5"/>
      <c r="N424" s="8"/>
      <c r="O424" s="5"/>
      <c r="P424" s="5"/>
      <c r="Q424" s="8"/>
      <c r="R424" s="5"/>
      <c r="S424" s="5"/>
      <c r="T424" s="8"/>
      <c r="U424" s="5"/>
      <c r="V424" s="5"/>
      <c r="W424" s="8"/>
    </row>
    <row r="425" spans="1:23">
      <c r="A425" s="26"/>
      <c r="B425" s="11"/>
      <c r="C425" s="5"/>
      <c r="D425" s="5"/>
      <c r="E425" s="41"/>
      <c r="F425" s="5"/>
      <c r="G425" s="5"/>
      <c r="H425" s="5"/>
      <c r="I425" s="5"/>
      <c r="J425" s="5"/>
      <c r="K425" s="8"/>
      <c r="L425" s="5"/>
      <c r="M425" s="5"/>
      <c r="N425" s="8"/>
      <c r="O425" s="5"/>
      <c r="P425" s="5"/>
      <c r="Q425" s="8"/>
      <c r="R425" s="5"/>
      <c r="S425" s="5"/>
      <c r="T425" s="8"/>
      <c r="U425" s="5"/>
      <c r="V425" s="5"/>
      <c r="W425" s="8"/>
    </row>
    <row r="426" spans="1:23">
      <c r="A426" s="26"/>
      <c r="B426" s="11"/>
      <c r="C426" s="5"/>
      <c r="D426" s="5"/>
      <c r="E426" s="41"/>
      <c r="F426" s="5"/>
      <c r="G426" s="5"/>
      <c r="H426" s="5"/>
      <c r="I426" s="5"/>
      <c r="J426" s="5"/>
      <c r="K426" s="8"/>
      <c r="L426" s="5"/>
      <c r="M426" s="5"/>
      <c r="N426" s="8"/>
      <c r="O426" s="5"/>
      <c r="P426" s="5"/>
      <c r="Q426" s="8"/>
      <c r="R426" s="5"/>
      <c r="S426" s="5"/>
      <c r="T426" s="8"/>
      <c r="U426" s="5"/>
      <c r="V426" s="5"/>
      <c r="W426" s="8"/>
    </row>
    <row r="427" spans="1:23">
      <c r="A427" s="26"/>
      <c r="B427" s="11"/>
      <c r="C427" s="5"/>
      <c r="D427" s="5"/>
      <c r="E427" s="41"/>
      <c r="F427" s="5"/>
      <c r="G427" s="5"/>
      <c r="H427" s="5"/>
      <c r="I427" s="5"/>
      <c r="J427" s="5"/>
      <c r="K427" s="8"/>
      <c r="L427" s="5"/>
      <c r="M427" s="5"/>
      <c r="N427" s="8"/>
      <c r="O427" s="5"/>
      <c r="P427" s="5"/>
      <c r="Q427" s="8"/>
      <c r="R427" s="5"/>
      <c r="S427" s="5"/>
      <c r="T427" s="8"/>
      <c r="U427" s="5"/>
      <c r="V427" s="5"/>
      <c r="W427" s="8"/>
    </row>
    <row r="428" spans="1:23">
      <c r="A428" s="26"/>
      <c r="B428" s="11"/>
      <c r="C428" s="5"/>
      <c r="D428" s="5"/>
      <c r="E428" s="41"/>
      <c r="F428" s="5"/>
      <c r="G428" s="5"/>
      <c r="H428" s="5"/>
      <c r="I428" s="5"/>
      <c r="J428" s="5"/>
      <c r="K428" s="8"/>
      <c r="L428" s="5"/>
      <c r="M428" s="5"/>
      <c r="N428" s="8"/>
      <c r="O428" s="5"/>
      <c r="P428" s="5"/>
      <c r="Q428" s="8"/>
      <c r="R428" s="5"/>
      <c r="S428" s="5"/>
      <c r="T428" s="8"/>
      <c r="U428" s="5"/>
      <c r="V428" s="5"/>
      <c r="W428" s="8"/>
    </row>
    <row r="429" spans="1:23">
      <c r="A429" s="26"/>
      <c r="B429" s="11"/>
      <c r="C429" s="5"/>
      <c r="D429" s="5"/>
      <c r="E429" s="41"/>
      <c r="F429" s="5"/>
      <c r="G429" s="5"/>
      <c r="H429" s="5"/>
      <c r="I429" s="5"/>
      <c r="J429" s="5"/>
      <c r="K429" s="8"/>
      <c r="L429" s="5"/>
      <c r="M429" s="5"/>
      <c r="N429" s="8"/>
      <c r="O429" s="5"/>
      <c r="P429" s="5"/>
      <c r="Q429" s="8"/>
      <c r="R429" s="5"/>
      <c r="S429" s="5"/>
      <c r="T429" s="8"/>
      <c r="U429" s="5"/>
      <c r="V429" s="5"/>
      <c r="W429" s="8"/>
    </row>
    <row r="430" spans="1:23">
      <c r="A430" s="26"/>
      <c r="B430" s="11"/>
      <c r="C430" s="5"/>
      <c r="D430" s="5"/>
      <c r="E430" s="41"/>
      <c r="F430" s="5"/>
      <c r="G430" s="5"/>
      <c r="H430" s="5"/>
      <c r="I430" s="5"/>
      <c r="J430" s="5"/>
      <c r="K430" s="8"/>
      <c r="L430" s="5"/>
      <c r="M430" s="5"/>
      <c r="N430" s="8"/>
      <c r="O430" s="5"/>
      <c r="P430" s="5"/>
      <c r="Q430" s="8"/>
      <c r="R430" s="5"/>
      <c r="S430" s="5"/>
      <c r="T430" s="8"/>
      <c r="U430" s="5"/>
      <c r="V430" s="5"/>
      <c r="W430" s="8"/>
    </row>
    <row r="431" spans="1:23">
      <c r="A431" s="26"/>
      <c r="B431" s="11"/>
      <c r="C431" s="5"/>
      <c r="D431" s="5"/>
      <c r="E431" s="41"/>
      <c r="F431" s="5"/>
      <c r="G431" s="5"/>
      <c r="H431" s="5"/>
      <c r="I431" s="5"/>
      <c r="J431" s="5"/>
      <c r="K431" s="8"/>
      <c r="L431" s="5"/>
      <c r="M431" s="5"/>
      <c r="N431" s="8"/>
      <c r="O431" s="5"/>
      <c r="P431" s="5"/>
      <c r="Q431" s="8"/>
      <c r="R431" s="5"/>
      <c r="S431" s="5"/>
      <c r="T431" s="8"/>
      <c r="U431" s="5"/>
      <c r="V431" s="5"/>
      <c r="W431" s="8"/>
    </row>
    <row r="432" spans="1:23">
      <c r="A432" s="26"/>
      <c r="B432" s="11"/>
      <c r="C432" s="5"/>
      <c r="D432" s="5"/>
      <c r="E432" s="41"/>
      <c r="F432" s="5"/>
      <c r="G432" s="5"/>
      <c r="H432" s="5"/>
      <c r="I432" s="5"/>
      <c r="J432" s="5"/>
      <c r="K432" s="8"/>
      <c r="L432" s="5"/>
      <c r="M432" s="5"/>
      <c r="N432" s="8"/>
      <c r="O432" s="5"/>
      <c r="P432" s="5"/>
      <c r="Q432" s="8"/>
      <c r="R432" s="5"/>
      <c r="S432" s="5"/>
      <c r="T432" s="8"/>
      <c r="U432" s="5"/>
      <c r="V432" s="5"/>
      <c r="W432" s="8"/>
    </row>
    <row r="433" spans="1:23">
      <c r="A433" s="26"/>
      <c r="B433" s="11"/>
      <c r="C433" s="5"/>
      <c r="D433" s="5"/>
      <c r="E433" s="41"/>
      <c r="F433" s="5"/>
      <c r="G433" s="5"/>
      <c r="H433" s="5"/>
      <c r="I433" s="5"/>
      <c r="J433" s="5"/>
      <c r="K433" s="8"/>
      <c r="L433" s="5"/>
      <c r="M433" s="5"/>
      <c r="N433" s="8"/>
      <c r="O433" s="5"/>
      <c r="P433" s="5"/>
      <c r="Q433" s="8"/>
      <c r="R433" s="5"/>
      <c r="S433" s="5"/>
      <c r="T433" s="8"/>
      <c r="U433" s="5"/>
      <c r="V433" s="5"/>
      <c r="W433" s="8"/>
    </row>
    <row r="434" spans="1:23">
      <c r="A434" s="26"/>
      <c r="B434" s="11"/>
      <c r="C434" s="5"/>
      <c r="D434" s="5"/>
      <c r="E434" s="41"/>
      <c r="F434" s="5"/>
      <c r="G434" s="5"/>
      <c r="H434" s="5"/>
      <c r="I434" s="5"/>
      <c r="J434" s="5"/>
      <c r="K434" s="8"/>
      <c r="L434" s="5"/>
      <c r="M434" s="5"/>
      <c r="N434" s="8"/>
      <c r="O434" s="5"/>
      <c r="P434" s="5"/>
      <c r="Q434" s="8"/>
      <c r="R434" s="5"/>
      <c r="S434" s="5"/>
      <c r="T434" s="8"/>
      <c r="U434" s="5"/>
      <c r="V434" s="5"/>
      <c r="W434" s="8"/>
    </row>
    <row r="435" spans="1:23">
      <c r="A435" s="26"/>
      <c r="B435" s="11"/>
      <c r="C435" s="5"/>
      <c r="D435" s="5"/>
      <c r="E435" s="41"/>
      <c r="F435" s="5"/>
      <c r="G435" s="5"/>
      <c r="H435" s="5"/>
      <c r="I435" s="5"/>
      <c r="J435" s="5"/>
      <c r="K435" s="8"/>
      <c r="L435" s="5"/>
      <c r="M435" s="5"/>
      <c r="N435" s="8"/>
      <c r="O435" s="5"/>
      <c r="P435" s="5"/>
      <c r="Q435" s="8"/>
      <c r="R435" s="5"/>
      <c r="S435" s="5"/>
      <c r="T435" s="8"/>
      <c r="U435" s="5"/>
      <c r="V435" s="5"/>
      <c r="W435" s="8"/>
    </row>
    <row r="436" spans="1:23">
      <c r="A436" s="26"/>
      <c r="B436" s="11"/>
      <c r="C436" s="5"/>
      <c r="D436" s="5"/>
      <c r="E436" s="41"/>
      <c r="F436" s="5"/>
      <c r="G436" s="5"/>
      <c r="H436" s="5"/>
      <c r="I436" s="5"/>
      <c r="J436" s="5"/>
      <c r="K436" s="8"/>
      <c r="L436" s="5"/>
      <c r="M436" s="5"/>
      <c r="N436" s="8"/>
      <c r="O436" s="5"/>
      <c r="P436" s="5"/>
      <c r="Q436" s="8"/>
      <c r="R436" s="5"/>
      <c r="S436" s="5"/>
      <c r="T436" s="8"/>
      <c r="U436" s="5"/>
      <c r="V436" s="5"/>
      <c r="W436" s="8"/>
    </row>
    <row r="437" spans="1:23">
      <c r="A437" s="26"/>
      <c r="B437" s="11"/>
      <c r="C437" s="5"/>
      <c r="D437" s="5"/>
      <c r="E437" s="41"/>
      <c r="F437" s="5"/>
      <c r="G437" s="5"/>
      <c r="H437" s="5"/>
      <c r="I437" s="5"/>
      <c r="J437" s="5"/>
      <c r="K437" s="8"/>
      <c r="L437" s="5"/>
      <c r="M437" s="5"/>
      <c r="N437" s="8"/>
      <c r="O437" s="5"/>
      <c r="P437" s="5"/>
      <c r="Q437" s="8"/>
      <c r="R437" s="5"/>
      <c r="S437" s="5"/>
      <c r="T437" s="8"/>
      <c r="U437" s="5"/>
      <c r="V437" s="5"/>
      <c r="W437" s="8"/>
    </row>
    <row r="438" spans="1:23">
      <c r="A438" s="26"/>
      <c r="B438" s="11"/>
      <c r="C438" s="5"/>
      <c r="D438" s="5"/>
      <c r="E438" s="41"/>
      <c r="F438" s="5"/>
      <c r="G438" s="5"/>
      <c r="H438" s="5"/>
      <c r="I438" s="5"/>
      <c r="J438" s="5"/>
      <c r="K438" s="8"/>
      <c r="L438" s="5"/>
      <c r="M438" s="5"/>
      <c r="N438" s="8"/>
      <c r="O438" s="5"/>
      <c r="P438" s="5"/>
      <c r="Q438" s="8"/>
      <c r="R438" s="5"/>
      <c r="S438" s="5"/>
      <c r="T438" s="8"/>
      <c r="U438" s="5"/>
      <c r="V438" s="5"/>
      <c r="W438" s="8"/>
    </row>
    <row r="439" spans="1:23">
      <c r="A439" s="26"/>
      <c r="B439" s="11"/>
      <c r="C439" s="5"/>
      <c r="D439" s="5"/>
      <c r="E439" s="41"/>
      <c r="F439" s="5"/>
      <c r="G439" s="5"/>
      <c r="H439" s="5"/>
      <c r="I439" s="5"/>
      <c r="J439" s="5"/>
      <c r="K439" s="8"/>
      <c r="L439" s="5"/>
      <c r="M439" s="5"/>
      <c r="N439" s="8"/>
      <c r="O439" s="5"/>
      <c r="P439" s="5"/>
      <c r="Q439" s="8"/>
      <c r="R439" s="5"/>
      <c r="S439" s="5"/>
      <c r="T439" s="8"/>
      <c r="U439" s="5"/>
      <c r="V439" s="5"/>
      <c r="W439" s="8"/>
    </row>
    <row r="440" spans="1:23">
      <c r="A440" s="26"/>
      <c r="B440" s="11"/>
      <c r="C440" s="5"/>
      <c r="D440" s="5"/>
      <c r="E440" s="41"/>
      <c r="F440" s="5"/>
      <c r="G440" s="5"/>
      <c r="H440" s="5"/>
      <c r="I440" s="5"/>
      <c r="J440" s="5"/>
      <c r="K440" s="8"/>
      <c r="L440" s="5"/>
      <c r="M440" s="5"/>
      <c r="N440" s="8"/>
      <c r="O440" s="5"/>
      <c r="P440" s="5"/>
      <c r="Q440" s="8"/>
      <c r="R440" s="5"/>
      <c r="S440" s="5"/>
      <c r="T440" s="8"/>
      <c r="U440" s="5"/>
      <c r="V440" s="5"/>
      <c r="W440" s="8"/>
    </row>
    <row r="441" spans="1:23">
      <c r="A441" s="26"/>
      <c r="B441" s="11"/>
      <c r="C441" s="5"/>
      <c r="D441" s="5"/>
      <c r="E441" s="41"/>
      <c r="F441" s="5"/>
      <c r="G441" s="5"/>
      <c r="H441" s="5"/>
      <c r="I441" s="5"/>
      <c r="J441" s="5"/>
      <c r="K441" s="8"/>
      <c r="L441" s="5"/>
      <c r="M441" s="5"/>
      <c r="N441" s="8"/>
      <c r="O441" s="5"/>
      <c r="P441" s="5"/>
      <c r="Q441" s="8"/>
      <c r="R441" s="5"/>
      <c r="S441" s="5"/>
      <c r="T441" s="8"/>
      <c r="U441" s="5"/>
      <c r="V441" s="5"/>
      <c r="W441" s="8"/>
    </row>
    <row r="442" spans="1:23">
      <c r="A442" s="26"/>
      <c r="B442" s="11"/>
      <c r="C442" s="5"/>
      <c r="D442" s="5"/>
      <c r="E442" s="41"/>
      <c r="F442" s="5"/>
      <c r="G442" s="5"/>
      <c r="H442" s="5"/>
      <c r="I442" s="5"/>
      <c r="J442" s="5"/>
      <c r="K442" s="8"/>
      <c r="L442" s="5"/>
      <c r="M442" s="5"/>
      <c r="N442" s="8"/>
      <c r="O442" s="5"/>
      <c r="P442" s="5"/>
      <c r="Q442" s="8"/>
      <c r="R442" s="5"/>
      <c r="S442" s="5"/>
      <c r="T442" s="8"/>
      <c r="U442" s="5"/>
      <c r="V442" s="5"/>
      <c r="W442" s="8"/>
    </row>
    <row r="443" spans="1:23">
      <c r="A443" s="26"/>
      <c r="B443" s="11"/>
      <c r="C443" s="5"/>
      <c r="D443" s="5"/>
      <c r="E443" s="41"/>
      <c r="F443" s="5"/>
      <c r="G443" s="5"/>
      <c r="H443" s="5"/>
      <c r="I443" s="5"/>
      <c r="J443" s="5"/>
      <c r="K443" s="8"/>
      <c r="L443" s="5"/>
      <c r="M443" s="5"/>
      <c r="N443" s="8"/>
      <c r="O443" s="5"/>
      <c r="P443" s="5"/>
      <c r="Q443" s="8"/>
      <c r="R443" s="5"/>
      <c r="S443" s="5"/>
      <c r="T443" s="8"/>
      <c r="U443" s="5"/>
      <c r="V443" s="5"/>
      <c r="W443" s="8"/>
    </row>
    <row r="444" spans="1:23">
      <c r="A444" s="26"/>
      <c r="B444" s="11"/>
      <c r="C444" s="5"/>
      <c r="D444" s="5"/>
      <c r="E444" s="41"/>
      <c r="F444" s="5"/>
      <c r="G444" s="5"/>
      <c r="H444" s="5"/>
      <c r="I444" s="5"/>
      <c r="J444" s="5"/>
      <c r="K444" s="8"/>
      <c r="L444" s="5"/>
      <c r="M444" s="5"/>
      <c r="N444" s="8"/>
      <c r="O444" s="5"/>
      <c r="P444" s="5"/>
      <c r="Q444" s="8"/>
      <c r="R444" s="5"/>
      <c r="S444" s="5"/>
      <c r="T444" s="8"/>
      <c r="U444" s="5"/>
      <c r="V444" s="5"/>
      <c r="W444" s="8"/>
    </row>
    <row r="445" spans="1:23">
      <c r="A445" s="26"/>
      <c r="B445" s="11"/>
      <c r="C445" s="5"/>
      <c r="D445" s="5"/>
      <c r="E445" s="41"/>
      <c r="F445" s="5"/>
      <c r="G445" s="5"/>
      <c r="H445" s="5"/>
      <c r="I445" s="5"/>
      <c r="J445" s="5"/>
      <c r="K445" s="8"/>
      <c r="L445" s="5"/>
      <c r="M445" s="5"/>
      <c r="N445" s="8"/>
      <c r="O445" s="5"/>
      <c r="P445" s="5"/>
      <c r="Q445" s="8"/>
      <c r="R445" s="5"/>
      <c r="S445" s="5"/>
      <c r="T445" s="8"/>
      <c r="U445" s="5"/>
      <c r="V445" s="5"/>
      <c r="W445" s="8"/>
    </row>
    <row r="446" spans="1:23">
      <c r="A446" s="26"/>
      <c r="B446" s="11"/>
      <c r="C446" s="5"/>
      <c r="D446" s="5"/>
      <c r="E446" s="41"/>
      <c r="F446" s="5"/>
      <c r="G446" s="5"/>
      <c r="H446" s="5"/>
      <c r="I446" s="5"/>
      <c r="J446" s="5"/>
      <c r="K446" s="8"/>
      <c r="L446" s="5"/>
      <c r="M446" s="5"/>
      <c r="N446" s="8"/>
      <c r="O446" s="5"/>
      <c r="P446" s="5"/>
      <c r="Q446" s="8"/>
      <c r="R446" s="5"/>
      <c r="S446" s="5"/>
      <c r="T446" s="8"/>
      <c r="U446" s="5"/>
      <c r="V446" s="5"/>
      <c r="W446" s="8"/>
    </row>
    <row r="447" spans="1:23">
      <c r="A447" s="26"/>
      <c r="B447" s="11"/>
      <c r="C447" s="5"/>
      <c r="D447" s="5"/>
      <c r="E447" s="41"/>
      <c r="F447" s="5"/>
      <c r="G447" s="5"/>
      <c r="H447" s="5"/>
      <c r="I447" s="5"/>
      <c r="J447" s="5"/>
      <c r="K447" s="8"/>
      <c r="L447" s="5"/>
      <c r="M447" s="5"/>
      <c r="N447" s="8"/>
      <c r="O447" s="5"/>
      <c r="P447" s="5"/>
      <c r="Q447" s="8"/>
      <c r="R447" s="5"/>
      <c r="S447" s="5"/>
      <c r="T447" s="8"/>
      <c r="U447" s="5"/>
      <c r="V447" s="5"/>
      <c r="W447" s="8"/>
    </row>
    <row r="448" spans="1:23">
      <c r="A448" s="26"/>
      <c r="B448" s="11"/>
      <c r="C448" s="5"/>
      <c r="D448" s="5"/>
      <c r="E448" s="41"/>
      <c r="F448" s="5"/>
      <c r="G448" s="5"/>
      <c r="H448" s="5"/>
      <c r="I448" s="5"/>
      <c r="J448" s="5"/>
      <c r="K448" s="8"/>
      <c r="L448" s="5"/>
      <c r="M448" s="5"/>
      <c r="N448" s="8"/>
      <c r="O448" s="5"/>
      <c r="P448" s="5"/>
      <c r="Q448" s="8"/>
      <c r="R448" s="5"/>
      <c r="S448" s="5"/>
      <c r="T448" s="8"/>
      <c r="U448" s="5"/>
      <c r="V448" s="5"/>
      <c r="W448" s="8"/>
    </row>
    <row r="449" spans="1:23">
      <c r="A449" s="26"/>
      <c r="B449" s="11"/>
      <c r="C449" s="5"/>
      <c r="D449" s="5"/>
      <c r="E449" s="41"/>
      <c r="F449" s="5"/>
      <c r="G449" s="5"/>
      <c r="H449" s="5"/>
      <c r="I449" s="5"/>
      <c r="J449" s="5"/>
      <c r="K449" s="8"/>
      <c r="L449" s="5"/>
      <c r="M449" s="5"/>
      <c r="N449" s="8"/>
      <c r="O449" s="5"/>
      <c r="P449" s="5"/>
      <c r="Q449" s="8"/>
      <c r="R449" s="5"/>
      <c r="S449" s="5"/>
      <c r="T449" s="8"/>
      <c r="U449" s="5"/>
      <c r="V449" s="5"/>
      <c r="W449" s="8"/>
    </row>
    <row r="450" spans="1:23">
      <c r="A450" s="26"/>
      <c r="B450" s="11"/>
      <c r="C450" s="5"/>
      <c r="D450" s="5"/>
      <c r="E450" s="41"/>
      <c r="F450" s="5"/>
      <c r="G450" s="5"/>
      <c r="H450" s="5"/>
      <c r="I450" s="5"/>
      <c r="J450" s="5"/>
      <c r="K450" s="8"/>
      <c r="L450" s="5"/>
      <c r="M450" s="5"/>
      <c r="N450" s="8"/>
      <c r="O450" s="5"/>
      <c r="P450" s="5"/>
      <c r="Q450" s="8"/>
      <c r="R450" s="5"/>
      <c r="S450" s="5"/>
      <c r="T450" s="8"/>
      <c r="U450" s="5"/>
      <c r="V450" s="5"/>
      <c r="W450" s="8"/>
    </row>
    <row r="451" spans="1:23">
      <c r="A451" s="26"/>
      <c r="B451" s="11"/>
      <c r="C451" s="5"/>
      <c r="D451" s="5"/>
      <c r="E451" s="41"/>
      <c r="F451" s="5"/>
      <c r="G451" s="5"/>
      <c r="H451" s="5"/>
      <c r="I451" s="5"/>
      <c r="J451" s="5"/>
      <c r="K451" s="8"/>
      <c r="L451" s="5"/>
      <c r="M451" s="5"/>
      <c r="N451" s="8"/>
      <c r="O451" s="5"/>
      <c r="P451" s="5"/>
      <c r="Q451" s="8"/>
      <c r="R451" s="5"/>
      <c r="S451" s="5"/>
      <c r="T451" s="8"/>
      <c r="U451" s="5"/>
      <c r="V451" s="5"/>
      <c r="W451" s="8"/>
    </row>
    <row r="452" spans="1:23">
      <c r="A452" s="26"/>
      <c r="B452" s="11"/>
      <c r="C452" s="5"/>
      <c r="D452" s="5"/>
      <c r="E452" s="41"/>
      <c r="F452" s="5"/>
      <c r="G452" s="5"/>
      <c r="H452" s="5"/>
      <c r="I452" s="5"/>
      <c r="J452" s="5"/>
      <c r="K452" s="8"/>
      <c r="L452" s="5"/>
      <c r="M452" s="5"/>
      <c r="N452" s="8"/>
      <c r="O452" s="5"/>
      <c r="P452" s="5"/>
      <c r="Q452" s="8"/>
      <c r="R452" s="5"/>
      <c r="S452" s="5"/>
      <c r="T452" s="8"/>
      <c r="U452" s="5"/>
      <c r="V452" s="5"/>
      <c r="W452" s="8"/>
    </row>
    <row r="453" spans="1:23">
      <c r="A453" s="26"/>
      <c r="B453" s="11"/>
      <c r="C453" s="5"/>
      <c r="D453" s="5"/>
      <c r="E453" s="41"/>
      <c r="F453" s="5"/>
      <c r="G453" s="5"/>
      <c r="H453" s="5"/>
      <c r="I453" s="5"/>
      <c r="J453" s="5"/>
      <c r="K453" s="8"/>
      <c r="L453" s="5"/>
      <c r="M453" s="5"/>
      <c r="N453" s="8"/>
      <c r="O453" s="5"/>
      <c r="P453" s="5"/>
      <c r="Q453" s="8"/>
      <c r="R453" s="5"/>
      <c r="S453" s="5"/>
      <c r="T453" s="8"/>
      <c r="U453" s="5"/>
      <c r="V453" s="5"/>
      <c r="W453" s="8"/>
    </row>
    <row r="454" spans="1:23">
      <c r="A454" s="26"/>
      <c r="B454" s="11"/>
      <c r="C454" s="5"/>
      <c r="D454" s="5"/>
      <c r="E454" s="41"/>
      <c r="F454" s="5"/>
      <c r="G454" s="5"/>
      <c r="H454" s="5"/>
      <c r="I454" s="5"/>
      <c r="J454" s="5"/>
      <c r="K454" s="8"/>
      <c r="L454" s="5"/>
      <c r="M454" s="5"/>
      <c r="N454" s="8"/>
      <c r="O454" s="5"/>
      <c r="P454" s="5"/>
      <c r="Q454" s="8"/>
      <c r="R454" s="5"/>
      <c r="S454" s="5"/>
      <c r="T454" s="8"/>
      <c r="U454" s="5"/>
      <c r="V454" s="5"/>
      <c r="W454" s="8"/>
    </row>
    <row r="455" spans="1:23">
      <c r="A455" s="26"/>
      <c r="B455" s="11"/>
      <c r="C455" s="5"/>
      <c r="D455" s="5"/>
      <c r="E455" s="41"/>
      <c r="F455" s="5"/>
      <c r="G455" s="5"/>
      <c r="H455" s="5"/>
      <c r="I455" s="5"/>
      <c r="J455" s="5"/>
      <c r="K455" s="8"/>
      <c r="L455" s="5"/>
      <c r="M455" s="5"/>
      <c r="N455" s="8"/>
      <c r="O455" s="5"/>
      <c r="P455" s="5"/>
      <c r="Q455" s="8"/>
      <c r="R455" s="5"/>
      <c r="S455" s="5"/>
      <c r="T455" s="8"/>
      <c r="U455" s="5"/>
      <c r="V455" s="5"/>
      <c r="W455" s="8"/>
    </row>
    <row r="456" spans="1:23">
      <c r="A456" s="26"/>
      <c r="B456" s="11"/>
      <c r="C456" s="5"/>
      <c r="D456" s="5"/>
      <c r="E456" s="41"/>
      <c r="F456" s="5"/>
      <c r="G456" s="5"/>
      <c r="H456" s="5"/>
      <c r="I456" s="5"/>
      <c r="J456" s="5"/>
      <c r="K456" s="8"/>
      <c r="L456" s="5"/>
      <c r="M456" s="5"/>
      <c r="N456" s="8"/>
      <c r="O456" s="5"/>
      <c r="P456" s="5"/>
      <c r="Q456" s="8"/>
      <c r="R456" s="5"/>
      <c r="S456" s="5"/>
      <c r="T456" s="8"/>
      <c r="U456" s="5"/>
      <c r="V456" s="5"/>
      <c r="W456" s="8"/>
    </row>
    <row r="457" spans="1:23">
      <c r="A457" s="26"/>
      <c r="B457" s="11"/>
      <c r="C457" s="5"/>
      <c r="D457" s="5"/>
      <c r="E457" s="41"/>
      <c r="F457" s="5"/>
      <c r="G457" s="5"/>
      <c r="H457" s="5"/>
      <c r="I457" s="5"/>
      <c r="J457" s="5"/>
      <c r="K457" s="8"/>
      <c r="L457" s="5"/>
      <c r="M457" s="5"/>
      <c r="N457" s="8"/>
      <c r="O457" s="5"/>
      <c r="P457" s="5"/>
      <c r="Q457" s="8"/>
      <c r="R457" s="5"/>
      <c r="S457" s="5"/>
      <c r="T457" s="8"/>
      <c r="U457" s="5"/>
      <c r="V457" s="5"/>
      <c r="W457" s="8"/>
    </row>
    <row r="458" spans="1:23">
      <c r="A458" s="26"/>
      <c r="B458" s="11"/>
      <c r="C458" s="5"/>
      <c r="D458" s="5"/>
      <c r="E458" s="41"/>
      <c r="F458" s="5"/>
      <c r="G458" s="5"/>
      <c r="H458" s="5"/>
      <c r="I458" s="5"/>
      <c r="J458" s="5"/>
      <c r="K458" s="8"/>
      <c r="L458" s="5"/>
      <c r="M458" s="5"/>
      <c r="N458" s="8"/>
      <c r="O458" s="5"/>
      <c r="P458" s="5"/>
      <c r="Q458" s="8"/>
      <c r="R458" s="5"/>
      <c r="S458" s="5"/>
      <c r="T458" s="8"/>
      <c r="U458" s="5"/>
      <c r="V458" s="5"/>
      <c r="W458" s="8"/>
    </row>
    <row r="459" spans="1:23">
      <c r="A459" s="26"/>
      <c r="B459" s="11"/>
      <c r="C459" s="5"/>
      <c r="D459" s="5"/>
      <c r="E459" s="41"/>
      <c r="F459" s="5"/>
      <c r="G459" s="5"/>
      <c r="H459" s="5"/>
      <c r="I459" s="5"/>
      <c r="J459" s="5"/>
      <c r="K459" s="8"/>
      <c r="L459" s="5"/>
      <c r="M459" s="5"/>
      <c r="N459" s="8"/>
      <c r="O459" s="5"/>
      <c r="P459" s="5"/>
      <c r="Q459" s="8"/>
      <c r="R459" s="5"/>
      <c r="S459" s="5"/>
      <c r="T459" s="8"/>
      <c r="U459" s="5"/>
      <c r="V459" s="5"/>
      <c r="W459" s="8"/>
    </row>
    <row r="460" spans="1:23">
      <c r="A460" s="26"/>
      <c r="B460" s="11"/>
      <c r="C460" s="5"/>
      <c r="D460" s="5"/>
      <c r="E460" s="41"/>
      <c r="F460" s="5"/>
      <c r="G460" s="5"/>
      <c r="H460" s="5"/>
      <c r="I460" s="5"/>
      <c r="J460" s="5"/>
      <c r="K460" s="8"/>
      <c r="L460" s="5"/>
      <c r="M460" s="5"/>
      <c r="N460" s="8"/>
      <c r="O460" s="5"/>
      <c r="P460" s="5"/>
      <c r="Q460" s="8"/>
      <c r="R460" s="5"/>
      <c r="S460" s="5"/>
      <c r="T460" s="8"/>
      <c r="U460" s="5"/>
      <c r="V460" s="5"/>
      <c r="W460" s="8"/>
    </row>
    <row r="461" spans="1:23">
      <c r="A461" s="26"/>
      <c r="B461" s="11"/>
      <c r="C461" s="5"/>
      <c r="D461" s="5"/>
      <c r="E461" s="41"/>
      <c r="F461" s="5"/>
      <c r="G461" s="5"/>
      <c r="H461" s="5"/>
      <c r="I461" s="5"/>
      <c r="J461" s="5"/>
      <c r="K461" s="8"/>
      <c r="L461" s="5"/>
      <c r="M461" s="5"/>
      <c r="N461" s="8"/>
      <c r="O461" s="5"/>
      <c r="P461" s="5"/>
      <c r="Q461" s="8"/>
      <c r="R461" s="5"/>
      <c r="S461" s="5"/>
      <c r="T461" s="8"/>
      <c r="U461" s="5"/>
      <c r="V461" s="5"/>
      <c r="W461" s="8"/>
    </row>
    <row r="462" spans="1:23">
      <c r="A462" s="26"/>
      <c r="B462" s="11"/>
      <c r="C462" s="5"/>
      <c r="D462" s="5"/>
      <c r="E462" s="41"/>
      <c r="F462" s="5"/>
      <c r="G462" s="5"/>
      <c r="H462" s="5"/>
      <c r="I462" s="5"/>
      <c r="J462" s="5"/>
      <c r="K462" s="8"/>
      <c r="L462" s="5"/>
      <c r="M462" s="5"/>
      <c r="N462" s="8"/>
      <c r="O462" s="5"/>
      <c r="P462" s="5"/>
      <c r="Q462" s="8"/>
      <c r="R462" s="5"/>
      <c r="S462" s="5"/>
      <c r="T462" s="8"/>
      <c r="U462" s="5"/>
      <c r="V462" s="5"/>
      <c r="W462" s="8"/>
    </row>
    <row r="463" spans="1:23">
      <c r="A463" s="26"/>
      <c r="B463" s="11"/>
      <c r="C463" s="5"/>
      <c r="D463" s="5"/>
      <c r="E463" s="41"/>
      <c r="F463" s="5"/>
      <c r="G463" s="5"/>
      <c r="H463" s="5"/>
      <c r="I463" s="5"/>
      <c r="J463" s="5"/>
      <c r="K463" s="8"/>
      <c r="L463" s="5"/>
      <c r="M463" s="5"/>
      <c r="N463" s="8"/>
      <c r="O463" s="5"/>
      <c r="P463" s="5"/>
      <c r="Q463" s="8"/>
      <c r="R463" s="5"/>
      <c r="S463" s="5"/>
      <c r="T463" s="8"/>
      <c r="U463" s="5"/>
      <c r="V463" s="5"/>
      <c r="W463" s="8"/>
    </row>
    <row r="464" spans="1:23">
      <c r="A464" s="26"/>
      <c r="B464" s="11"/>
      <c r="C464" s="5"/>
      <c r="D464" s="5"/>
      <c r="E464" s="41"/>
      <c r="F464" s="5"/>
      <c r="G464" s="5"/>
      <c r="H464" s="5"/>
      <c r="I464" s="5"/>
      <c r="J464" s="5"/>
      <c r="K464" s="8"/>
      <c r="L464" s="5"/>
      <c r="M464" s="5"/>
      <c r="N464" s="8"/>
      <c r="O464" s="5"/>
      <c r="P464" s="5"/>
      <c r="Q464" s="8"/>
      <c r="R464" s="5"/>
      <c r="S464" s="5"/>
      <c r="T464" s="8"/>
      <c r="U464" s="5"/>
      <c r="V464" s="5"/>
      <c r="W464" s="8"/>
    </row>
    <row r="465" spans="1:23">
      <c r="A465" s="26"/>
      <c r="B465" s="11"/>
      <c r="C465" s="5"/>
      <c r="D465" s="5"/>
      <c r="E465" s="41"/>
      <c r="F465" s="5"/>
      <c r="G465" s="5"/>
      <c r="H465" s="5"/>
      <c r="I465" s="5"/>
      <c r="J465" s="5"/>
      <c r="K465" s="8"/>
      <c r="L465" s="5"/>
      <c r="M465" s="5"/>
      <c r="N465" s="8"/>
      <c r="O465" s="5"/>
      <c r="P465" s="5"/>
      <c r="Q465" s="8"/>
      <c r="R465" s="5"/>
      <c r="S465" s="5"/>
      <c r="T465" s="8"/>
      <c r="U465" s="5"/>
      <c r="V465" s="5"/>
      <c r="W465" s="8"/>
    </row>
    <row r="466" spans="1:23">
      <c r="A466" s="26"/>
      <c r="B466" s="11"/>
      <c r="C466" s="5"/>
      <c r="D466" s="5"/>
      <c r="E466" s="41"/>
      <c r="F466" s="5"/>
      <c r="G466" s="5"/>
      <c r="H466" s="5"/>
      <c r="I466" s="5"/>
      <c r="J466" s="5"/>
      <c r="K466" s="8"/>
      <c r="L466" s="5"/>
      <c r="M466" s="5"/>
      <c r="N466" s="8"/>
      <c r="O466" s="5"/>
      <c r="P466" s="5"/>
      <c r="Q466" s="8"/>
      <c r="R466" s="5"/>
      <c r="S466" s="5"/>
      <c r="T466" s="8"/>
      <c r="U466" s="5"/>
      <c r="V466" s="5"/>
      <c r="W466" s="8"/>
    </row>
    <row r="467" spans="1:23">
      <c r="A467" s="26"/>
      <c r="B467" s="11"/>
      <c r="C467" s="5"/>
      <c r="D467" s="5"/>
      <c r="E467" s="41"/>
      <c r="F467" s="5"/>
      <c r="G467" s="5"/>
      <c r="H467" s="5"/>
      <c r="I467" s="5"/>
      <c r="J467" s="5"/>
      <c r="K467" s="8"/>
      <c r="L467" s="5"/>
      <c r="M467" s="5"/>
      <c r="N467" s="8"/>
      <c r="O467" s="5"/>
      <c r="P467" s="5"/>
      <c r="Q467" s="8"/>
      <c r="R467" s="5"/>
      <c r="S467" s="5"/>
      <c r="T467" s="8"/>
      <c r="U467" s="5"/>
      <c r="V467" s="5"/>
      <c r="W467" s="8"/>
    </row>
    <row r="468" spans="1:23">
      <c r="A468" s="26"/>
      <c r="B468" s="11"/>
      <c r="C468" s="5"/>
      <c r="D468" s="5"/>
      <c r="E468" s="41"/>
      <c r="F468" s="5"/>
      <c r="G468" s="5"/>
      <c r="H468" s="5"/>
      <c r="I468" s="5"/>
      <c r="J468" s="5"/>
      <c r="K468" s="8"/>
      <c r="L468" s="5"/>
      <c r="M468" s="5"/>
      <c r="N468" s="8"/>
      <c r="O468" s="5"/>
      <c r="P468" s="5"/>
      <c r="Q468" s="8"/>
      <c r="R468" s="5"/>
      <c r="S468" s="5"/>
      <c r="T468" s="8"/>
      <c r="U468" s="5"/>
      <c r="V468" s="5"/>
      <c r="W468" s="8"/>
    </row>
    <row r="469" spans="1:23">
      <c r="A469" s="26"/>
      <c r="B469" s="11"/>
      <c r="C469" s="5"/>
      <c r="D469" s="5"/>
      <c r="E469" s="41"/>
      <c r="F469" s="5"/>
      <c r="G469" s="5"/>
      <c r="H469" s="5"/>
      <c r="I469" s="5"/>
      <c r="J469" s="5"/>
      <c r="K469" s="8"/>
      <c r="L469" s="5"/>
      <c r="M469" s="5"/>
      <c r="N469" s="8"/>
      <c r="O469" s="5"/>
      <c r="P469" s="5"/>
      <c r="Q469" s="8"/>
      <c r="R469" s="5"/>
      <c r="S469" s="5"/>
      <c r="T469" s="8"/>
      <c r="U469" s="5"/>
      <c r="V469" s="5"/>
      <c r="W469" s="8"/>
    </row>
    <row r="470" spans="1:23">
      <c r="A470" s="26"/>
      <c r="B470" s="11"/>
      <c r="C470" s="5"/>
      <c r="D470" s="5"/>
      <c r="E470" s="41"/>
      <c r="F470" s="5"/>
      <c r="G470" s="5"/>
      <c r="H470" s="5"/>
      <c r="I470" s="5"/>
      <c r="J470" s="5"/>
      <c r="K470" s="8"/>
      <c r="L470" s="5"/>
      <c r="M470" s="5"/>
      <c r="N470" s="8"/>
      <c r="O470" s="5"/>
      <c r="P470" s="5"/>
      <c r="Q470" s="8"/>
      <c r="R470" s="5"/>
      <c r="S470" s="5"/>
      <c r="T470" s="8"/>
      <c r="U470" s="5"/>
      <c r="V470" s="5"/>
      <c r="W470" s="8"/>
    </row>
    <row r="471" spans="1:23">
      <c r="A471" s="26"/>
      <c r="B471" s="11"/>
      <c r="C471" s="5"/>
      <c r="D471" s="5"/>
      <c r="E471" s="41"/>
      <c r="F471" s="5"/>
      <c r="G471" s="5"/>
      <c r="H471" s="5"/>
      <c r="I471" s="5"/>
      <c r="J471" s="5"/>
      <c r="K471" s="8"/>
      <c r="L471" s="5"/>
      <c r="M471" s="5"/>
      <c r="N471" s="8"/>
      <c r="O471" s="5"/>
      <c r="P471" s="5"/>
      <c r="Q471" s="8"/>
      <c r="R471" s="5"/>
      <c r="S471" s="5"/>
      <c r="T471" s="8"/>
      <c r="U471" s="5"/>
      <c r="V471" s="5"/>
      <c r="W471" s="8"/>
    </row>
    <row r="472" spans="1:23">
      <c r="A472" s="26"/>
      <c r="B472" s="11"/>
      <c r="C472" s="5"/>
      <c r="D472" s="5"/>
      <c r="E472" s="41"/>
      <c r="F472" s="5"/>
      <c r="G472" s="5"/>
      <c r="H472" s="5"/>
      <c r="I472" s="5"/>
      <c r="J472" s="5"/>
      <c r="K472" s="8"/>
      <c r="L472" s="5"/>
      <c r="M472" s="5"/>
      <c r="N472" s="8"/>
      <c r="O472" s="5"/>
      <c r="P472" s="5"/>
      <c r="Q472" s="8"/>
      <c r="R472" s="5"/>
      <c r="S472" s="5"/>
      <c r="T472" s="8"/>
      <c r="U472" s="5"/>
      <c r="V472" s="5"/>
      <c r="W472" s="8"/>
    </row>
    <row r="473" spans="1:23">
      <c r="A473" s="26"/>
      <c r="B473" s="11"/>
      <c r="C473" s="5"/>
      <c r="D473" s="5"/>
      <c r="E473" s="41"/>
      <c r="F473" s="5"/>
      <c r="G473" s="5"/>
      <c r="H473" s="5"/>
      <c r="I473" s="5"/>
      <c r="J473" s="5"/>
      <c r="K473" s="8"/>
      <c r="L473" s="5"/>
      <c r="M473" s="5"/>
      <c r="N473" s="8"/>
      <c r="O473" s="5"/>
      <c r="P473" s="5"/>
      <c r="Q473" s="8"/>
      <c r="R473" s="5"/>
      <c r="S473" s="5"/>
      <c r="T473" s="8"/>
      <c r="U473" s="5"/>
      <c r="V473" s="5"/>
      <c r="W473" s="8"/>
    </row>
    <row r="474" spans="1:23">
      <c r="A474" s="26"/>
      <c r="B474" s="11"/>
      <c r="C474" s="5"/>
      <c r="D474" s="5"/>
      <c r="E474" s="41"/>
      <c r="F474" s="5"/>
      <c r="G474" s="5"/>
      <c r="H474" s="5"/>
      <c r="I474" s="5"/>
      <c r="J474" s="5"/>
      <c r="K474" s="8"/>
      <c r="L474" s="5"/>
      <c r="M474" s="5"/>
      <c r="N474" s="8"/>
      <c r="O474" s="5"/>
      <c r="P474" s="5"/>
      <c r="Q474" s="8"/>
      <c r="R474" s="5"/>
      <c r="S474" s="5"/>
      <c r="T474" s="8"/>
      <c r="U474" s="5"/>
      <c r="V474" s="5"/>
      <c r="W474" s="8"/>
    </row>
    <row r="475" spans="1:23">
      <c r="A475" s="26"/>
      <c r="B475" s="11"/>
      <c r="C475" s="5"/>
      <c r="D475" s="5"/>
      <c r="E475" s="41"/>
      <c r="F475" s="5"/>
      <c r="G475" s="5"/>
      <c r="H475" s="5"/>
      <c r="I475" s="5"/>
      <c r="J475" s="5"/>
      <c r="K475" s="8"/>
      <c r="L475" s="5"/>
      <c r="M475" s="5"/>
      <c r="N475" s="8"/>
      <c r="O475" s="5"/>
      <c r="P475" s="5"/>
      <c r="Q475" s="8"/>
      <c r="R475" s="5"/>
      <c r="S475" s="5"/>
      <c r="T475" s="8"/>
      <c r="U475" s="5"/>
      <c r="V475" s="5"/>
      <c r="W475" s="8"/>
    </row>
    <row r="476" spans="1:23">
      <c r="A476" s="26"/>
      <c r="B476" s="11"/>
      <c r="C476" s="5"/>
      <c r="D476" s="5"/>
      <c r="E476" s="41"/>
      <c r="F476" s="5"/>
      <c r="G476" s="5"/>
      <c r="H476" s="5"/>
      <c r="I476" s="5"/>
      <c r="J476" s="5"/>
      <c r="K476" s="8"/>
      <c r="L476" s="5"/>
      <c r="M476" s="5"/>
      <c r="N476" s="8"/>
      <c r="O476" s="5"/>
      <c r="P476" s="5"/>
      <c r="Q476" s="8"/>
      <c r="R476" s="5"/>
      <c r="S476" s="5"/>
      <c r="T476" s="8"/>
      <c r="U476" s="5"/>
      <c r="V476" s="5"/>
      <c r="W476" s="8"/>
    </row>
    <row r="477" spans="1:23">
      <c r="A477" s="26"/>
      <c r="B477" s="11"/>
      <c r="C477" s="5"/>
      <c r="D477" s="5"/>
      <c r="E477" s="41"/>
      <c r="F477" s="5"/>
      <c r="G477" s="5"/>
      <c r="H477" s="5"/>
      <c r="I477" s="5"/>
      <c r="J477" s="5"/>
      <c r="K477" s="8"/>
      <c r="L477" s="5"/>
      <c r="M477" s="5"/>
      <c r="N477" s="8"/>
      <c r="O477" s="5"/>
      <c r="P477" s="5"/>
      <c r="Q477" s="8"/>
      <c r="R477" s="5"/>
      <c r="S477" s="5"/>
      <c r="T477" s="8"/>
      <c r="U477" s="5"/>
      <c r="V477" s="5"/>
      <c r="W477" s="8"/>
    </row>
    <row r="478" spans="1:23">
      <c r="A478" s="26"/>
      <c r="B478" s="11"/>
      <c r="C478" s="5"/>
      <c r="D478" s="5"/>
      <c r="E478" s="41"/>
      <c r="F478" s="5"/>
      <c r="G478" s="5"/>
      <c r="H478" s="5"/>
      <c r="I478" s="5"/>
      <c r="J478" s="5"/>
      <c r="K478" s="8"/>
      <c r="L478" s="5"/>
      <c r="M478" s="5"/>
      <c r="N478" s="8"/>
      <c r="O478" s="5"/>
      <c r="P478" s="5"/>
      <c r="Q478" s="8"/>
      <c r="R478" s="5"/>
      <c r="S478" s="5"/>
      <c r="T478" s="8"/>
      <c r="U478" s="5"/>
      <c r="V478" s="5"/>
      <c r="W478" s="8"/>
    </row>
    <row r="479" spans="1:23">
      <c r="A479" s="26"/>
      <c r="B479" s="11"/>
      <c r="C479" s="5"/>
      <c r="D479" s="5"/>
      <c r="E479" s="41"/>
      <c r="F479" s="5"/>
      <c r="G479" s="5"/>
      <c r="H479" s="5"/>
      <c r="I479" s="5"/>
      <c r="J479" s="5"/>
      <c r="K479" s="8"/>
      <c r="L479" s="5"/>
      <c r="M479" s="5"/>
      <c r="N479" s="8"/>
      <c r="O479" s="5"/>
      <c r="P479" s="5"/>
      <c r="Q479" s="8"/>
      <c r="R479" s="5"/>
      <c r="S479" s="5"/>
      <c r="T479" s="8"/>
      <c r="U479" s="5"/>
      <c r="V479" s="5"/>
      <c r="W479" s="8"/>
    </row>
    <row r="480" spans="1:23">
      <c r="A480" s="26"/>
      <c r="B480" s="11"/>
      <c r="C480" s="5"/>
      <c r="D480" s="5"/>
      <c r="E480" s="41"/>
      <c r="F480" s="5"/>
      <c r="G480" s="5"/>
      <c r="H480" s="5"/>
      <c r="I480" s="5"/>
      <c r="J480" s="5"/>
      <c r="K480" s="8"/>
      <c r="L480" s="5"/>
      <c r="M480" s="5"/>
      <c r="N480" s="8"/>
      <c r="O480" s="5"/>
      <c r="P480" s="5"/>
      <c r="Q480" s="8"/>
      <c r="R480" s="5"/>
      <c r="S480" s="5"/>
      <c r="T480" s="8"/>
      <c r="U480" s="5"/>
      <c r="V480" s="5"/>
      <c r="W480" s="8"/>
    </row>
    <row r="481" spans="1:23">
      <c r="A481" s="26"/>
      <c r="B481" s="11"/>
      <c r="C481" s="5"/>
      <c r="D481" s="5"/>
      <c r="E481" s="41"/>
      <c r="F481" s="5"/>
      <c r="G481" s="5"/>
      <c r="H481" s="5"/>
      <c r="I481" s="5"/>
      <c r="J481" s="5"/>
      <c r="K481" s="8"/>
      <c r="L481" s="5"/>
      <c r="M481" s="5"/>
      <c r="N481" s="8"/>
      <c r="O481" s="5"/>
      <c r="P481" s="5"/>
      <c r="Q481" s="8"/>
      <c r="R481" s="5"/>
      <c r="S481" s="5"/>
      <c r="T481" s="8"/>
      <c r="U481" s="5"/>
      <c r="V481" s="5"/>
      <c r="W481" s="8"/>
    </row>
    <row r="482" spans="1:23">
      <c r="A482" s="26"/>
      <c r="B482" s="11"/>
      <c r="C482" s="5"/>
      <c r="D482" s="5"/>
      <c r="E482" s="41"/>
      <c r="F482" s="5"/>
      <c r="G482" s="5"/>
      <c r="H482" s="5"/>
      <c r="I482" s="5"/>
      <c r="J482" s="5"/>
      <c r="K482" s="8"/>
      <c r="L482" s="5"/>
      <c r="M482" s="5"/>
      <c r="N482" s="8"/>
      <c r="O482" s="5"/>
      <c r="P482" s="5"/>
      <c r="Q482" s="8"/>
      <c r="R482" s="5"/>
      <c r="S482" s="5"/>
      <c r="T482" s="8"/>
      <c r="U482" s="5"/>
      <c r="V482" s="5"/>
      <c r="W482" s="8"/>
    </row>
    <row r="483" spans="1:23">
      <c r="A483" s="26"/>
      <c r="B483" s="11"/>
      <c r="C483" s="5"/>
      <c r="D483" s="5"/>
      <c r="E483" s="41"/>
      <c r="F483" s="5"/>
      <c r="G483" s="5"/>
      <c r="H483" s="5"/>
      <c r="I483" s="5"/>
      <c r="J483" s="5"/>
      <c r="K483" s="8"/>
      <c r="L483" s="5"/>
      <c r="M483" s="5"/>
      <c r="N483" s="8"/>
      <c r="O483" s="5"/>
      <c r="P483" s="5"/>
      <c r="Q483" s="8"/>
      <c r="R483" s="5"/>
      <c r="S483" s="5"/>
      <c r="T483" s="8"/>
      <c r="U483" s="5"/>
      <c r="V483" s="5"/>
      <c r="W483" s="8"/>
    </row>
    <row r="484" spans="1:23">
      <c r="A484" s="26"/>
      <c r="B484" s="11"/>
      <c r="C484" s="5"/>
      <c r="D484" s="5"/>
      <c r="E484" s="41"/>
      <c r="F484" s="5"/>
      <c r="G484" s="5"/>
      <c r="H484" s="5"/>
      <c r="I484" s="5"/>
      <c r="J484" s="5"/>
      <c r="K484" s="8"/>
      <c r="L484" s="5"/>
      <c r="M484" s="5"/>
      <c r="N484" s="8"/>
      <c r="O484" s="5"/>
      <c r="P484" s="5"/>
      <c r="Q484" s="8"/>
      <c r="R484" s="5"/>
      <c r="S484" s="5"/>
      <c r="T484" s="8"/>
      <c r="U484" s="5"/>
      <c r="V484" s="5"/>
      <c r="W484" s="8"/>
    </row>
    <row r="485" spans="1:23">
      <c r="A485" s="26"/>
      <c r="B485" s="11"/>
      <c r="C485" s="5"/>
      <c r="D485" s="5"/>
      <c r="E485" s="41"/>
      <c r="F485" s="5"/>
      <c r="G485" s="5"/>
      <c r="H485" s="5"/>
      <c r="I485" s="5"/>
      <c r="J485" s="5"/>
      <c r="K485" s="8"/>
      <c r="L485" s="5"/>
      <c r="M485" s="5"/>
      <c r="N485" s="8"/>
      <c r="O485" s="5"/>
      <c r="P485" s="5"/>
      <c r="Q485" s="8"/>
      <c r="R485" s="5"/>
      <c r="S485" s="5"/>
      <c r="T485" s="8"/>
      <c r="U485" s="5"/>
      <c r="V485" s="5"/>
      <c r="W485" s="8"/>
    </row>
    <row r="486" spans="1:23">
      <c r="A486" s="26"/>
      <c r="B486" s="11"/>
      <c r="C486" s="5"/>
      <c r="D486" s="5"/>
      <c r="E486" s="41"/>
      <c r="F486" s="5"/>
      <c r="G486" s="5"/>
      <c r="H486" s="5"/>
      <c r="I486" s="5"/>
      <c r="J486" s="5"/>
      <c r="K486" s="8"/>
      <c r="L486" s="5"/>
      <c r="M486" s="5"/>
      <c r="N486" s="8"/>
      <c r="O486" s="5"/>
      <c r="P486" s="5"/>
      <c r="Q486" s="8"/>
      <c r="R486" s="5"/>
      <c r="S486" s="5"/>
      <c r="T486" s="8"/>
      <c r="U486" s="5"/>
      <c r="V486" s="5"/>
      <c r="W486" s="8"/>
    </row>
    <row r="487" spans="1:23">
      <c r="A487" s="26"/>
      <c r="B487" s="11"/>
      <c r="C487" s="5"/>
      <c r="D487" s="5"/>
      <c r="E487" s="41"/>
      <c r="F487" s="5"/>
      <c r="G487" s="5"/>
      <c r="H487" s="5"/>
      <c r="I487" s="5"/>
      <c r="J487" s="5"/>
      <c r="K487" s="8"/>
      <c r="L487" s="5"/>
      <c r="M487" s="5"/>
      <c r="N487" s="8"/>
      <c r="O487" s="5"/>
      <c r="P487" s="5"/>
      <c r="Q487" s="8"/>
      <c r="R487" s="5"/>
      <c r="S487" s="5"/>
      <c r="T487" s="8"/>
      <c r="U487" s="5"/>
      <c r="V487" s="5"/>
      <c r="W487" s="8"/>
    </row>
    <row r="488" spans="1:23">
      <c r="A488" s="26"/>
      <c r="B488" s="11"/>
      <c r="C488" s="5"/>
      <c r="D488" s="5"/>
      <c r="E488" s="41"/>
      <c r="F488" s="5"/>
      <c r="G488" s="5"/>
      <c r="H488" s="5"/>
      <c r="I488" s="5"/>
      <c r="J488" s="5"/>
      <c r="K488" s="8"/>
      <c r="L488" s="5"/>
      <c r="M488" s="5"/>
      <c r="N488" s="8"/>
      <c r="O488" s="5"/>
      <c r="P488" s="5"/>
      <c r="Q488" s="8"/>
      <c r="R488" s="5"/>
      <c r="S488" s="5"/>
      <c r="T488" s="8"/>
      <c r="U488" s="5"/>
      <c r="V488" s="5"/>
      <c r="W488" s="8"/>
    </row>
    <row r="489" spans="1:23">
      <c r="A489" s="26"/>
      <c r="B489" s="11"/>
      <c r="C489" s="5"/>
      <c r="D489" s="5"/>
      <c r="E489" s="41"/>
      <c r="F489" s="5"/>
      <c r="G489" s="5"/>
      <c r="H489" s="5"/>
      <c r="I489" s="5"/>
      <c r="J489" s="5"/>
      <c r="K489" s="8"/>
      <c r="L489" s="5"/>
      <c r="M489" s="5"/>
      <c r="N489" s="8"/>
      <c r="O489" s="5"/>
      <c r="P489" s="5"/>
      <c r="Q489" s="8"/>
      <c r="R489" s="5"/>
      <c r="S489" s="5"/>
      <c r="T489" s="8"/>
      <c r="U489" s="5"/>
      <c r="V489" s="5"/>
      <c r="W489" s="8"/>
    </row>
    <row r="490" spans="1:23">
      <c r="A490" s="26"/>
      <c r="B490" s="11"/>
      <c r="C490" s="5"/>
      <c r="D490" s="5"/>
      <c r="E490" s="41"/>
      <c r="F490" s="5"/>
      <c r="G490" s="5"/>
      <c r="H490" s="5"/>
      <c r="I490" s="5"/>
      <c r="J490" s="5"/>
      <c r="K490" s="8"/>
      <c r="L490" s="5"/>
      <c r="M490" s="5"/>
      <c r="N490" s="8"/>
      <c r="O490" s="5"/>
      <c r="P490" s="5"/>
      <c r="Q490" s="8"/>
      <c r="R490" s="5"/>
      <c r="S490" s="5"/>
      <c r="T490" s="8"/>
      <c r="U490" s="5"/>
      <c r="V490" s="5"/>
      <c r="W490" s="8"/>
    </row>
    <row r="491" spans="1:23">
      <c r="A491" s="26"/>
      <c r="B491" s="11"/>
      <c r="C491" s="5"/>
      <c r="D491" s="5"/>
      <c r="E491" s="41"/>
      <c r="F491" s="5"/>
      <c r="G491" s="5"/>
      <c r="H491" s="5"/>
      <c r="I491" s="5"/>
      <c r="J491" s="5"/>
      <c r="K491" s="8"/>
      <c r="L491" s="5"/>
      <c r="M491" s="5"/>
      <c r="N491" s="8"/>
      <c r="O491" s="5"/>
      <c r="P491" s="5"/>
      <c r="Q491" s="8"/>
      <c r="R491" s="5"/>
      <c r="S491" s="5"/>
      <c r="T491" s="8"/>
      <c r="U491" s="5"/>
      <c r="V491" s="5"/>
      <c r="W491" s="8"/>
    </row>
    <row r="492" spans="1:23">
      <c r="A492" s="26"/>
      <c r="B492" s="11"/>
      <c r="C492" s="5"/>
      <c r="D492" s="5"/>
      <c r="E492" s="41"/>
      <c r="F492" s="5"/>
      <c r="G492" s="5"/>
      <c r="H492" s="5"/>
      <c r="I492" s="5"/>
      <c r="J492" s="5"/>
      <c r="K492" s="8"/>
      <c r="L492" s="5"/>
      <c r="M492" s="5"/>
      <c r="N492" s="8"/>
      <c r="O492" s="5"/>
      <c r="P492" s="5"/>
      <c r="Q492" s="8"/>
      <c r="R492" s="5"/>
      <c r="S492" s="5"/>
      <c r="T492" s="8"/>
      <c r="U492" s="5"/>
      <c r="V492" s="5"/>
      <c r="W492" s="8"/>
    </row>
    <row r="493" spans="1:23">
      <c r="A493" s="26"/>
      <c r="B493" s="11"/>
      <c r="C493" s="5"/>
      <c r="D493" s="5"/>
      <c r="E493" s="41"/>
      <c r="F493" s="5"/>
      <c r="G493" s="5"/>
      <c r="H493" s="5"/>
      <c r="I493" s="5"/>
      <c r="J493" s="5"/>
      <c r="K493" s="8"/>
      <c r="L493" s="5"/>
      <c r="M493" s="5"/>
      <c r="N493" s="8"/>
      <c r="O493" s="5"/>
      <c r="P493" s="5"/>
      <c r="Q493" s="8"/>
      <c r="R493" s="5"/>
      <c r="S493" s="5"/>
      <c r="T493" s="8"/>
      <c r="U493" s="5"/>
      <c r="V493" s="5"/>
      <c r="W493" s="8"/>
    </row>
    <row r="494" spans="1:23">
      <c r="A494" s="26"/>
      <c r="B494" s="11"/>
      <c r="C494" s="5"/>
      <c r="D494" s="5"/>
      <c r="E494" s="41"/>
      <c r="F494" s="5"/>
      <c r="G494" s="5"/>
      <c r="H494" s="5"/>
      <c r="I494" s="5"/>
      <c r="J494" s="5"/>
      <c r="K494" s="8"/>
      <c r="L494" s="5"/>
      <c r="M494" s="5"/>
      <c r="N494" s="8"/>
      <c r="O494" s="5"/>
      <c r="P494" s="5"/>
      <c r="Q494" s="8"/>
      <c r="R494" s="5"/>
      <c r="S494" s="5"/>
      <c r="T494" s="8"/>
      <c r="U494" s="5"/>
      <c r="V494" s="5"/>
      <c r="W494" s="8"/>
    </row>
    <row r="495" spans="1:23">
      <c r="A495" s="26"/>
      <c r="B495" s="11"/>
      <c r="C495" s="5"/>
      <c r="D495" s="5"/>
      <c r="E495" s="41"/>
      <c r="F495" s="5"/>
      <c r="G495" s="5"/>
      <c r="H495" s="5"/>
      <c r="I495" s="5"/>
      <c r="J495" s="5"/>
      <c r="K495" s="8"/>
      <c r="L495" s="5"/>
      <c r="M495" s="5"/>
      <c r="N495" s="8"/>
      <c r="O495" s="5"/>
      <c r="P495" s="5"/>
      <c r="Q495" s="8"/>
      <c r="R495" s="5"/>
      <c r="S495" s="5"/>
      <c r="T495" s="8"/>
      <c r="U495" s="5"/>
      <c r="V495" s="5"/>
      <c r="W495" s="8"/>
    </row>
    <row r="496" spans="1:23">
      <c r="A496" s="26"/>
      <c r="B496" s="11"/>
      <c r="C496" s="5"/>
      <c r="D496" s="5"/>
      <c r="E496" s="41"/>
      <c r="F496" s="5"/>
      <c r="G496" s="5"/>
      <c r="H496" s="5"/>
      <c r="I496" s="5"/>
      <c r="J496" s="5"/>
      <c r="K496" s="8"/>
      <c r="L496" s="5"/>
      <c r="M496" s="5"/>
      <c r="N496" s="8"/>
      <c r="O496" s="5"/>
      <c r="P496" s="5"/>
      <c r="Q496" s="8"/>
      <c r="R496" s="5"/>
      <c r="S496" s="5"/>
      <c r="T496" s="8"/>
      <c r="U496" s="5"/>
      <c r="V496" s="5"/>
      <c r="W496" s="8"/>
    </row>
    <row r="497" spans="1:23">
      <c r="A497" s="26"/>
      <c r="B497" s="11"/>
      <c r="C497" s="5"/>
      <c r="D497" s="5"/>
      <c r="E497" s="41"/>
      <c r="F497" s="5"/>
      <c r="G497" s="5"/>
      <c r="H497" s="5"/>
      <c r="I497" s="5"/>
      <c r="J497" s="5"/>
      <c r="K497" s="8"/>
      <c r="L497" s="5"/>
      <c r="M497" s="5"/>
      <c r="N497" s="8"/>
      <c r="O497" s="5"/>
      <c r="P497" s="5"/>
      <c r="Q497" s="8"/>
      <c r="R497" s="5"/>
      <c r="S497" s="5"/>
      <c r="T497" s="8"/>
      <c r="U497" s="5"/>
      <c r="V497" s="5"/>
      <c r="W497" s="8"/>
    </row>
    <row r="498" spans="1:23">
      <c r="A498" s="26"/>
      <c r="B498" s="11"/>
      <c r="C498" s="5"/>
      <c r="D498" s="5"/>
      <c r="E498" s="41"/>
      <c r="F498" s="5"/>
      <c r="G498" s="5"/>
      <c r="H498" s="5"/>
      <c r="I498" s="5"/>
      <c r="J498" s="5"/>
      <c r="K498" s="8"/>
      <c r="L498" s="5"/>
      <c r="M498" s="5"/>
      <c r="N498" s="8"/>
      <c r="O498" s="5"/>
      <c r="P498" s="5"/>
      <c r="Q498" s="8"/>
      <c r="R498" s="5"/>
      <c r="S498" s="5"/>
      <c r="T498" s="8"/>
      <c r="U498" s="5"/>
      <c r="V498" s="5"/>
      <c r="W498" s="8"/>
    </row>
    <row r="499" spans="1:23">
      <c r="A499" s="26"/>
      <c r="B499" s="11"/>
      <c r="C499" s="5"/>
      <c r="D499" s="5"/>
      <c r="E499" s="41"/>
      <c r="F499" s="5"/>
      <c r="G499" s="5"/>
      <c r="H499" s="5"/>
      <c r="I499" s="5"/>
      <c r="J499" s="5"/>
      <c r="K499" s="8"/>
      <c r="L499" s="5"/>
      <c r="M499" s="5"/>
      <c r="N499" s="8"/>
      <c r="O499" s="5"/>
      <c r="P499" s="5"/>
      <c r="Q499" s="8"/>
      <c r="R499" s="5"/>
      <c r="S499" s="5"/>
      <c r="T499" s="8"/>
      <c r="U499" s="5"/>
      <c r="V499" s="5"/>
      <c r="W499" s="8"/>
    </row>
    <row r="500" spans="1:23">
      <c r="A500" s="26"/>
      <c r="B500" s="11"/>
      <c r="C500" s="5"/>
      <c r="D500" s="5"/>
      <c r="E500" s="41"/>
      <c r="F500" s="5"/>
      <c r="G500" s="5"/>
      <c r="H500" s="5"/>
      <c r="I500" s="5"/>
      <c r="J500" s="5"/>
      <c r="K500" s="8"/>
      <c r="L500" s="5"/>
      <c r="M500" s="5"/>
      <c r="N500" s="8"/>
      <c r="O500" s="5"/>
      <c r="P500" s="5"/>
      <c r="Q500" s="8"/>
      <c r="R500" s="5"/>
      <c r="S500" s="5"/>
      <c r="T500" s="8"/>
      <c r="U500" s="5"/>
      <c r="V500" s="5"/>
      <c r="W500" s="8"/>
    </row>
    <row r="501" spans="1:23">
      <c r="A501" s="26"/>
      <c r="B501" s="11"/>
      <c r="C501" s="5"/>
      <c r="D501" s="5"/>
      <c r="E501" s="41"/>
      <c r="F501" s="5"/>
      <c r="G501" s="5"/>
      <c r="H501" s="5"/>
      <c r="I501" s="5"/>
      <c r="J501" s="5"/>
      <c r="K501" s="8"/>
      <c r="L501" s="5"/>
      <c r="M501" s="5"/>
      <c r="N501" s="8"/>
      <c r="O501" s="5"/>
      <c r="P501" s="5"/>
      <c r="Q501" s="8"/>
      <c r="R501" s="5"/>
      <c r="S501" s="5"/>
      <c r="T501" s="8"/>
      <c r="U501" s="5"/>
      <c r="V501" s="5"/>
      <c r="W501" s="8"/>
    </row>
    <row r="502" spans="1:23">
      <c r="A502" s="26"/>
      <c r="B502" s="11"/>
      <c r="C502" s="5"/>
      <c r="D502" s="5"/>
      <c r="E502" s="41"/>
      <c r="F502" s="5"/>
      <c r="G502" s="5"/>
      <c r="H502" s="5"/>
      <c r="I502" s="5"/>
      <c r="J502" s="5"/>
      <c r="K502" s="8"/>
      <c r="L502" s="5"/>
      <c r="M502" s="5"/>
      <c r="N502" s="8"/>
      <c r="O502" s="5"/>
      <c r="P502" s="5"/>
      <c r="Q502" s="8"/>
      <c r="R502" s="5"/>
      <c r="S502" s="5"/>
      <c r="T502" s="8"/>
      <c r="U502" s="5"/>
      <c r="V502" s="5"/>
      <c r="W502" s="8"/>
    </row>
    <row r="503" spans="1:23">
      <c r="A503" s="26"/>
      <c r="B503" s="11"/>
      <c r="C503" s="5"/>
      <c r="D503" s="5"/>
      <c r="E503" s="41"/>
      <c r="F503" s="5"/>
      <c r="G503" s="5"/>
      <c r="H503" s="5"/>
      <c r="I503" s="5"/>
      <c r="J503" s="5"/>
      <c r="K503" s="8"/>
      <c r="L503" s="5"/>
      <c r="M503" s="5"/>
      <c r="N503" s="8"/>
      <c r="O503" s="5"/>
      <c r="P503" s="5"/>
      <c r="Q503" s="8"/>
      <c r="R503" s="5"/>
      <c r="S503" s="5"/>
      <c r="T503" s="8"/>
      <c r="U503" s="5"/>
      <c r="V503" s="5"/>
      <c r="W503" s="8"/>
    </row>
    <row r="504" spans="1:23">
      <c r="A504" s="26"/>
      <c r="B504" s="11"/>
      <c r="C504" s="5"/>
      <c r="D504" s="5"/>
      <c r="E504" s="41"/>
      <c r="F504" s="5"/>
      <c r="G504" s="5"/>
      <c r="H504" s="5"/>
      <c r="I504" s="5"/>
      <c r="J504" s="5"/>
      <c r="K504" s="8"/>
      <c r="L504" s="5"/>
      <c r="M504" s="5"/>
      <c r="N504" s="8"/>
      <c r="O504" s="5"/>
      <c r="P504" s="5"/>
      <c r="Q504" s="8"/>
      <c r="R504" s="5"/>
      <c r="S504" s="5"/>
      <c r="T504" s="8"/>
      <c r="U504" s="5"/>
      <c r="V504" s="5"/>
      <c r="W504" s="8"/>
    </row>
    <row r="505" spans="1:23">
      <c r="A505" s="26"/>
      <c r="B505" s="11"/>
      <c r="C505" s="5"/>
      <c r="D505" s="5"/>
      <c r="E505" s="41"/>
      <c r="F505" s="5"/>
      <c r="G505" s="5"/>
      <c r="H505" s="5"/>
      <c r="I505" s="5"/>
      <c r="J505" s="5"/>
      <c r="K505" s="8"/>
      <c r="L505" s="5"/>
      <c r="M505" s="5"/>
      <c r="N505" s="8"/>
      <c r="O505" s="5"/>
      <c r="P505" s="5"/>
      <c r="Q505" s="8"/>
      <c r="R505" s="5"/>
      <c r="S505" s="5"/>
      <c r="T505" s="8"/>
      <c r="U505" s="5"/>
      <c r="V505" s="5"/>
      <c r="W505" s="8"/>
    </row>
    <row r="506" spans="1:23">
      <c r="A506" s="26"/>
      <c r="B506" s="11"/>
      <c r="C506" s="5"/>
      <c r="D506" s="5"/>
      <c r="E506" s="41"/>
      <c r="F506" s="5"/>
      <c r="G506" s="5"/>
      <c r="H506" s="5"/>
      <c r="I506" s="5"/>
      <c r="J506" s="5"/>
      <c r="K506" s="8"/>
      <c r="L506" s="5"/>
      <c r="M506" s="5"/>
      <c r="N506" s="8"/>
      <c r="O506" s="5"/>
      <c r="P506" s="5"/>
      <c r="Q506" s="8"/>
      <c r="R506" s="5"/>
      <c r="S506" s="5"/>
      <c r="T506" s="8"/>
      <c r="U506" s="5"/>
      <c r="V506" s="5"/>
      <c r="W506" s="8"/>
    </row>
    <row r="507" spans="1:23">
      <c r="A507" s="26"/>
      <c r="B507" s="11"/>
      <c r="C507" s="5"/>
      <c r="D507" s="5"/>
      <c r="E507" s="41"/>
      <c r="F507" s="5"/>
      <c r="G507" s="5"/>
      <c r="H507" s="5"/>
      <c r="I507" s="5"/>
      <c r="J507" s="5"/>
      <c r="K507" s="8"/>
      <c r="L507" s="5"/>
      <c r="M507" s="5"/>
      <c r="N507" s="8"/>
      <c r="O507" s="5"/>
      <c r="P507" s="5"/>
      <c r="Q507" s="8"/>
      <c r="R507" s="5"/>
      <c r="S507" s="5"/>
      <c r="T507" s="8"/>
      <c r="U507" s="5"/>
      <c r="V507" s="5"/>
      <c r="W507" s="8"/>
    </row>
    <row r="508" spans="1:23">
      <c r="A508" s="26"/>
      <c r="B508" s="11"/>
      <c r="C508" s="5"/>
      <c r="D508" s="5"/>
      <c r="E508" s="41"/>
      <c r="F508" s="5"/>
      <c r="G508" s="5"/>
      <c r="H508" s="5"/>
      <c r="I508" s="5"/>
      <c r="J508" s="5"/>
      <c r="K508" s="8"/>
      <c r="L508" s="5"/>
      <c r="M508" s="5"/>
      <c r="N508" s="8"/>
      <c r="O508" s="5"/>
      <c r="P508" s="5"/>
      <c r="Q508" s="8"/>
      <c r="R508" s="5"/>
      <c r="S508" s="5"/>
      <c r="T508" s="8"/>
      <c r="U508" s="5"/>
      <c r="V508" s="5"/>
      <c r="W508" s="8"/>
    </row>
    <row r="509" spans="1:23">
      <c r="A509" s="26"/>
      <c r="B509" s="11"/>
      <c r="C509" s="5"/>
      <c r="D509" s="5"/>
      <c r="E509" s="41"/>
      <c r="F509" s="5"/>
      <c r="G509" s="5"/>
      <c r="H509" s="5"/>
      <c r="I509" s="5"/>
      <c r="J509" s="5"/>
      <c r="K509" s="8"/>
      <c r="L509" s="5"/>
      <c r="M509" s="5"/>
      <c r="N509" s="8"/>
      <c r="O509" s="5"/>
      <c r="P509" s="5"/>
      <c r="Q509" s="8"/>
      <c r="R509" s="5"/>
      <c r="S509" s="5"/>
      <c r="T509" s="8"/>
      <c r="U509" s="5"/>
      <c r="V509" s="5"/>
      <c r="W509" s="8"/>
    </row>
    <row r="510" spans="1:23">
      <c r="A510" s="26"/>
      <c r="B510" s="11"/>
      <c r="C510" s="5"/>
      <c r="D510" s="5"/>
      <c r="E510" s="41"/>
      <c r="F510" s="5"/>
      <c r="G510" s="5"/>
      <c r="H510" s="5"/>
      <c r="I510" s="5"/>
      <c r="J510" s="5"/>
      <c r="K510" s="8"/>
      <c r="L510" s="5"/>
      <c r="M510" s="5"/>
      <c r="N510" s="8"/>
      <c r="O510" s="5"/>
      <c r="P510" s="5"/>
      <c r="Q510" s="8"/>
      <c r="R510" s="5"/>
      <c r="S510" s="5"/>
      <c r="T510" s="8"/>
      <c r="U510" s="5"/>
      <c r="V510" s="5"/>
      <c r="W510" s="8"/>
    </row>
    <row r="511" spans="1:23">
      <c r="A511" s="26"/>
      <c r="B511" s="11"/>
      <c r="C511" s="5"/>
      <c r="D511" s="5"/>
      <c r="E511" s="41"/>
      <c r="F511" s="5"/>
      <c r="G511" s="5"/>
      <c r="H511" s="5"/>
      <c r="I511" s="5"/>
      <c r="J511" s="5"/>
      <c r="K511" s="8"/>
      <c r="L511" s="5"/>
      <c r="M511" s="5"/>
      <c r="N511" s="8"/>
      <c r="O511" s="5"/>
      <c r="P511" s="5"/>
      <c r="Q511" s="8"/>
      <c r="R511" s="5"/>
      <c r="S511" s="5"/>
      <c r="T511" s="8"/>
      <c r="U511" s="5"/>
      <c r="V511" s="5"/>
      <c r="W511" s="8"/>
    </row>
    <row r="512" spans="1:23">
      <c r="A512" s="26"/>
      <c r="B512" s="11"/>
      <c r="C512" s="5"/>
      <c r="D512" s="5"/>
      <c r="E512" s="41"/>
      <c r="F512" s="5"/>
      <c r="G512" s="5"/>
      <c r="H512" s="5"/>
      <c r="I512" s="5"/>
      <c r="J512" s="5"/>
      <c r="K512" s="8"/>
      <c r="L512" s="5"/>
      <c r="M512" s="5"/>
      <c r="N512" s="8"/>
      <c r="O512" s="5"/>
      <c r="P512" s="5"/>
      <c r="Q512" s="8"/>
      <c r="R512" s="5"/>
      <c r="S512" s="5"/>
      <c r="T512" s="8"/>
      <c r="U512" s="5"/>
      <c r="V512" s="5"/>
      <c r="W512" s="8"/>
    </row>
    <row r="513" spans="1:23">
      <c r="A513" s="26"/>
      <c r="B513" s="11"/>
      <c r="C513" s="5"/>
      <c r="D513" s="5"/>
      <c r="E513" s="41"/>
      <c r="F513" s="5"/>
      <c r="G513" s="5"/>
      <c r="H513" s="5"/>
      <c r="I513" s="5"/>
      <c r="J513" s="5"/>
      <c r="K513" s="8"/>
      <c r="L513" s="5"/>
      <c r="M513" s="5"/>
      <c r="N513" s="8"/>
      <c r="O513" s="5"/>
      <c r="P513" s="5"/>
      <c r="Q513" s="8"/>
      <c r="R513" s="5"/>
      <c r="S513" s="5"/>
      <c r="T513" s="8"/>
      <c r="U513" s="5"/>
      <c r="V513" s="5"/>
      <c r="W513" s="8"/>
    </row>
    <row r="514" spans="1:23">
      <c r="A514" s="26"/>
      <c r="B514" s="11"/>
      <c r="C514" s="5"/>
      <c r="D514" s="5"/>
      <c r="E514" s="41"/>
      <c r="F514" s="5"/>
      <c r="G514" s="5"/>
      <c r="H514" s="5"/>
      <c r="I514" s="5"/>
      <c r="J514" s="5"/>
      <c r="K514" s="8"/>
      <c r="L514" s="5"/>
      <c r="M514" s="5"/>
      <c r="N514" s="8"/>
      <c r="O514" s="5"/>
      <c r="P514" s="5"/>
      <c r="Q514" s="8"/>
      <c r="R514" s="5"/>
      <c r="S514" s="5"/>
      <c r="T514" s="8"/>
      <c r="U514" s="5"/>
      <c r="V514" s="5"/>
      <c r="W514" s="8"/>
    </row>
    <row r="515" spans="1:23">
      <c r="A515" s="26"/>
      <c r="B515" s="11"/>
      <c r="C515" s="5"/>
      <c r="D515" s="5"/>
      <c r="E515" s="41"/>
      <c r="F515" s="5"/>
      <c r="G515" s="5"/>
      <c r="H515" s="5"/>
      <c r="I515" s="5"/>
      <c r="J515" s="5"/>
      <c r="K515" s="8"/>
      <c r="L515" s="5"/>
      <c r="M515" s="5"/>
      <c r="N515" s="8"/>
      <c r="O515" s="5"/>
      <c r="P515" s="5"/>
      <c r="Q515" s="8"/>
      <c r="R515" s="5"/>
      <c r="S515" s="5"/>
      <c r="T515" s="8"/>
      <c r="U515" s="5"/>
      <c r="V515" s="5"/>
      <c r="W515" s="8"/>
    </row>
    <row r="516" spans="1:23">
      <c r="A516" s="26"/>
      <c r="B516" s="11"/>
      <c r="C516" s="5"/>
      <c r="D516" s="5"/>
      <c r="E516" s="41"/>
      <c r="F516" s="5"/>
      <c r="G516" s="5"/>
      <c r="H516" s="5"/>
      <c r="I516" s="5"/>
      <c r="J516" s="5"/>
      <c r="K516" s="8"/>
      <c r="L516" s="5"/>
      <c r="M516" s="5"/>
      <c r="N516" s="8"/>
      <c r="O516" s="5"/>
      <c r="P516" s="5"/>
      <c r="Q516" s="8"/>
      <c r="R516" s="5"/>
      <c r="S516" s="5"/>
      <c r="T516" s="8"/>
      <c r="U516" s="5"/>
      <c r="V516" s="5"/>
      <c r="W516" s="8"/>
    </row>
    <row r="517" spans="1:23">
      <c r="A517" s="26"/>
      <c r="B517" s="11"/>
      <c r="C517" s="5"/>
      <c r="D517" s="5"/>
      <c r="E517" s="41"/>
      <c r="F517" s="5"/>
      <c r="G517" s="5"/>
      <c r="H517" s="5"/>
      <c r="I517" s="5"/>
      <c r="J517" s="5"/>
      <c r="K517" s="8"/>
      <c r="L517" s="5"/>
      <c r="M517" s="5"/>
      <c r="N517" s="8"/>
      <c r="O517" s="5"/>
      <c r="P517" s="5"/>
      <c r="Q517" s="8"/>
      <c r="R517" s="5"/>
      <c r="S517" s="5"/>
      <c r="T517" s="8"/>
      <c r="U517" s="5"/>
      <c r="V517" s="5"/>
      <c r="W517" s="8"/>
    </row>
    <row r="518" spans="1:23">
      <c r="A518" s="26"/>
      <c r="B518" s="11"/>
      <c r="C518" s="5"/>
      <c r="D518" s="5"/>
      <c r="E518" s="41"/>
      <c r="F518" s="5"/>
      <c r="G518" s="5"/>
      <c r="H518" s="5"/>
      <c r="I518" s="5"/>
      <c r="J518" s="5"/>
      <c r="K518" s="8"/>
      <c r="L518" s="5"/>
      <c r="M518" s="5"/>
      <c r="N518" s="8"/>
      <c r="O518" s="5"/>
      <c r="P518" s="5"/>
      <c r="Q518" s="8"/>
      <c r="R518" s="5"/>
      <c r="S518" s="5"/>
      <c r="T518" s="8"/>
      <c r="U518" s="5"/>
      <c r="V518" s="5"/>
      <c r="W518" s="8"/>
    </row>
    <row r="519" spans="1:23">
      <c r="A519" s="26"/>
      <c r="B519" s="11"/>
      <c r="C519" s="5"/>
      <c r="D519" s="5"/>
      <c r="E519" s="41"/>
      <c r="F519" s="5"/>
      <c r="G519" s="5"/>
      <c r="H519" s="5"/>
      <c r="I519" s="5"/>
      <c r="J519" s="5"/>
      <c r="K519" s="8"/>
      <c r="L519" s="5"/>
      <c r="M519" s="5"/>
      <c r="N519" s="8"/>
      <c r="O519" s="5"/>
      <c r="P519" s="5"/>
      <c r="Q519" s="8"/>
      <c r="R519" s="5"/>
      <c r="S519" s="5"/>
      <c r="T519" s="8"/>
      <c r="U519" s="5"/>
      <c r="V519" s="5"/>
      <c r="W519" s="8"/>
    </row>
    <row r="520" spans="1:23">
      <c r="A520" s="26"/>
      <c r="B520" s="11"/>
      <c r="C520" s="5"/>
      <c r="D520" s="5"/>
      <c r="E520" s="41"/>
      <c r="F520" s="5"/>
      <c r="G520" s="5"/>
      <c r="H520" s="5"/>
      <c r="I520" s="5"/>
      <c r="J520" s="5"/>
      <c r="K520" s="8"/>
      <c r="L520" s="5"/>
      <c r="M520" s="5"/>
      <c r="N520" s="8"/>
      <c r="O520" s="5"/>
      <c r="P520" s="5"/>
      <c r="Q520" s="8"/>
      <c r="R520" s="5"/>
      <c r="S520" s="5"/>
      <c r="T520" s="8"/>
      <c r="U520" s="5"/>
      <c r="V520" s="5"/>
      <c r="W520" s="8"/>
    </row>
    <row r="521" spans="1:23">
      <c r="A521" s="26"/>
      <c r="B521" s="11"/>
      <c r="C521" s="5"/>
      <c r="D521" s="5"/>
      <c r="E521" s="41"/>
      <c r="F521" s="5"/>
      <c r="G521" s="5"/>
      <c r="H521" s="5"/>
      <c r="I521" s="5"/>
      <c r="J521" s="5"/>
      <c r="K521" s="8"/>
      <c r="L521" s="5"/>
      <c r="M521" s="5"/>
      <c r="N521" s="8"/>
      <c r="O521" s="5"/>
      <c r="P521" s="5"/>
      <c r="Q521" s="8"/>
      <c r="R521" s="5"/>
      <c r="S521" s="5"/>
      <c r="T521" s="8"/>
      <c r="U521" s="5"/>
      <c r="V521" s="5"/>
      <c r="W521" s="8"/>
    </row>
    <row r="522" spans="1:23">
      <c r="A522" s="26"/>
      <c r="B522" s="11"/>
      <c r="C522" s="5"/>
      <c r="D522" s="5"/>
      <c r="E522" s="41"/>
      <c r="F522" s="5"/>
      <c r="G522" s="5"/>
      <c r="H522" s="5"/>
      <c r="I522" s="5"/>
      <c r="J522" s="5"/>
      <c r="K522" s="8"/>
      <c r="L522" s="5"/>
      <c r="M522" s="5"/>
      <c r="N522" s="8"/>
      <c r="O522" s="5"/>
      <c r="P522" s="5"/>
      <c r="Q522" s="8"/>
      <c r="R522" s="5"/>
      <c r="S522" s="5"/>
      <c r="T522" s="8"/>
      <c r="U522" s="5"/>
      <c r="V522" s="5"/>
      <c r="W522" s="8"/>
    </row>
    <row r="523" spans="1:23">
      <c r="A523" s="26"/>
      <c r="B523" s="11"/>
      <c r="C523" s="5"/>
      <c r="D523" s="5"/>
      <c r="E523" s="41"/>
      <c r="F523" s="5"/>
      <c r="G523" s="5"/>
      <c r="H523" s="5"/>
      <c r="I523" s="5"/>
      <c r="J523" s="5"/>
      <c r="K523" s="8"/>
      <c r="L523" s="5"/>
      <c r="M523" s="5"/>
      <c r="N523" s="8"/>
      <c r="O523" s="5"/>
      <c r="P523" s="5"/>
      <c r="Q523" s="8"/>
      <c r="R523" s="5"/>
      <c r="S523" s="5"/>
      <c r="T523" s="8"/>
      <c r="U523" s="5"/>
      <c r="V523" s="5"/>
      <c r="W523" s="8"/>
    </row>
    <row r="524" spans="1:23">
      <c r="A524" s="26"/>
      <c r="B524" s="11"/>
      <c r="C524" s="5"/>
      <c r="D524" s="5"/>
      <c r="E524" s="41"/>
      <c r="F524" s="5"/>
      <c r="G524" s="5"/>
      <c r="H524" s="5"/>
      <c r="I524" s="5"/>
      <c r="J524" s="5"/>
      <c r="K524" s="8"/>
      <c r="L524" s="5"/>
      <c r="M524" s="5"/>
      <c r="N524" s="8"/>
      <c r="O524" s="5"/>
      <c r="P524" s="5"/>
      <c r="Q524" s="8"/>
      <c r="R524" s="5"/>
      <c r="S524" s="5"/>
      <c r="T524" s="8"/>
      <c r="U524" s="5"/>
      <c r="V524" s="5"/>
      <c r="W524" s="8"/>
    </row>
    <row r="525" spans="1:23">
      <c r="A525" s="26"/>
      <c r="B525" s="11"/>
      <c r="C525" s="5"/>
      <c r="D525" s="5"/>
      <c r="E525" s="41"/>
      <c r="F525" s="5"/>
      <c r="G525" s="5"/>
      <c r="H525" s="5"/>
      <c r="I525" s="5"/>
      <c r="J525" s="5"/>
      <c r="K525" s="8"/>
      <c r="L525" s="5"/>
      <c r="M525" s="5"/>
      <c r="N525" s="8"/>
      <c r="O525" s="5"/>
      <c r="P525" s="5"/>
      <c r="Q525" s="8"/>
      <c r="R525" s="5"/>
      <c r="S525" s="5"/>
      <c r="T525" s="8"/>
      <c r="U525" s="5"/>
      <c r="V525" s="5"/>
      <c r="W525" s="8"/>
    </row>
    <row r="526" spans="1:23">
      <c r="A526" s="26"/>
      <c r="B526" s="11"/>
      <c r="C526" s="5"/>
      <c r="D526" s="5"/>
      <c r="E526" s="41"/>
      <c r="F526" s="5"/>
      <c r="G526" s="5"/>
      <c r="H526" s="5"/>
      <c r="I526" s="5"/>
      <c r="J526" s="5"/>
      <c r="K526" s="8"/>
      <c r="L526" s="5"/>
      <c r="M526" s="5"/>
      <c r="N526" s="8"/>
      <c r="O526" s="5"/>
      <c r="P526" s="5"/>
      <c r="Q526" s="8"/>
      <c r="R526" s="5"/>
      <c r="S526" s="5"/>
      <c r="T526" s="8"/>
      <c r="U526" s="5"/>
      <c r="V526" s="5"/>
      <c r="W526" s="8"/>
    </row>
    <row r="527" spans="1:23">
      <c r="A527" s="26"/>
      <c r="B527" s="11"/>
      <c r="C527" s="5"/>
      <c r="D527" s="5"/>
      <c r="E527" s="41"/>
      <c r="F527" s="5"/>
      <c r="G527" s="5"/>
      <c r="H527" s="5"/>
      <c r="I527" s="5"/>
      <c r="J527" s="5"/>
      <c r="K527" s="8"/>
      <c r="L527" s="5"/>
      <c r="M527" s="5"/>
      <c r="N527" s="8"/>
      <c r="O527" s="5"/>
      <c r="P527" s="5"/>
      <c r="Q527" s="8"/>
      <c r="R527" s="5"/>
      <c r="S527" s="5"/>
      <c r="T527" s="8"/>
      <c r="U527" s="5"/>
      <c r="V527" s="5"/>
      <c r="W527" s="8"/>
    </row>
    <row r="528" spans="1:23">
      <c r="A528" s="26"/>
      <c r="B528" s="11"/>
      <c r="C528" s="5"/>
      <c r="D528" s="5"/>
      <c r="E528" s="41"/>
      <c r="F528" s="5"/>
      <c r="G528" s="5"/>
      <c r="H528" s="5"/>
      <c r="I528" s="5"/>
      <c r="J528" s="5"/>
      <c r="K528" s="8"/>
      <c r="L528" s="5"/>
      <c r="M528" s="5"/>
      <c r="N528" s="8"/>
      <c r="O528" s="5"/>
      <c r="P528" s="5"/>
      <c r="Q528" s="8"/>
      <c r="R528" s="5"/>
      <c r="S528" s="5"/>
      <c r="T528" s="8"/>
      <c r="U528" s="5"/>
      <c r="V528" s="5"/>
      <c r="W528" s="8"/>
    </row>
    <row r="529" spans="1:23">
      <c r="A529" s="26"/>
      <c r="B529" s="11"/>
      <c r="C529" s="5"/>
      <c r="D529" s="5"/>
      <c r="E529" s="41"/>
      <c r="F529" s="5"/>
      <c r="G529" s="5"/>
      <c r="H529" s="5"/>
      <c r="I529" s="5"/>
      <c r="J529" s="5"/>
      <c r="K529" s="8"/>
      <c r="L529" s="5"/>
      <c r="M529" s="5"/>
      <c r="N529" s="8"/>
      <c r="O529" s="5"/>
      <c r="P529" s="5"/>
      <c r="Q529" s="8"/>
      <c r="R529" s="5"/>
      <c r="S529" s="5"/>
      <c r="T529" s="8"/>
      <c r="U529" s="5"/>
      <c r="V529" s="5"/>
      <c r="W529" s="8"/>
    </row>
    <row r="530" spans="1:23">
      <c r="A530" s="26"/>
      <c r="B530" s="11"/>
      <c r="C530" s="5"/>
      <c r="D530" s="5"/>
      <c r="E530" s="41"/>
      <c r="F530" s="5"/>
      <c r="G530" s="5"/>
      <c r="H530" s="5"/>
      <c r="I530" s="5"/>
      <c r="J530" s="5"/>
      <c r="K530" s="8"/>
      <c r="L530" s="5"/>
      <c r="M530" s="5"/>
      <c r="N530" s="8"/>
      <c r="O530" s="5"/>
      <c r="P530" s="5"/>
      <c r="Q530" s="8"/>
      <c r="R530" s="5"/>
      <c r="S530" s="5"/>
      <c r="T530" s="8"/>
      <c r="U530" s="5"/>
      <c r="V530" s="5"/>
      <c r="W530" s="8"/>
    </row>
    <row r="531" spans="1:23">
      <c r="A531" s="26"/>
      <c r="B531" s="11"/>
      <c r="C531" s="5"/>
      <c r="D531" s="5"/>
      <c r="E531" s="41"/>
      <c r="F531" s="5"/>
      <c r="G531" s="5"/>
      <c r="H531" s="5"/>
      <c r="I531" s="5"/>
      <c r="J531" s="5"/>
      <c r="K531" s="8"/>
      <c r="L531" s="5"/>
      <c r="M531" s="5"/>
      <c r="N531" s="8"/>
      <c r="O531" s="5"/>
      <c r="P531" s="5"/>
      <c r="Q531" s="8"/>
      <c r="R531" s="5"/>
      <c r="S531" s="5"/>
      <c r="T531" s="8"/>
      <c r="U531" s="5"/>
      <c r="V531" s="5"/>
      <c r="W531" s="8"/>
    </row>
    <row r="532" spans="1:23">
      <c r="A532" s="26"/>
      <c r="B532" s="11"/>
      <c r="C532" s="5"/>
      <c r="D532" s="5"/>
      <c r="E532" s="41"/>
      <c r="F532" s="5"/>
      <c r="G532" s="5"/>
      <c r="H532" s="5"/>
      <c r="I532" s="5"/>
      <c r="J532" s="5"/>
      <c r="K532" s="8"/>
      <c r="L532" s="5"/>
      <c r="M532" s="5"/>
      <c r="N532" s="8"/>
      <c r="O532" s="5"/>
      <c r="P532" s="5"/>
      <c r="Q532" s="8"/>
      <c r="R532" s="5"/>
      <c r="S532" s="5"/>
      <c r="T532" s="8"/>
      <c r="U532" s="5"/>
      <c r="V532" s="5"/>
      <c r="W532" s="8"/>
    </row>
    <row r="533" spans="1:23">
      <c r="A533" s="26"/>
      <c r="B533" s="11"/>
      <c r="C533" s="5"/>
      <c r="D533" s="5"/>
      <c r="E533" s="41"/>
      <c r="F533" s="5"/>
      <c r="G533" s="5"/>
      <c r="H533" s="5"/>
      <c r="I533" s="5"/>
      <c r="J533" s="5"/>
      <c r="K533" s="8"/>
      <c r="L533" s="5"/>
      <c r="M533" s="5"/>
      <c r="N533" s="8"/>
      <c r="O533" s="5"/>
      <c r="P533" s="5"/>
      <c r="Q533" s="8"/>
      <c r="R533" s="5"/>
      <c r="S533" s="5"/>
      <c r="T533" s="8"/>
      <c r="U533" s="5"/>
      <c r="V533" s="5"/>
      <c r="W533" s="8"/>
    </row>
    <row r="534" spans="1:23">
      <c r="A534" s="26"/>
      <c r="B534" s="11"/>
      <c r="C534" s="5"/>
      <c r="D534" s="5"/>
      <c r="E534" s="41"/>
      <c r="F534" s="5"/>
      <c r="G534" s="5"/>
      <c r="H534" s="5"/>
      <c r="I534" s="5"/>
      <c r="J534" s="5"/>
      <c r="K534" s="8"/>
      <c r="L534" s="5"/>
      <c r="M534" s="5"/>
      <c r="N534" s="8"/>
      <c r="O534" s="5"/>
      <c r="P534" s="5"/>
      <c r="Q534" s="8"/>
      <c r="R534" s="5"/>
      <c r="S534" s="5"/>
      <c r="T534" s="8"/>
      <c r="U534" s="5"/>
      <c r="V534" s="5"/>
      <c r="W534" s="8"/>
    </row>
    <row r="535" spans="1:23">
      <c r="A535" s="26"/>
      <c r="B535" s="11"/>
      <c r="C535" s="5"/>
      <c r="D535" s="5"/>
      <c r="E535" s="41"/>
      <c r="F535" s="5"/>
      <c r="G535" s="5"/>
      <c r="H535" s="5"/>
      <c r="I535" s="5"/>
      <c r="J535" s="5"/>
      <c r="K535" s="8"/>
      <c r="L535" s="5"/>
      <c r="M535" s="5"/>
      <c r="N535" s="8"/>
      <c r="O535" s="5"/>
      <c r="P535" s="5"/>
      <c r="Q535" s="8"/>
      <c r="R535" s="5"/>
      <c r="S535" s="5"/>
      <c r="T535" s="8"/>
      <c r="U535" s="5"/>
      <c r="V535" s="5"/>
      <c r="W535" s="8"/>
    </row>
    <row r="536" spans="1:23">
      <c r="A536" s="26"/>
      <c r="B536" s="11"/>
      <c r="C536" s="5"/>
      <c r="D536" s="5"/>
      <c r="E536" s="41"/>
      <c r="F536" s="5"/>
      <c r="G536" s="5"/>
      <c r="H536" s="5"/>
      <c r="I536" s="5"/>
      <c r="J536" s="5"/>
      <c r="K536" s="8"/>
      <c r="L536" s="5"/>
      <c r="M536" s="5"/>
      <c r="N536" s="8"/>
      <c r="O536" s="5"/>
      <c r="P536" s="5"/>
      <c r="Q536" s="8"/>
      <c r="R536" s="5"/>
      <c r="S536" s="5"/>
      <c r="T536" s="8"/>
      <c r="U536" s="5"/>
      <c r="V536" s="5"/>
      <c r="W536" s="8"/>
    </row>
    <row r="537" spans="1:23">
      <c r="A537" s="26"/>
      <c r="B537" s="11"/>
      <c r="C537" s="5"/>
      <c r="D537" s="5"/>
      <c r="E537" s="41"/>
      <c r="F537" s="5"/>
      <c r="G537" s="5"/>
      <c r="H537" s="5"/>
      <c r="I537" s="5"/>
      <c r="J537" s="5"/>
      <c r="K537" s="8"/>
      <c r="L537" s="5"/>
      <c r="M537" s="5"/>
      <c r="N537" s="8"/>
      <c r="O537" s="5"/>
      <c r="P537" s="5"/>
      <c r="Q537" s="8"/>
      <c r="R537" s="5"/>
      <c r="S537" s="5"/>
      <c r="T537" s="8"/>
      <c r="U537" s="5"/>
      <c r="V537" s="5"/>
      <c r="W537" s="8"/>
    </row>
    <row r="538" spans="1:23">
      <c r="A538" s="26"/>
      <c r="B538" s="11"/>
      <c r="C538" s="5"/>
      <c r="D538" s="5"/>
      <c r="E538" s="41"/>
      <c r="F538" s="5"/>
      <c r="G538" s="5"/>
      <c r="H538" s="5"/>
      <c r="I538" s="5"/>
      <c r="J538" s="5"/>
      <c r="K538" s="8"/>
      <c r="L538" s="5"/>
      <c r="M538" s="5"/>
      <c r="N538" s="8"/>
      <c r="O538" s="5"/>
      <c r="P538" s="5"/>
      <c r="Q538" s="8"/>
      <c r="R538" s="5"/>
      <c r="S538" s="5"/>
      <c r="T538" s="8"/>
      <c r="U538" s="5"/>
      <c r="V538" s="5"/>
      <c r="W538" s="8"/>
    </row>
    <row r="539" spans="1:23">
      <c r="A539" s="26"/>
      <c r="B539" s="11"/>
      <c r="C539" s="5"/>
      <c r="D539" s="5"/>
      <c r="E539" s="41"/>
      <c r="F539" s="5"/>
      <c r="G539" s="5"/>
      <c r="H539" s="5"/>
      <c r="I539" s="5"/>
      <c r="J539" s="5"/>
      <c r="K539" s="8"/>
      <c r="L539" s="5"/>
      <c r="M539" s="5"/>
      <c r="N539" s="8"/>
      <c r="O539" s="5"/>
      <c r="P539" s="5"/>
      <c r="Q539" s="8"/>
      <c r="R539" s="5"/>
      <c r="S539" s="5"/>
      <c r="T539" s="8"/>
      <c r="U539" s="5"/>
      <c r="V539" s="5"/>
      <c r="W539" s="8"/>
    </row>
    <row r="540" spans="1:23">
      <c r="A540" s="26"/>
      <c r="B540" s="11"/>
      <c r="C540" s="5"/>
      <c r="D540" s="5"/>
      <c r="E540" s="41"/>
      <c r="F540" s="5"/>
      <c r="G540" s="5"/>
      <c r="H540" s="5"/>
      <c r="I540" s="5"/>
      <c r="J540" s="5"/>
      <c r="K540" s="8"/>
      <c r="L540" s="5"/>
      <c r="M540" s="5"/>
      <c r="N540" s="8"/>
      <c r="O540" s="5"/>
      <c r="P540" s="5"/>
      <c r="Q540" s="8"/>
      <c r="R540" s="5"/>
      <c r="S540" s="5"/>
      <c r="T540" s="8"/>
      <c r="U540" s="5"/>
      <c r="V540" s="5"/>
      <c r="W540" s="8"/>
    </row>
    <row r="541" spans="1:23">
      <c r="A541" s="26"/>
      <c r="B541" s="11"/>
      <c r="C541" s="5"/>
      <c r="D541" s="5"/>
      <c r="E541" s="41"/>
      <c r="F541" s="5"/>
      <c r="G541" s="5"/>
      <c r="H541" s="5"/>
      <c r="I541" s="5"/>
      <c r="J541" s="5"/>
      <c r="K541" s="8"/>
      <c r="L541" s="5"/>
      <c r="M541" s="5"/>
      <c r="N541" s="8"/>
      <c r="O541" s="5"/>
      <c r="P541" s="5"/>
      <c r="Q541" s="8"/>
      <c r="R541" s="5"/>
      <c r="S541" s="5"/>
      <c r="T541" s="8"/>
      <c r="U541" s="5"/>
      <c r="V541" s="5"/>
      <c r="W541" s="8"/>
    </row>
    <row r="542" spans="1:23">
      <c r="A542" s="26"/>
      <c r="B542" s="11"/>
      <c r="C542" s="5"/>
      <c r="D542" s="5"/>
      <c r="E542" s="41"/>
      <c r="F542" s="5"/>
      <c r="G542" s="5"/>
      <c r="H542" s="5"/>
      <c r="I542" s="5"/>
      <c r="J542" s="5"/>
      <c r="K542" s="8"/>
      <c r="L542" s="5"/>
      <c r="M542" s="5"/>
      <c r="N542" s="8"/>
      <c r="O542" s="5"/>
      <c r="P542" s="5"/>
      <c r="Q542" s="8"/>
      <c r="R542" s="5"/>
      <c r="S542" s="5"/>
      <c r="T542" s="8"/>
      <c r="U542" s="5"/>
      <c r="V542" s="5"/>
      <c r="W542" s="8"/>
    </row>
  </sheetData>
  <autoFilter ref="A21:W43" xr:uid="{AA09A983-9E29-45FA-B957-02DB61F6FB65}"/>
  <pageMargins left="0.74803149606299213" right="0.74803149606299213" top="0.51181102362204722" bottom="0.51181102362204722" header="0.51181102362204722" footer="0.51181102362204722"/>
  <pageSetup paperSize="9"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B5421-89CE-47A0-8277-5858E15A9BE7}">
  <sheetPr>
    <tabColor theme="8" tint="-0.499984740745262"/>
  </sheetPr>
  <dimension ref="A1:S65"/>
  <sheetViews>
    <sheetView workbookViewId="0">
      <selection activeCell="C16" sqref="C16"/>
    </sheetView>
  </sheetViews>
  <sheetFormatPr defaultColWidth="8.7265625" defaultRowHeight="13"/>
  <cols>
    <col min="1" max="1" width="4.1796875" style="230" customWidth="1"/>
    <col min="2" max="2" width="6.1796875" style="34" customWidth="1"/>
    <col min="3" max="4" width="60.7265625" style="34" customWidth="1"/>
    <col min="5" max="5" width="35.453125" style="34" customWidth="1"/>
    <col min="6" max="7" width="8" style="34" customWidth="1"/>
    <col min="8" max="8" width="31.453125" style="34" customWidth="1"/>
    <col min="9" max="10" width="8.7265625" style="34"/>
    <col min="11" max="11" width="31.1796875" style="34" customWidth="1"/>
    <col min="12" max="13" width="8.7265625" style="34"/>
    <col min="14" max="14" width="31.1796875" style="34" customWidth="1"/>
    <col min="15" max="16" width="8.7265625" style="34"/>
    <col min="17" max="17" width="30.81640625" style="34" customWidth="1"/>
    <col min="18" max="16384" width="8.7265625" style="34"/>
  </cols>
  <sheetData>
    <row r="1" spans="1:19">
      <c r="A1" s="236" t="s">
        <v>712</v>
      </c>
      <c r="B1" s="223" t="s">
        <v>2935</v>
      </c>
      <c r="C1" s="223"/>
      <c r="D1" s="223"/>
      <c r="E1" s="225"/>
      <c r="F1" s="225"/>
      <c r="G1" s="225"/>
      <c r="H1" s="225"/>
      <c r="I1" s="225"/>
      <c r="J1" s="225"/>
      <c r="K1" s="225"/>
      <c r="L1" s="225"/>
      <c r="M1" s="225"/>
      <c r="N1" s="225"/>
      <c r="O1" s="225"/>
      <c r="P1" s="225"/>
      <c r="Q1" s="225"/>
      <c r="R1" s="225"/>
      <c r="S1" s="225"/>
    </row>
    <row r="2" spans="1:19" ht="15" customHeight="1">
      <c r="B2" s="223"/>
      <c r="C2" s="223"/>
      <c r="D2" s="223"/>
      <c r="E2" s="225"/>
      <c r="F2" s="225"/>
      <c r="G2" s="225"/>
      <c r="H2" s="225"/>
      <c r="I2" s="225"/>
      <c r="J2" s="225"/>
      <c r="K2" s="225"/>
      <c r="L2" s="225"/>
      <c r="M2" s="225"/>
      <c r="N2" s="225"/>
      <c r="O2" s="225"/>
      <c r="P2" s="225"/>
      <c r="Q2" s="225"/>
      <c r="R2" s="225"/>
      <c r="S2" s="225"/>
    </row>
    <row r="3" spans="1:19">
      <c r="B3" s="223"/>
      <c r="C3" s="726" t="s">
        <v>2936</v>
      </c>
      <c r="D3" s="19" t="s">
        <v>2937</v>
      </c>
      <c r="E3" s="225"/>
      <c r="F3" s="225"/>
      <c r="G3" s="225"/>
      <c r="H3" s="225"/>
      <c r="I3" s="225"/>
      <c r="J3" s="225"/>
      <c r="K3" s="225"/>
      <c r="L3" s="225"/>
      <c r="M3" s="225"/>
      <c r="N3" s="225"/>
      <c r="O3" s="225"/>
      <c r="P3" s="225"/>
      <c r="Q3" s="225"/>
      <c r="R3" s="225"/>
      <c r="S3" s="225"/>
    </row>
    <row r="4" spans="1:19">
      <c r="B4" s="223"/>
      <c r="C4" s="727" t="s">
        <v>2938</v>
      </c>
      <c r="D4" s="727" t="s">
        <v>2939</v>
      </c>
      <c r="E4" s="225"/>
      <c r="F4" s="225"/>
      <c r="G4" s="225"/>
      <c r="H4" s="225"/>
      <c r="I4" s="225"/>
      <c r="J4" s="225"/>
      <c r="K4" s="225"/>
      <c r="L4" s="225"/>
      <c r="M4" s="225"/>
      <c r="N4" s="225"/>
      <c r="O4" s="225"/>
      <c r="P4" s="225"/>
      <c r="Q4" s="225"/>
      <c r="R4" s="225"/>
      <c r="S4" s="225"/>
    </row>
    <row r="5" spans="1:19">
      <c r="B5" s="223"/>
      <c r="C5" s="726" t="s">
        <v>717</v>
      </c>
      <c r="D5" s="726" t="s">
        <v>1369</v>
      </c>
      <c r="E5" s="225"/>
      <c r="F5" s="225"/>
      <c r="G5" s="225"/>
      <c r="H5" s="225"/>
      <c r="I5" s="225"/>
      <c r="J5" s="225"/>
      <c r="K5" s="225"/>
      <c r="L5" s="225"/>
      <c r="M5" s="225"/>
      <c r="N5" s="225"/>
      <c r="O5" s="225"/>
      <c r="P5" s="225"/>
      <c r="Q5" s="225"/>
      <c r="R5" s="225"/>
      <c r="S5" s="225"/>
    </row>
    <row r="6" spans="1:19">
      <c r="B6" s="223"/>
      <c r="C6" s="2" t="s">
        <v>2334</v>
      </c>
      <c r="D6" s="2" t="s">
        <v>2335</v>
      </c>
      <c r="E6" s="225"/>
      <c r="F6" s="225"/>
      <c r="G6" s="225"/>
      <c r="H6" s="225"/>
      <c r="I6" s="225"/>
      <c r="J6" s="225"/>
      <c r="K6" s="225"/>
      <c r="L6" s="225"/>
      <c r="M6" s="225"/>
      <c r="N6" s="225"/>
      <c r="O6" s="225"/>
      <c r="P6" s="225"/>
      <c r="Q6" s="225"/>
      <c r="R6" s="225"/>
      <c r="S6" s="225"/>
    </row>
    <row r="7" spans="1:19">
      <c r="B7" s="223"/>
      <c r="C7" s="19" t="s">
        <v>2336</v>
      </c>
      <c r="D7" s="19" t="s">
        <v>2337</v>
      </c>
      <c r="E7" s="225"/>
      <c r="F7" s="225"/>
      <c r="G7" s="225"/>
      <c r="H7" s="225"/>
      <c r="I7" s="225"/>
      <c r="J7" s="225"/>
      <c r="K7" s="225"/>
      <c r="L7" s="225"/>
      <c r="M7" s="225"/>
      <c r="N7" s="225"/>
      <c r="O7" s="225"/>
      <c r="P7" s="225"/>
      <c r="Q7" s="225"/>
      <c r="R7" s="225"/>
      <c r="S7" s="225"/>
    </row>
    <row r="8" spans="1:19">
      <c r="B8" s="223"/>
      <c r="C8" s="2" t="s">
        <v>2338</v>
      </c>
      <c r="D8" s="2" t="str">
        <f>C8</f>
        <v>16.01.2024</v>
      </c>
      <c r="E8" s="225"/>
      <c r="F8" s="225"/>
      <c r="G8" s="225"/>
      <c r="H8" s="225"/>
      <c r="I8" s="225"/>
      <c r="J8" s="225"/>
      <c r="K8" s="225"/>
      <c r="L8" s="225"/>
      <c r="M8" s="225"/>
      <c r="N8" s="225"/>
      <c r="O8" s="225"/>
      <c r="P8" s="225"/>
      <c r="Q8" s="225"/>
      <c r="R8" s="225"/>
      <c r="S8" s="225"/>
    </row>
    <row r="9" spans="1:19">
      <c r="B9" s="223"/>
      <c r="C9" s="19" t="s">
        <v>721</v>
      </c>
      <c r="D9" s="19" t="s">
        <v>2339</v>
      </c>
      <c r="E9" s="225"/>
      <c r="F9" s="225"/>
      <c r="G9" s="225"/>
      <c r="H9" s="225"/>
      <c r="I9" s="225"/>
      <c r="J9" s="225"/>
      <c r="K9" s="225"/>
      <c r="L9" s="225"/>
      <c r="M9" s="225"/>
      <c r="N9" s="225"/>
      <c r="O9" s="225"/>
      <c r="P9" s="225"/>
      <c r="Q9" s="225"/>
      <c r="R9" s="225"/>
      <c r="S9" s="225"/>
    </row>
    <row r="10" spans="1:19">
      <c r="B10" s="223"/>
      <c r="C10" s="2" t="s">
        <v>2340</v>
      </c>
      <c r="D10" s="2" t="s">
        <v>2940</v>
      </c>
      <c r="E10" s="225"/>
      <c r="F10" s="225"/>
      <c r="G10" s="225"/>
      <c r="H10" s="225"/>
      <c r="I10" s="225"/>
      <c r="J10" s="225"/>
      <c r="K10" s="225"/>
      <c r="L10" s="225"/>
      <c r="M10" s="225"/>
      <c r="N10" s="225"/>
      <c r="O10" s="225"/>
      <c r="P10" s="225"/>
      <c r="Q10" s="225"/>
      <c r="R10" s="225"/>
      <c r="S10" s="225"/>
    </row>
    <row r="11" spans="1:19" ht="15" customHeight="1">
      <c r="B11" s="223"/>
      <c r="C11" s="223"/>
      <c r="D11" s="223"/>
      <c r="E11" s="225"/>
      <c r="F11" s="225"/>
      <c r="G11" s="225"/>
      <c r="H11" s="225"/>
      <c r="I11" s="225"/>
      <c r="J11" s="225"/>
      <c r="K11" s="225"/>
      <c r="L11" s="225"/>
      <c r="M11" s="225"/>
      <c r="N11" s="225"/>
      <c r="O11" s="225"/>
      <c r="P11" s="225"/>
      <c r="Q11" s="225"/>
      <c r="R11" s="225"/>
      <c r="S11" s="225"/>
    </row>
    <row r="12" spans="1:19" ht="15" customHeight="1">
      <c r="B12" s="223"/>
      <c r="C12" s="728" t="s">
        <v>2941</v>
      </c>
      <c r="D12" s="728" t="s">
        <v>2942</v>
      </c>
      <c r="E12" s="225"/>
      <c r="F12" s="225"/>
      <c r="G12" s="225"/>
      <c r="H12" s="225"/>
      <c r="I12" s="225"/>
      <c r="J12" s="225"/>
      <c r="K12" s="225"/>
      <c r="L12" s="225"/>
      <c r="M12" s="225"/>
      <c r="N12" s="225"/>
      <c r="O12" s="225"/>
      <c r="P12" s="225"/>
      <c r="Q12" s="225"/>
      <c r="R12" s="225"/>
      <c r="S12" s="225"/>
    </row>
    <row r="13" spans="1:19" ht="15" customHeight="1">
      <c r="B13" s="223"/>
      <c r="C13" s="223"/>
      <c r="D13" s="223"/>
      <c r="E13" s="225"/>
      <c r="F13" s="225"/>
      <c r="G13" s="225"/>
      <c r="H13" s="225"/>
      <c r="I13" s="225"/>
      <c r="J13" s="225"/>
      <c r="K13" s="225"/>
      <c r="L13" s="225"/>
      <c r="M13" s="225"/>
      <c r="N13" s="225"/>
      <c r="O13" s="225"/>
      <c r="P13" s="225"/>
      <c r="Q13" s="225"/>
      <c r="R13" s="225"/>
      <c r="S13" s="225"/>
    </row>
    <row r="14" spans="1:19" s="230" customFormat="1">
      <c r="A14" s="244"/>
      <c r="B14" s="228" t="s">
        <v>284</v>
      </c>
      <c r="C14" s="229" t="s">
        <v>1371</v>
      </c>
      <c r="D14" s="28" t="s">
        <v>747</v>
      </c>
      <c r="E14" s="28" t="s">
        <v>27</v>
      </c>
      <c r="F14" s="28" t="s">
        <v>728</v>
      </c>
      <c r="G14" s="286" t="s">
        <v>729</v>
      </c>
      <c r="H14" s="28" t="s">
        <v>31</v>
      </c>
      <c r="I14" s="28" t="s">
        <v>728</v>
      </c>
      <c r="J14" s="286" t="s">
        <v>729</v>
      </c>
      <c r="K14" s="28" t="s">
        <v>35</v>
      </c>
      <c r="L14" s="28" t="s">
        <v>728</v>
      </c>
      <c r="M14" s="286" t="s">
        <v>729</v>
      </c>
      <c r="N14" s="28" t="s">
        <v>38</v>
      </c>
      <c r="O14" s="28" t="s">
        <v>728</v>
      </c>
      <c r="P14" s="286" t="s">
        <v>729</v>
      </c>
      <c r="Q14" s="28" t="s">
        <v>41</v>
      </c>
      <c r="R14" s="28" t="s">
        <v>728</v>
      </c>
      <c r="S14" s="199" t="s">
        <v>729</v>
      </c>
    </row>
    <row r="15" spans="1:19" s="731" customFormat="1">
      <c r="A15" s="715" t="s">
        <v>2943</v>
      </c>
      <c r="B15" s="715" t="s">
        <v>2943</v>
      </c>
      <c r="C15" s="716" t="s">
        <v>2944</v>
      </c>
      <c r="D15" s="717" t="s">
        <v>2944</v>
      </c>
      <c r="E15" s="717"/>
      <c r="F15" s="729"/>
      <c r="G15" s="729"/>
      <c r="H15" s="729"/>
      <c r="I15" s="729"/>
      <c r="J15" s="729"/>
      <c r="K15" s="729"/>
      <c r="L15" s="729"/>
      <c r="M15" s="729"/>
      <c r="N15" s="729"/>
      <c r="O15" s="729"/>
      <c r="P15" s="729"/>
      <c r="Q15" s="729"/>
      <c r="R15" s="729"/>
      <c r="S15" s="730"/>
    </row>
    <row r="16" spans="1:19" s="230" customFormat="1" ht="216.65" customHeight="1">
      <c r="A16" s="244">
        <v>3</v>
      </c>
      <c r="B16" s="287">
        <v>3</v>
      </c>
      <c r="C16" s="288" t="s">
        <v>2945</v>
      </c>
      <c r="D16" s="288" t="s">
        <v>2946</v>
      </c>
      <c r="E16" s="240"/>
      <c r="F16" s="240"/>
      <c r="G16" s="240"/>
      <c r="H16" s="240"/>
      <c r="I16" s="240"/>
      <c r="J16" s="240"/>
      <c r="K16" s="240"/>
      <c r="L16" s="240"/>
      <c r="M16" s="240"/>
      <c r="N16" s="240"/>
      <c r="O16" s="240"/>
      <c r="P16" s="240"/>
      <c r="Q16" s="240"/>
      <c r="R16" s="240"/>
      <c r="S16" s="240"/>
    </row>
    <row r="17" spans="1:19" s="237" customFormat="1" ht="44.15" customHeight="1">
      <c r="A17" s="244">
        <v>4</v>
      </c>
      <c r="B17" s="289">
        <v>4</v>
      </c>
      <c r="C17" s="229" t="s">
        <v>2947</v>
      </c>
      <c r="D17" s="229" t="s">
        <v>2948</v>
      </c>
      <c r="E17" s="231"/>
      <c r="F17" s="231"/>
      <c r="G17" s="231"/>
      <c r="H17" s="231"/>
      <c r="I17" s="231"/>
      <c r="J17" s="231"/>
      <c r="K17" s="231"/>
      <c r="L17" s="231"/>
      <c r="M17" s="231"/>
      <c r="N17" s="231"/>
      <c r="O17" s="231"/>
      <c r="P17" s="231"/>
      <c r="Q17" s="231"/>
      <c r="R17" s="231"/>
      <c r="S17" s="231"/>
    </row>
    <row r="18" spans="1:19" ht="181.5" customHeight="1">
      <c r="A18" s="244">
        <v>4</v>
      </c>
      <c r="B18" s="290" t="s">
        <v>1077</v>
      </c>
      <c r="C18" s="291" t="s">
        <v>2949</v>
      </c>
      <c r="D18" s="291" t="s">
        <v>2950</v>
      </c>
      <c r="E18" s="239"/>
      <c r="F18" s="239"/>
      <c r="G18" s="239"/>
      <c r="H18" s="239"/>
      <c r="I18" s="239"/>
      <c r="J18" s="239"/>
      <c r="K18" s="239"/>
      <c r="L18" s="239"/>
      <c r="M18" s="239"/>
      <c r="N18" s="239"/>
      <c r="O18" s="239"/>
      <c r="P18" s="239"/>
      <c r="Q18" s="239"/>
      <c r="R18" s="239"/>
      <c r="S18" s="239"/>
    </row>
    <row r="19" spans="1:19" s="237" customFormat="1">
      <c r="A19" s="245">
        <v>4</v>
      </c>
      <c r="B19" s="289" t="s">
        <v>1092</v>
      </c>
      <c r="C19" s="229" t="s">
        <v>2951</v>
      </c>
      <c r="D19" s="29" t="s">
        <v>2952</v>
      </c>
      <c r="E19" s="231"/>
      <c r="F19" s="231"/>
      <c r="G19" s="231"/>
      <c r="H19" s="231"/>
      <c r="I19" s="231"/>
      <c r="J19" s="231"/>
      <c r="K19" s="231"/>
      <c r="L19" s="231"/>
      <c r="M19" s="231"/>
      <c r="N19" s="231"/>
      <c r="O19" s="231"/>
      <c r="P19" s="231"/>
      <c r="Q19" s="231"/>
      <c r="R19" s="231"/>
      <c r="S19" s="231"/>
    </row>
    <row r="20" spans="1:19" ht="49" customHeight="1">
      <c r="A20" s="244">
        <v>4</v>
      </c>
      <c r="B20" s="242" t="s">
        <v>2953</v>
      </c>
      <c r="C20" s="31" t="s">
        <v>2954</v>
      </c>
      <c r="D20" s="31" t="s">
        <v>2955</v>
      </c>
      <c r="E20" s="242"/>
      <c r="F20" s="242"/>
      <c r="G20" s="242"/>
      <c r="H20" s="242"/>
      <c r="I20" s="242"/>
      <c r="J20" s="242"/>
      <c r="K20" s="242"/>
      <c r="L20" s="242"/>
      <c r="M20" s="242"/>
      <c r="N20" s="242"/>
      <c r="O20" s="242"/>
      <c r="P20" s="242"/>
      <c r="Q20" s="242"/>
      <c r="R20" s="242"/>
      <c r="S20" s="242"/>
    </row>
    <row r="21" spans="1:19" s="237" customFormat="1">
      <c r="A21" s="245">
        <v>4</v>
      </c>
      <c r="B21" s="245" t="s">
        <v>1101</v>
      </c>
      <c r="C21" s="29" t="s">
        <v>2956</v>
      </c>
      <c r="D21" s="29" t="s">
        <v>2957</v>
      </c>
      <c r="E21" s="245"/>
      <c r="F21" s="245"/>
      <c r="G21" s="245"/>
      <c r="H21" s="245"/>
      <c r="I21" s="245"/>
      <c r="J21" s="245"/>
      <c r="K21" s="245"/>
      <c r="L21" s="245"/>
      <c r="M21" s="245"/>
      <c r="N21" s="245"/>
      <c r="O21" s="245"/>
      <c r="P21" s="245"/>
      <c r="Q21" s="245"/>
      <c r="R21" s="245"/>
      <c r="S21" s="245"/>
    </row>
    <row r="22" spans="1:19" ht="48" customHeight="1">
      <c r="A22" s="244">
        <v>4</v>
      </c>
      <c r="B22" s="242" t="s">
        <v>1104</v>
      </c>
      <c r="C22" s="292" t="s">
        <v>2958</v>
      </c>
      <c r="D22" s="31" t="s">
        <v>2959</v>
      </c>
      <c r="E22" s="242"/>
      <c r="F22" s="242"/>
      <c r="G22" s="242"/>
      <c r="H22" s="242"/>
      <c r="I22" s="242"/>
      <c r="J22" s="242"/>
      <c r="K22" s="242"/>
      <c r="L22" s="242"/>
      <c r="M22" s="242"/>
      <c r="N22" s="242"/>
      <c r="O22" s="242"/>
      <c r="P22" s="242"/>
      <c r="Q22" s="242"/>
      <c r="R22" s="242"/>
      <c r="S22" s="242"/>
    </row>
    <row r="23" spans="1:19" ht="48" customHeight="1">
      <c r="A23" s="244">
        <v>4</v>
      </c>
      <c r="B23" s="242" t="s">
        <v>2673</v>
      </c>
      <c r="C23" s="292" t="s">
        <v>2960</v>
      </c>
      <c r="D23" s="31" t="s">
        <v>2961</v>
      </c>
      <c r="E23" s="242"/>
      <c r="F23" s="242"/>
      <c r="G23" s="242"/>
      <c r="H23" s="242"/>
      <c r="I23" s="242"/>
      <c r="J23" s="242"/>
      <c r="K23" s="242"/>
      <c r="L23" s="242"/>
      <c r="M23" s="242"/>
      <c r="N23" s="242"/>
      <c r="O23" s="242"/>
      <c r="P23" s="242"/>
      <c r="Q23" s="242"/>
      <c r="R23" s="242"/>
      <c r="S23" s="242"/>
    </row>
    <row r="24" spans="1:19" ht="48" customHeight="1">
      <c r="A24" s="244">
        <v>4</v>
      </c>
      <c r="B24" s="242" t="s">
        <v>2962</v>
      </c>
      <c r="C24" s="292"/>
      <c r="D24" s="31" t="s">
        <v>2963</v>
      </c>
      <c r="E24" s="242"/>
      <c r="F24" s="242"/>
      <c r="G24" s="242"/>
      <c r="H24" s="242"/>
      <c r="I24" s="242"/>
      <c r="J24" s="242"/>
      <c r="K24" s="242"/>
      <c r="L24" s="242"/>
      <c r="M24" s="242"/>
      <c r="N24" s="242"/>
      <c r="O24" s="242"/>
      <c r="P24" s="242"/>
      <c r="Q24" s="242"/>
      <c r="R24" s="242"/>
      <c r="S24" s="242"/>
    </row>
    <row r="25" spans="1:19" ht="41.15" customHeight="1">
      <c r="A25" s="244">
        <v>4</v>
      </c>
      <c r="B25" s="242" t="s">
        <v>2964</v>
      </c>
      <c r="C25" s="292"/>
      <c r="D25" s="31" t="s">
        <v>2965</v>
      </c>
      <c r="E25" s="242"/>
      <c r="F25" s="242"/>
      <c r="G25" s="242"/>
      <c r="H25" s="242"/>
      <c r="I25" s="242"/>
      <c r="J25" s="242"/>
      <c r="K25" s="242"/>
      <c r="L25" s="242"/>
      <c r="M25" s="242"/>
      <c r="N25" s="242"/>
      <c r="O25" s="242"/>
      <c r="P25" s="242"/>
      <c r="Q25" s="242"/>
      <c r="R25" s="242"/>
      <c r="S25" s="242"/>
    </row>
    <row r="26" spans="1:19" ht="46.5" customHeight="1">
      <c r="A26" s="244">
        <v>4</v>
      </c>
      <c r="B26" s="242" t="s">
        <v>2966</v>
      </c>
      <c r="C26" s="292"/>
      <c r="D26" s="31" t="s">
        <v>2967</v>
      </c>
      <c r="E26" s="242"/>
      <c r="F26" s="242"/>
      <c r="G26" s="242"/>
      <c r="H26" s="242"/>
      <c r="I26" s="242"/>
      <c r="J26" s="242"/>
      <c r="K26" s="242"/>
      <c r="L26" s="242"/>
      <c r="M26" s="242"/>
      <c r="N26" s="242"/>
      <c r="O26" s="242"/>
      <c r="P26" s="242"/>
      <c r="Q26" s="242"/>
      <c r="R26" s="242"/>
      <c r="S26" s="242"/>
    </row>
    <row r="27" spans="1:19" ht="92.5" customHeight="1">
      <c r="A27" s="244">
        <v>4</v>
      </c>
      <c r="B27" s="242" t="s">
        <v>2968</v>
      </c>
      <c r="C27" s="292"/>
      <c r="D27" s="31" t="s">
        <v>2969</v>
      </c>
      <c r="E27" s="242"/>
      <c r="F27" s="242"/>
      <c r="G27" s="242"/>
      <c r="H27" s="242"/>
      <c r="I27" s="242"/>
      <c r="J27" s="242"/>
      <c r="K27" s="242"/>
      <c r="L27" s="242"/>
      <c r="M27" s="242"/>
      <c r="N27" s="242"/>
      <c r="O27" s="242"/>
      <c r="P27" s="242"/>
      <c r="Q27" s="242"/>
      <c r="R27" s="242"/>
      <c r="S27" s="242"/>
    </row>
    <row r="28" spans="1:19" ht="64" customHeight="1">
      <c r="A28" s="244">
        <v>4</v>
      </c>
      <c r="B28" s="242" t="s">
        <v>2970</v>
      </c>
      <c r="C28" s="292"/>
      <c r="D28" s="31" t="s">
        <v>2971</v>
      </c>
      <c r="E28" s="242"/>
      <c r="F28" s="242"/>
      <c r="G28" s="242"/>
      <c r="H28" s="242"/>
      <c r="I28" s="242"/>
      <c r="J28" s="242"/>
      <c r="K28" s="242"/>
      <c r="L28" s="242"/>
      <c r="M28" s="242"/>
      <c r="N28" s="242"/>
      <c r="O28" s="242"/>
      <c r="P28" s="242"/>
      <c r="Q28" s="242"/>
      <c r="R28" s="242"/>
      <c r="S28" s="242"/>
    </row>
    <row r="29" spans="1:19" s="237" customFormat="1">
      <c r="A29" s="245">
        <v>4</v>
      </c>
      <c r="B29" s="245" t="s">
        <v>1107</v>
      </c>
      <c r="C29" s="29" t="s">
        <v>2972</v>
      </c>
      <c r="D29" s="29" t="s">
        <v>2973</v>
      </c>
      <c r="E29" s="245"/>
      <c r="F29" s="245"/>
      <c r="G29" s="245"/>
      <c r="H29" s="245"/>
      <c r="I29" s="245"/>
      <c r="J29" s="245"/>
      <c r="K29" s="245"/>
      <c r="L29" s="245"/>
      <c r="M29" s="245"/>
      <c r="N29" s="245"/>
      <c r="O29" s="245"/>
      <c r="P29" s="245"/>
      <c r="Q29" s="245"/>
      <c r="R29" s="245"/>
      <c r="S29" s="245"/>
    </row>
    <row r="30" spans="1:19" ht="56.5" customHeight="1">
      <c r="A30" s="244">
        <v>4</v>
      </c>
      <c r="B30" s="242" t="s">
        <v>1110</v>
      </c>
      <c r="C30" s="31" t="s">
        <v>2974</v>
      </c>
      <c r="D30" s="31" t="s">
        <v>2975</v>
      </c>
      <c r="E30" s="242"/>
      <c r="F30" s="242"/>
      <c r="G30" s="242"/>
      <c r="H30" s="242"/>
      <c r="I30" s="242"/>
      <c r="J30" s="242"/>
      <c r="K30" s="242"/>
      <c r="L30" s="242"/>
      <c r="M30" s="242"/>
      <c r="N30" s="242"/>
      <c r="O30" s="242"/>
      <c r="P30" s="242"/>
      <c r="Q30" s="242"/>
      <c r="R30" s="242"/>
      <c r="S30" s="242"/>
    </row>
    <row r="31" spans="1:19" ht="52">
      <c r="A31" s="244">
        <v>4</v>
      </c>
      <c r="B31" s="242" t="s">
        <v>2680</v>
      </c>
      <c r="C31" s="31" t="s">
        <v>2976</v>
      </c>
      <c r="D31" s="31" t="s">
        <v>2977</v>
      </c>
      <c r="E31" s="242"/>
      <c r="F31" s="242"/>
      <c r="G31" s="242"/>
      <c r="H31" s="242"/>
      <c r="I31" s="242"/>
      <c r="J31" s="242"/>
      <c r="K31" s="242"/>
      <c r="L31" s="242"/>
      <c r="M31" s="242"/>
      <c r="N31" s="242"/>
      <c r="O31" s="242"/>
      <c r="P31" s="242"/>
      <c r="Q31" s="242"/>
      <c r="R31" s="242"/>
      <c r="S31" s="242"/>
    </row>
    <row r="32" spans="1:19" s="237" customFormat="1">
      <c r="A32" s="245">
        <v>4</v>
      </c>
      <c r="B32" s="245" t="s">
        <v>1113</v>
      </c>
      <c r="C32" s="29" t="s">
        <v>2978</v>
      </c>
      <c r="D32" s="29" t="s">
        <v>2979</v>
      </c>
      <c r="E32" s="245"/>
      <c r="F32" s="245"/>
      <c r="G32" s="245"/>
      <c r="H32" s="245"/>
      <c r="I32" s="245"/>
      <c r="J32" s="245"/>
      <c r="K32" s="245"/>
      <c r="L32" s="245"/>
      <c r="M32" s="245"/>
      <c r="N32" s="245"/>
      <c r="O32" s="245"/>
      <c r="P32" s="245"/>
      <c r="Q32" s="245"/>
      <c r="R32" s="245"/>
      <c r="S32" s="245"/>
    </row>
    <row r="33" spans="1:19" ht="75" customHeight="1">
      <c r="A33" s="244">
        <v>4</v>
      </c>
      <c r="B33" s="242" t="s">
        <v>2688</v>
      </c>
      <c r="C33" s="31" t="s">
        <v>2980</v>
      </c>
      <c r="D33" s="31" t="s">
        <v>2981</v>
      </c>
      <c r="E33" s="242"/>
      <c r="F33" s="242"/>
      <c r="G33" s="242"/>
      <c r="H33" s="242"/>
      <c r="I33" s="242"/>
      <c r="J33" s="242"/>
      <c r="K33" s="242"/>
      <c r="L33" s="242"/>
      <c r="M33" s="242"/>
      <c r="N33" s="242"/>
      <c r="O33" s="242"/>
      <c r="P33" s="242"/>
      <c r="Q33" s="242"/>
      <c r="R33" s="242"/>
      <c r="S33" s="242"/>
    </row>
    <row r="34" spans="1:19" ht="76" customHeight="1">
      <c r="A34" s="244">
        <v>4</v>
      </c>
      <c r="B34" s="242" t="s">
        <v>2691</v>
      </c>
      <c r="C34" s="31" t="s">
        <v>2982</v>
      </c>
      <c r="D34" s="31" t="s">
        <v>2983</v>
      </c>
      <c r="E34" s="242"/>
      <c r="F34" s="242"/>
      <c r="G34" s="242"/>
      <c r="H34" s="242"/>
      <c r="I34" s="242"/>
      <c r="J34" s="242"/>
      <c r="K34" s="242"/>
      <c r="L34" s="242"/>
      <c r="M34" s="242"/>
      <c r="N34" s="242"/>
      <c r="O34" s="242"/>
      <c r="P34" s="242"/>
      <c r="Q34" s="242"/>
      <c r="R34" s="242"/>
      <c r="S34" s="242"/>
    </row>
    <row r="35" spans="1:19" ht="52">
      <c r="A35" s="244">
        <v>4</v>
      </c>
      <c r="B35" s="242" t="s">
        <v>2694</v>
      </c>
      <c r="C35" s="31" t="s">
        <v>2984</v>
      </c>
      <c r="D35" s="31" t="s">
        <v>2985</v>
      </c>
      <c r="E35" s="242"/>
      <c r="F35" s="242"/>
      <c r="G35" s="242"/>
      <c r="H35" s="242"/>
      <c r="I35" s="242"/>
      <c r="J35" s="242"/>
      <c r="K35" s="242"/>
      <c r="L35" s="242"/>
      <c r="M35" s="242"/>
      <c r="N35" s="242"/>
      <c r="O35" s="242"/>
      <c r="P35" s="242"/>
      <c r="Q35" s="242"/>
      <c r="R35" s="242"/>
      <c r="S35" s="242"/>
    </row>
    <row r="36" spans="1:19" s="237" customFormat="1">
      <c r="A36" s="245">
        <v>4</v>
      </c>
      <c r="B36" s="245" t="s">
        <v>1119</v>
      </c>
      <c r="C36" s="29" t="s">
        <v>2986</v>
      </c>
      <c r="D36" s="29" t="s">
        <v>2987</v>
      </c>
      <c r="E36" s="245"/>
      <c r="F36" s="245"/>
      <c r="G36" s="245"/>
      <c r="H36" s="245"/>
      <c r="I36" s="245"/>
      <c r="J36" s="245"/>
      <c r="K36" s="245"/>
      <c r="L36" s="245"/>
      <c r="M36" s="245"/>
      <c r="N36" s="245"/>
      <c r="O36" s="245"/>
      <c r="P36" s="245"/>
      <c r="Q36" s="245"/>
      <c r="R36" s="245"/>
      <c r="S36" s="245"/>
    </row>
    <row r="37" spans="1:19" ht="66.650000000000006" customHeight="1">
      <c r="A37" s="244">
        <v>4</v>
      </c>
      <c r="B37" s="242" t="s">
        <v>2705</v>
      </c>
      <c r="C37" s="31" t="s">
        <v>2988</v>
      </c>
      <c r="D37" s="31" t="s">
        <v>2989</v>
      </c>
      <c r="E37" s="242"/>
      <c r="F37" s="242"/>
      <c r="G37" s="242"/>
      <c r="H37" s="242"/>
      <c r="I37" s="242"/>
      <c r="J37" s="242"/>
      <c r="K37" s="242"/>
      <c r="L37" s="242"/>
      <c r="M37" s="242"/>
      <c r="N37" s="242"/>
      <c r="O37" s="242"/>
      <c r="P37" s="242"/>
      <c r="Q37" s="242"/>
      <c r="R37" s="242"/>
      <c r="S37" s="242"/>
    </row>
    <row r="38" spans="1:19" ht="47.5" customHeight="1">
      <c r="A38" s="244">
        <v>4</v>
      </c>
      <c r="B38" s="242" t="s">
        <v>2708</v>
      </c>
      <c r="C38" s="31" t="s">
        <v>2990</v>
      </c>
      <c r="D38" s="31" t="s">
        <v>2991</v>
      </c>
      <c r="E38" s="242"/>
      <c r="F38" s="242"/>
      <c r="G38" s="242"/>
      <c r="H38" s="242"/>
      <c r="I38" s="242"/>
      <c r="J38" s="242"/>
      <c r="K38" s="242"/>
      <c r="L38" s="242"/>
      <c r="M38" s="242"/>
      <c r="N38" s="242"/>
      <c r="O38" s="242"/>
      <c r="P38" s="242"/>
      <c r="Q38" s="242"/>
      <c r="R38" s="242"/>
      <c r="S38" s="242"/>
    </row>
    <row r="39" spans="1:19" s="237" customFormat="1" ht="52">
      <c r="A39" s="245">
        <v>4</v>
      </c>
      <c r="B39" s="245" t="s">
        <v>1127</v>
      </c>
      <c r="C39" s="29" t="s">
        <v>2992</v>
      </c>
      <c r="D39" s="29" t="s">
        <v>2993</v>
      </c>
      <c r="E39" s="245"/>
      <c r="F39" s="245"/>
      <c r="G39" s="245"/>
      <c r="H39" s="245"/>
      <c r="I39" s="245"/>
      <c r="J39" s="245"/>
      <c r="K39" s="245"/>
      <c r="L39" s="245"/>
      <c r="M39" s="245"/>
      <c r="N39" s="245"/>
      <c r="O39" s="245"/>
      <c r="P39" s="245"/>
      <c r="Q39" s="245"/>
      <c r="R39" s="245"/>
      <c r="S39" s="245"/>
    </row>
    <row r="40" spans="1:19" ht="47.5" customHeight="1">
      <c r="A40" s="244">
        <v>4</v>
      </c>
      <c r="B40" s="242" t="s">
        <v>2722</v>
      </c>
      <c r="C40" s="31" t="s">
        <v>2994</v>
      </c>
      <c r="D40" s="31" t="s">
        <v>2995</v>
      </c>
      <c r="E40" s="242"/>
      <c r="F40" s="242"/>
      <c r="G40" s="242"/>
      <c r="H40" s="242"/>
      <c r="I40" s="242"/>
      <c r="J40" s="242"/>
      <c r="K40" s="242"/>
      <c r="L40" s="242"/>
      <c r="M40" s="242"/>
      <c r="N40" s="242"/>
      <c r="O40" s="242"/>
      <c r="P40" s="242"/>
      <c r="Q40" s="242"/>
      <c r="R40" s="242"/>
      <c r="S40" s="242"/>
    </row>
    <row r="41" spans="1:19" ht="113.15" customHeight="1">
      <c r="A41" s="244">
        <v>4</v>
      </c>
      <c r="B41" s="242" t="s">
        <v>2725</v>
      </c>
      <c r="C41" s="31" t="s">
        <v>2996</v>
      </c>
      <c r="D41" s="31" t="s">
        <v>2997</v>
      </c>
      <c r="E41" s="242"/>
      <c r="F41" s="242"/>
      <c r="G41" s="242"/>
      <c r="H41" s="242"/>
      <c r="I41" s="242"/>
      <c r="J41" s="242"/>
      <c r="K41" s="242"/>
      <c r="L41" s="242"/>
      <c r="M41" s="242"/>
      <c r="N41" s="242"/>
      <c r="O41" s="242"/>
      <c r="P41" s="242"/>
      <c r="Q41" s="242"/>
      <c r="R41" s="242"/>
      <c r="S41" s="242"/>
    </row>
    <row r="42" spans="1:19" ht="86.5" customHeight="1">
      <c r="A42" s="244">
        <v>4</v>
      </c>
      <c r="B42" s="242" t="s">
        <v>2728</v>
      </c>
      <c r="C42" s="31" t="s">
        <v>2998</v>
      </c>
      <c r="D42" s="31" t="s">
        <v>2999</v>
      </c>
      <c r="E42" s="242"/>
      <c r="F42" s="242"/>
      <c r="G42" s="242"/>
      <c r="H42" s="242"/>
      <c r="I42" s="242"/>
      <c r="J42" s="242"/>
      <c r="K42" s="242"/>
      <c r="L42" s="242"/>
      <c r="M42" s="242"/>
      <c r="N42" s="242"/>
      <c r="O42" s="242"/>
      <c r="P42" s="242"/>
      <c r="Q42" s="242"/>
      <c r="R42" s="242"/>
      <c r="S42" s="242"/>
    </row>
    <row r="43" spans="1:19" ht="47.5" customHeight="1">
      <c r="A43" s="244">
        <v>4</v>
      </c>
      <c r="B43" s="242" t="s">
        <v>3000</v>
      </c>
      <c r="C43" s="31" t="s">
        <v>3001</v>
      </c>
      <c r="D43" s="31" t="s">
        <v>3002</v>
      </c>
      <c r="E43" s="242"/>
      <c r="F43" s="242"/>
      <c r="G43" s="242"/>
      <c r="H43" s="242"/>
      <c r="I43" s="242"/>
      <c r="J43" s="242"/>
      <c r="K43" s="242"/>
      <c r="L43" s="242"/>
      <c r="M43" s="242"/>
      <c r="N43" s="242"/>
      <c r="O43" s="242"/>
      <c r="P43" s="242"/>
      <c r="Q43" s="242"/>
      <c r="R43" s="242"/>
      <c r="S43" s="242"/>
    </row>
    <row r="44" spans="1:19" ht="66.650000000000006" customHeight="1">
      <c r="A44" s="244">
        <v>4</v>
      </c>
      <c r="B44" s="242" t="s">
        <v>3003</v>
      </c>
      <c r="C44" s="31"/>
      <c r="D44" s="94" t="s">
        <v>3004</v>
      </c>
      <c r="E44" s="242"/>
      <c r="F44" s="242"/>
      <c r="G44" s="242"/>
      <c r="H44" s="242"/>
      <c r="I44" s="242"/>
      <c r="J44" s="242"/>
      <c r="K44" s="242"/>
      <c r="L44" s="242"/>
      <c r="M44" s="242"/>
      <c r="N44" s="242"/>
      <c r="O44" s="242"/>
      <c r="P44" s="242"/>
      <c r="Q44" s="242"/>
      <c r="R44" s="242"/>
      <c r="S44" s="242"/>
    </row>
    <row r="45" spans="1:19" ht="47.5" customHeight="1">
      <c r="A45" s="244">
        <v>4</v>
      </c>
      <c r="B45" s="242" t="s">
        <v>3005</v>
      </c>
      <c r="C45" s="31"/>
      <c r="D45" s="94" t="s">
        <v>3006</v>
      </c>
      <c r="E45" s="242"/>
      <c r="F45" s="242"/>
      <c r="G45" s="242"/>
      <c r="H45" s="242"/>
      <c r="I45" s="242"/>
      <c r="J45" s="242"/>
      <c r="K45" s="242"/>
      <c r="L45" s="242"/>
      <c r="M45" s="242"/>
      <c r="N45" s="242"/>
      <c r="O45" s="242"/>
      <c r="P45" s="242"/>
      <c r="Q45" s="242"/>
      <c r="R45" s="242"/>
      <c r="S45" s="242"/>
    </row>
    <row r="46" spans="1:19" s="237" customFormat="1">
      <c r="A46" s="245">
        <v>4</v>
      </c>
      <c r="B46" s="245" t="s">
        <v>1136</v>
      </c>
      <c r="C46" s="29" t="s">
        <v>3007</v>
      </c>
      <c r="D46" s="29" t="s">
        <v>3008</v>
      </c>
      <c r="E46" s="245"/>
      <c r="F46" s="245"/>
      <c r="G46" s="245"/>
      <c r="H46" s="245"/>
      <c r="I46" s="245"/>
      <c r="J46" s="245"/>
      <c r="K46" s="245"/>
      <c r="L46" s="245"/>
      <c r="M46" s="245"/>
      <c r="N46" s="245"/>
      <c r="O46" s="245"/>
      <c r="P46" s="245"/>
      <c r="Q46" s="245"/>
      <c r="R46" s="245"/>
      <c r="S46" s="245"/>
    </row>
    <row r="47" spans="1:19" ht="89.5" customHeight="1">
      <c r="A47" s="244">
        <v>4</v>
      </c>
      <c r="B47" s="242" t="s">
        <v>1139</v>
      </c>
      <c r="C47" s="31" t="s">
        <v>3009</v>
      </c>
      <c r="D47" s="31" t="s">
        <v>3010</v>
      </c>
      <c r="E47" s="242"/>
      <c r="F47" s="242"/>
      <c r="G47" s="242"/>
      <c r="H47" s="242"/>
      <c r="I47" s="242"/>
      <c r="J47" s="242"/>
      <c r="K47" s="242"/>
      <c r="L47" s="242"/>
      <c r="M47" s="242"/>
      <c r="N47" s="242"/>
      <c r="O47" s="242"/>
      <c r="P47" s="242"/>
      <c r="Q47" s="242"/>
      <c r="R47" s="242"/>
      <c r="S47" s="242"/>
    </row>
    <row r="48" spans="1:19" ht="43.5" customHeight="1">
      <c r="A48" s="244">
        <v>4</v>
      </c>
      <c r="B48" s="242" t="s">
        <v>2735</v>
      </c>
      <c r="C48" s="31" t="s">
        <v>3011</v>
      </c>
      <c r="D48" s="31" t="s">
        <v>3012</v>
      </c>
      <c r="E48" s="242"/>
      <c r="F48" s="242"/>
      <c r="G48" s="242"/>
      <c r="H48" s="242"/>
      <c r="I48" s="242"/>
      <c r="J48" s="242"/>
      <c r="K48" s="242"/>
      <c r="L48" s="242"/>
      <c r="M48" s="242"/>
      <c r="N48" s="242"/>
      <c r="O48" s="242"/>
      <c r="P48" s="242"/>
      <c r="Q48" s="242"/>
      <c r="R48" s="242"/>
      <c r="S48" s="242"/>
    </row>
    <row r="49" spans="1:19" ht="43.5" customHeight="1">
      <c r="A49" s="244">
        <v>4</v>
      </c>
      <c r="B49" s="242" t="s">
        <v>1145</v>
      </c>
      <c r="C49" s="31" t="s">
        <v>3013</v>
      </c>
      <c r="D49" s="31" t="s">
        <v>3014</v>
      </c>
      <c r="E49" s="242"/>
      <c r="F49" s="242"/>
      <c r="G49" s="242"/>
      <c r="H49" s="242"/>
      <c r="I49" s="242"/>
      <c r="J49" s="242"/>
      <c r="K49" s="242"/>
      <c r="L49" s="242"/>
      <c r="M49" s="242"/>
      <c r="N49" s="242"/>
      <c r="O49" s="242"/>
      <c r="P49" s="242"/>
      <c r="Q49" s="242"/>
      <c r="R49" s="242"/>
      <c r="S49" s="242"/>
    </row>
    <row r="50" spans="1:19" ht="43.5" customHeight="1">
      <c r="A50" s="244">
        <v>4</v>
      </c>
      <c r="B50" s="242" t="s">
        <v>2740</v>
      </c>
      <c r="C50" s="31" t="s">
        <v>3015</v>
      </c>
      <c r="D50" s="31" t="s">
        <v>3016</v>
      </c>
      <c r="E50" s="242"/>
      <c r="F50" s="242"/>
      <c r="G50" s="242"/>
      <c r="H50" s="242"/>
      <c r="I50" s="242"/>
      <c r="J50" s="242"/>
      <c r="K50" s="242"/>
      <c r="L50" s="242"/>
      <c r="M50" s="242"/>
      <c r="N50" s="242"/>
      <c r="O50" s="242"/>
      <c r="P50" s="242"/>
      <c r="Q50" s="242"/>
      <c r="R50" s="242"/>
      <c r="S50" s="242"/>
    </row>
    <row r="51" spans="1:19" s="237" customFormat="1" ht="26">
      <c r="A51" s="245">
        <v>4</v>
      </c>
      <c r="B51" s="245" t="s">
        <v>1148</v>
      </c>
      <c r="C51" s="29" t="s">
        <v>3017</v>
      </c>
      <c r="D51" s="29" t="s">
        <v>3018</v>
      </c>
      <c r="E51" s="245"/>
      <c r="F51" s="245"/>
      <c r="G51" s="245"/>
      <c r="H51" s="245"/>
      <c r="I51" s="245"/>
      <c r="J51" s="245"/>
      <c r="K51" s="245"/>
      <c r="L51" s="245"/>
      <c r="M51" s="245"/>
      <c r="N51" s="245"/>
      <c r="O51" s="245"/>
      <c r="P51" s="245"/>
      <c r="Q51" s="245"/>
      <c r="R51" s="245"/>
      <c r="S51" s="245"/>
    </row>
    <row r="52" spans="1:19" ht="48" customHeight="1">
      <c r="A52" s="244">
        <v>4</v>
      </c>
      <c r="B52" s="242" t="s">
        <v>2754</v>
      </c>
      <c r="C52" s="31" t="s">
        <v>3019</v>
      </c>
      <c r="D52" s="31" t="s">
        <v>3020</v>
      </c>
      <c r="E52" s="242"/>
      <c r="F52" s="242"/>
      <c r="G52" s="242"/>
      <c r="H52" s="242"/>
      <c r="I52" s="242"/>
      <c r="J52" s="242"/>
      <c r="K52" s="242"/>
      <c r="L52" s="242"/>
      <c r="M52" s="242"/>
      <c r="N52" s="242"/>
      <c r="O52" s="242"/>
      <c r="P52" s="242"/>
      <c r="Q52" s="242"/>
      <c r="R52" s="242"/>
      <c r="S52" s="242"/>
    </row>
    <row r="53" spans="1:19" ht="61" customHeight="1">
      <c r="A53" s="244">
        <v>4</v>
      </c>
      <c r="B53" s="242" t="s">
        <v>3021</v>
      </c>
      <c r="C53" s="31" t="s">
        <v>3022</v>
      </c>
      <c r="D53" s="31" t="s">
        <v>3023</v>
      </c>
      <c r="E53" s="242"/>
      <c r="F53" s="242"/>
      <c r="G53" s="242"/>
      <c r="H53" s="242"/>
      <c r="I53" s="242"/>
      <c r="J53" s="242"/>
      <c r="K53" s="242"/>
      <c r="L53" s="242"/>
      <c r="M53" s="242"/>
      <c r="N53" s="242"/>
      <c r="O53" s="242"/>
      <c r="P53" s="242"/>
      <c r="Q53" s="242"/>
      <c r="R53" s="242"/>
      <c r="S53" s="242"/>
    </row>
    <row r="54" spans="1:19" ht="39">
      <c r="A54" s="244">
        <v>4</v>
      </c>
      <c r="B54" s="242" t="s">
        <v>3024</v>
      </c>
      <c r="C54" s="31" t="s">
        <v>3025</v>
      </c>
      <c r="D54" s="31" t="s">
        <v>3026</v>
      </c>
      <c r="E54" s="242"/>
      <c r="F54" s="242"/>
      <c r="G54" s="242"/>
      <c r="H54" s="242"/>
      <c r="I54" s="242"/>
      <c r="J54" s="242"/>
      <c r="K54" s="242"/>
      <c r="L54" s="242"/>
      <c r="M54" s="242"/>
      <c r="N54" s="242"/>
      <c r="O54" s="242"/>
      <c r="P54" s="242"/>
      <c r="Q54" s="242"/>
      <c r="R54" s="242"/>
      <c r="S54" s="242"/>
    </row>
    <row r="55" spans="1:19" ht="60.65" customHeight="1">
      <c r="A55" s="244">
        <v>4</v>
      </c>
      <c r="B55" s="242" t="s">
        <v>3027</v>
      </c>
      <c r="C55" s="31" t="s">
        <v>3028</v>
      </c>
      <c r="D55" s="31" t="s">
        <v>3029</v>
      </c>
      <c r="E55" s="242"/>
      <c r="F55" s="242"/>
      <c r="G55" s="242"/>
      <c r="H55" s="242"/>
      <c r="I55" s="242"/>
      <c r="J55" s="242"/>
      <c r="K55" s="242"/>
      <c r="L55" s="242"/>
      <c r="M55" s="242"/>
      <c r="N55" s="242"/>
      <c r="O55" s="242"/>
      <c r="P55" s="242"/>
      <c r="Q55" s="242"/>
      <c r="R55" s="242"/>
      <c r="S55" s="242"/>
    </row>
    <row r="56" spans="1:19" ht="70" customHeight="1">
      <c r="A56" s="244">
        <v>4</v>
      </c>
      <c r="B56" s="242" t="s">
        <v>3030</v>
      </c>
      <c r="C56" s="31" t="s">
        <v>3031</v>
      </c>
      <c r="D56" s="31" t="s">
        <v>3032</v>
      </c>
      <c r="E56" s="242"/>
      <c r="F56" s="242"/>
      <c r="G56" s="242"/>
      <c r="H56" s="242"/>
      <c r="I56" s="242"/>
      <c r="J56" s="242"/>
      <c r="K56" s="242"/>
      <c r="L56" s="242"/>
      <c r="M56" s="242"/>
      <c r="N56" s="242"/>
      <c r="O56" s="242"/>
      <c r="P56" s="242"/>
      <c r="Q56" s="242"/>
      <c r="R56" s="242"/>
      <c r="S56" s="242"/>
    </row>
    <row r="57" spans="1:19" ht="30.65" customHeight="1">
      <c r="A57" s="244">
        <v>4</v>
      </c>
      <c r="B57" s="242" t="s">
        <v>3033</v>
      </c>
      <c r="D57" s="31" t="s">
        <v>3034</v>
      </c>
      <c r="E57" s="242"/>
      <c r="F57" s="242"/>
      <c r="G57" s="242"/>
      <c r="H57" s="242"/>
      <c r="I57" s="242"/>
      <c r="J57" s="242"/>
      <c r="K57" s="242"/>
      <c r="L57" s="242"/>
      <c r="M57" s="242"/>
      <c r="N57" s="242"/>
      <c r="O57" s="242"/>
      <c r="P57" s="242"/>
      <c r="Q57" s="242"/>
      <c r="R57" s="242"/>
      <c r="S57" s="242"/>
    </row>
    <row r="58" spans="1:19" s="237" customFormat="1">
      <c r="A58" s="245">
        <v>4</v>
      </c>
      <c r="B58" s="245" t="s">
        <v>1154</v>
      </c>
      <c r="C58" s="29" t="s">
        <v>3035</v>
      </c>
      <c r="D58" s="29" t="s">
        <v>3036</v>
      </c>
      <c r="E58" s="245"/>
      <c r="F58" s="245"/>
      <c r="G58" s="245"/>
      <c r="H58" s="245"/>
      <c r="I58" s="245"/>
      <c r="J58" s="245"/>
      <c r="K58" s="245"/>
      <c r="L58" s="245"/>
      <c r="M58" s="245"/>
      <c r="N58" s="245"/>
      <c r="O58" s="245"/>
      <c r="P58" s="245"/>
      <c r="Q58" s="245"/>
      <c r="R58" s="245"/>
      <c r="S58" s="245"/>
    </row>
    <row r="59" spans="1:19" ht="48" customHeight="1">
      <c r="A59" s="244">
        <v>4</v>
      </c>
      <c r="B59" s="242" t="s">
        <v>2759</v>
      </c>
      <c r="C59" s="31" t="s">
        <v>3037</v>
      </c>
      <c r="D59" s="31" t="s">
        <v>3038</v>
      </c>
      <c r="E59" s="242"/>
      <c r="F59" s="242"/>
      <c r="G59" s="242"/>
      <c r="H59" s="242"/>
      <c r="I59" s="242"/>
      <c r="J59" s="242"/>
      <c r="K59" s="242"/>
      <c r="L59" s="242"/>
      <c r="M59" s="242"/>
      <c r="N59" s="242"/>
      <c r="O59" s="242"/>
      <c r="P59" s="242"/>
      <c r="Q59" s="242"/>
      <c r="R59" s="242"/>
      <c r="S59" s="242"/>
    </row>
    <row r="60" spans="1:19" ht="63.65" customHeight="1">
      <c r="A60" s="244">
        <v>4</v>
      </c>
      <c r="B60" s="242" t="s">
        <v>2762</v>
      </c>
      <c r="C60" s="31" t="s">
        <v>3039</v>
      </c>
      <c r="D60" s="94" t="s">
        <v>3040</v>
      </c>
      <c r="E60" s="242"/>
      <c r="F60" s="242"/>
      <c r="G60" s="242"/>
      <c r="H60" s="242"/>
      <c r="I60" s="242"/>
      <c r="J60" s="242"/>
      <c r="K60" s="242"/>
      <c r="L60" s="242"/>
      <c r="M60" s="242"/>
      <c r="N60" s="242"/>
      <c r="O60" s="242"/>
      <c r="P60" s="242"/>
      <c r="Q60" s="242"/>
      <c r="R60" s="242"/>
      <c r="S60" s="242"/>
    </row>
    <row r="61" spans="1:19" ht="34" customHeight="1">
      <c r="A61" s="244">
        <v>4</v>
      </c>
      <c r="B61" s="242" t="s">
        <v>2765</v>
      </c>
      <c r="C61" s="31" t="s">
        <v>3041</v>
      </c>
      <c r="D61" s="31" t="s">
        <v>3042</v>
      </c>
      <c r="E61" s="242"/>
      <c r="F61" s="242"/>
      <c r="G61" s="242"/>
      <c r="H61" s="242"/>
      <c r="I61" s="242"/>
      <c r="J61" s="242"/>
      <c r="K61" s="242"/>
      <c r="L61" s="242"/>
      <c r="M61" s="242"/>
      <c r="N61" s="242"/>
      <c r="O61" s="242"/>
      <c r="P61" s="242"/>
      <c r="Q61" s="242"/>
      <c r="R61" s="242"/>
      <c r="S61" s="242"/>
    </row>
    <row r="62" spans="1:19" ht="26">
      <c r="A62" s="244">
        <v>4</v>
      </c>
      <c r="B62" s="242" t="s">
        <v>2768</v>
      </c>
      <c r="C62" s="31" t="s">
        <v>3043</v>
      </c>
      <c r="D62" s="31" t="s">
        <v>3044</v>
      </c>
      <c r="E62" s="242"/>
      <c r="F62" s="242"/>
      <c r="G62" s="242"/>
      <c r="H62" s="242"/>
      <c r="I62" s="242"/>
      <c r="J62" s="242"/>
      <c r="K62" s="242"/>
      <c r="L62" s="242"/>
      <c r="M62" s="242"/>
      <c r="N62" s="242"/>
      <c r="O62" s="242"/>
      <c r="P62" s="242"/>
      <c r="Q62" s="242"/>
      <c r="R62" s="242"/>
      <c r="S62" s="242"/>
    </row>
    <row r="63" spans="1:19" ht="39">
      <c r="A63" s="244">
        <v>4</v>
      </c>
      <c r="B63" s="242" t="s">
        <v>2771</v>
      </c>
      <c r="C63" s="31" t="s">
        <v>3045</v>
      </c>
      <c r="D63" s="31" t="s">
        <v>3046</v>
      </c>
      <c r="E63" s="242"/>
      <c r="F63" s="242"/>
      <c r="G63" s="242"/>
      <c r="H63" s="242"/>
      <c r="I63" s="242"/>
      <c r="J63" s="242"/>
      <c r="K63" s="242"/>
      <c r="L63" s="242"/>
      <c r="M63" s="242"/>
      <c r="N63" s="242"/>
      <c r="O63" s="242"/>
      <c r="P63" s="242"/>
      <c r="Q63" s="242"/>
      <c r="R63" s="242"/>
      <c r="S63" s="242"/>
    </row>
    <row r="64" spans="1:19" s="731" customFormat="1">
      <c r="A64" s="715" t="s">
        <v>2343</v>
      </c>
      <c r="B64" s="715" t="s">
        <v>2343</v>
      </c>
      <c r="C64" s="716" t="s">
        <v>2344</v>
      </c>
      <c r="D64" s="717" t="s">
        <v>2344</v>
      </c>
      <c r="E64" s="717"/>
      <c r="F64" s="729"/>
      <c r="G64" s="729"/>
      <c r="H64" s="729"/>
      <c r="I64" s="729"/>
      <c r="J64" s="729"/>
      <c r="K64" s="729"/>
      <c r="L64" s="729"/>
      <c r="M64" s="729"/>
      <c r="N64" s="729"/>
      <c r="O64" s="729"/>
      <c r="P64" s="729"/>
      <c r="Q64" s="729"/>
      <c r="R64" s="729"/>
      <c r="S64" s="730"/>
    </row>
    <row r="65" spans="1:19" s="733" customFormat="1" ht="32.15" customHeight="1">
      <c r="A65" s="732"/>
      <c r="B65" s="732"/>
      <c r="C65" s="294" t="s">
        <v>3047</v>
      </c>
      <c r="D65" s="294" t="s">
        <v>3048</v>
      </c>
      <c r="E65" s="732"/>
      <c r="F65" s="732"/>
      <c r="G65" s="732"/>
      <c r="H65" s="732"/>
      <c r="I65" s="732"/>
      <c r="J65" s="732"/>
      <c r="K65" s="732"/>
      <c r="L65" s="732"/>
      <c r="M65" s="732"/>
      <c r="N65" s="732"/>
      <c r="O65" s="732"/>
      <c r="P65" s="732"/>
      <c r="Q65" s="732"/>
      <c r="R65" s="732"/>
      <c r="S65" s="732"/>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22511-B036-4B16-A8C2-9F4861CF7346}">
  <dimension ref="A1:K68"/>
  <sheetViews>
    <sheetView view="pageBreakPreview" zoomScaleNormal="90" zoomScaleSheetLayoutView="100" workbookViewId="0">
      <selection activeCell="C50" sqref="C50"/>
    </sheetView>
  </sheetViews>
  <sheetFormatPr defaultColWidth="8.7265625" defaultRowHeight="14.5"/>
  <cols>
    <col min="1" max="1" width="7.453125" style="549" customWidth="1"/>
    <col min="2" max="4" width="30.54296875" style="549" customWidth="1"/>
    <col min="5" max="5" width="7.453125" style="549" customWidth="1"/>
    <col min="6" max="8" width="30.54296875" style="549" customWidth="1"/>
    <col min="9" max="10" width="9" style="549" customWidth="1"/>
    <col min="11" max="11" width="9" style="549" hidden="1" customWidth="1"/>
    <col min="12" max="16384" width="8.7265625" style="549"/>
  </cols>
  <sheetData>
    <row r="1" spans="1:11" ht="15" thickBot="1">
      <c r="A1" s="550">
        <v>1</v>
      </c>
      <c r="B1" s="551" t="s">
        <v>50</v>
      </c>
      <c r="C1" s="552"/>
      <c r="D1" s="553"/>
      <c r="E1" s="550">
        <v>1</v>
      </c>
      <c r="F1" s="551" t="s">
        <v>51</v>
      </c>
      <c r="G1" s="552"/>
      <c r="H1" s="553"/>
      <c r="I1" s="554"/>
      <c r="J1" s="554"/>
      <c r="K1" s="554" t="s">
        <v>52</v>
      </c>
    </row>
    <row r="2" spans="1:11">
      <c r="A2" s="555">
        <v>1.1000000000000001</v>
      </c>
      <c r="B2" s="556" t="s">
        <v>53</v>
      </c>
      <c r="C2" s="556" t="s">
        <v>54</v>
      </c>
      <c r="D2" s="557" t="s">
        <v>55</v>
      </c>
      <c r="E2" s="555">
        <v>1.1000000000000001</v>
      </c>
      <c r="F2" s="556" t="s">
        <v>56</v>
      </c>
      <c r="G2" s="556" t="str">
        <f>C2</f>
        <v>Soil Association Certification Ltd</v>
      </c>
      <c r="H2" s="557"/>
      <c r="I2" s="554"/>
      <c r="J2" s="554"/>
      <c r="K2" s="554" t="s">
        <v>52</v>
      </c>
    </row>
    <row r="3" spans="1:11" ht="24">
      <c r="A3" s="558" t="s">
        <v>57</v>
      </c>
      <c r="B3" s="559" t="s">
        <v>58</v>
      </c>
      <c r="C3" s="560" t="s">
        <v>10</v>
      </c>
      <c r="D3" s="561" t="s">
        <v>59</v>
      </c>
      <c r="E3" s="558" t="s">
        <v>57</v>
      </c>
      <c r="F3" s="559" t="s">
        <v>60</v>
      </c>
      <c r="G3" s="560" t="s">
        <v>10</v>
      </c>
      <c r="H3" s="561"/>
      <c r="I3" s="554"/>
      <c r="J3" s="554"/>
      <c r="K3" s="554" t="s">
        <v>52</v>
      </c>
    </row>
    <row r="4" spans="1:11">
      <c r="A4" s="558" t="s">
        <v>61</v>
      </c>
      <c r="B4" s="562" t="s">
        <v>62</v>
      </c>
      <c r="C4" s="563" t="s">
        <v>63</v>
      </c>
      <c r="D4" s="561"/>
      <c r="E4" s="558" t="s">
        <v>61</v>
      </c>
      <c r="F4" s="562" t="s">
        <v>64</v>
      </c>
      <c r="G4" s="563" t="s">
        <v>65</v>
      </c>
      <c r="H4" s="561"/>
      <c r="I4" s="554"/>
      <c r="J4" s="554"/>
      <c r="K4" s="554" t="s">
        <v>52</v>
      </c>
    </row>
    <row r="5" spans="1:11" ht="52" hidden="1">
      <c r="A5" s="564" t="s">
        <v>66</v>
      </c>
      <c r="B5" s="565" t="s">
        <v>67</v>
      </c>
      <c r="C5" s="35"/>
      <c r="D5" s="566" t="s">
        <v>68</v>
      </c>
      <c r="E5" s="564" t="s">
        <v>66</v>
      </c>
      <c r="F5" s="565"/>
      <c r="G5" s="35"/>
      <c r="H5" s="566"/>
      <c r="I5" s="174"/>
      <c r="J5" s="174"/>
      <c r="K5" s="174" t="s">
        <v>65</v>
      </c>
    </row>
    <row r="6" spans="1:11" ht="52" hidden="1">
      <c r="A6" s="564" t="s">
        <v>69</v>
      </c>
      <c r="B6" s="565" t="s">
        <v>70</v>
      </c>
      <c r="C6" s="35"/>
      <c r="D6" s="566" t="s">
        <v>68</v>
      </c>
      <c r="E6" s="564" t="s">
        <v>69</v>
      </c>
      <c r="F6" s="565"/>
      <c r="G6" s="35"/>
      <c r="H6" s="566"/>
      <c r="I6" s="174"/>
      <c r="J6" s="174"/>
      <c r="K6" s="174" t="s">
        <v>65</v>
      </c>
    </row>
    <row r="7" spans="1:11" ht="60" hidden="1">
      <c r="A7" s="567" t="s">
        <v>71</v>
      </c>
      <c r="B7" s="568" t="s">
        <v>72</v>
      </c>
      <c r="C7" s="35"/>
      <c r="D7" s="569" t="s">
        <v>73</v>
      </c>
      <c r="E7" s="567" t="s">
        <v>71</v>
      </c>
      <c r="F7" s="568"/>
      <c r="G7" s="35"/>
      <c r="H7" s="569"/>
      <c r="K7" s="549" t="s">
        <v>65</v>
      </c>
    </row>
    <row r="8" spans="1:11">
      <c r="A8" s="570"/>
      <c r="B8" s="608"/>
      <c r="C8" s="571"/>
      <c r="D8" s="572"/>
      <c r="E8" s="570"/>
      <c r="F8" s="608"/>
      <c r="G8" s="571"/>
      <c r="H8" s="572"/>
      <c r="I8" s="554"/>
      <c r="J8" s="554"/>
      <c r="K8" s="554" t="s">
        <v>52</v>
      </c>
    </row>
    <row r="9" spans="1:11" ht="15" thickBot="1">
      <c r="A9" s="555">
        <v>1.2</v>
      </c>
      <c r="B9" s="573" t="s">
        <v>74</v>
      </c>
      <c r="C9" s="573"/>
      <c r="D9" s="574"/>
      <c r="E9" s="555">
        <v>1.2</v>
      </c>
      <c r="F9" s="573" t="s">
        <v>75</v>
      </c>
      <c r="G9" s="573"/>
      <c r="H9" s="574"/>
      <c r="I9" s="554"/>
      <c r="J9" s="554"/>
      <c r="K9" s="554" t="s">
        <v>52</v>
      </c>
    </row>
    <row r="10" spans="1:11" ht="15" thickBot="1">
      <c r="A10" s="575" t="s">
        <v>76</v>
      </c>
      <c r="B10" s="576" t="s">
        <v>77</v>
      </c>
      <c r="C10" s="563" t="s">
        <v>2</v>
      </c>
      <c r="D10" s="577"/>
      <c r="E10" s="575" t="s">
        <v>76</v>
      </c>
      <c r="F10" s="576" t="s">
        <v>78</v>
      </c>
      <c r="G10" s="563" t="s">
        <v>2</v>
      </c>
      <c r="H10" s="577"/>
      <c r="I10" s="554"/>
      <c r="J10" s="554"/>
      <c r="K10" s="554" t="s">
        <v>52</v>
      </c>
    </row>
    <row r="11" spans="1:11" ht="26.5" thickBot="1">
      <c r="A11" s="575" t="s">
        <v>79</v>
      </c>
      <c r="B11" s="576" t="s">
        <v>80</v>
      </c>
      <c r="C11" s="563" t="s">
        <v>2</v>
      </c>
      <c r="D11" s="577"/>
      <c r="E11" s="575" t="s">
        <v>79</v>
      </c>
      <c r="F11" s="576" t="s">
        <v>81</v>
      </c>
      <c r="G11" s="563" t="s">
        <v>2</v>
      </c>
      <c r="H11" s="577"/>
      <c r="I11" s="554"/>
      <c r="J11" s="554"/>
      <c r="K11" s="554" t="s">
        <v>52</v>
      </c>
    </row>
    <row r="12" spans="1:11" ht="15" thickBot="1">
      <c r="A12" s="575" t="s">
        <v>82</v>
      </c>
      <c r="B12" s="571" t="s">
        <v>83</v>
      </c>
      <c r="C12" s="861">
        <v>40714952</v>
      </c>
      <c r="D12" s="577"/>
      <c r="E12" s="575" t="s">
        <v>82</v>
      </c>
      <c r="F12" s="571" t="s">
        <v>85</v>
      </c>
      <c r="G12" s="563" t="s">
        <v>84</v>
      </c>
      <c r="H12" s="577"/>
      <c r="I12" s="554"/>
      <c r="J12" s="554"/>
      <c r="K12" s="554" t="s">
        <v>52</v>
      </c>
    </row>
    <row r="13" spans="1:11" ht="15" thickBot="1">
      <c r="A13" s="575" t="s">
        <v>86</v>
      </c>
      <c r="B13" s="576" t="s">
        <v>87</v>
      </c>
      <c r="C13" s="563" t="s">
        <v>88</v>
      </c>
      <c r="D13" s="577"/>
      <c r="E13" s="575" t="s">
        <v>86</v>
      </c>
      <c r="F13" s="576" t="s">
        <v>89</v>
      </c>
      <c r="G13" s="563" t="s">
        <v>88</v>
      </c>
      <c r="H13" s="577"/>
      <c r="I13" s="554"/>
      <c r="J13" s="554"/>
      <c r="K13" s="554" t="s">
        <v>52</v>
      </c>
    </row>
    <row r="14" spans="1:11" ht="24.5" thickBot="1">
      <c r="A14" s="575" t="s">
        <v>90</v>
      </c>
      <c r="B14" s="576" t="s">
        <v>91</v>
      </c>
      <c r="C14" s="563" t="s">
        <v>92</v>
      </c>
      <c r="D14" s="578" t="s">
        <v>93</v>
      </c>
      <c r="E14" s="575" t="s">
        <v>90</v>
      </c>
      <c r="F14" s="576" t="s">
        <v>94</v>
      </c>
      <c r="G14" s="563" t="s">
        <v>92</v>
      </c>
      <c r="H14" s="578"/>
      <c r="I14" s="554"/>
      <c r="J14" s="554"/>
      <c r="K14" s="554" t="s">
        <v>52</v>
      </c>
    </row>
    <row r="15" spans="1:11" ht="15" thickBot="1">
      <c r="A15" s="575" t="s">
        <v>95</v>
      </c>
      <c r="B15" s="576" t="s">
        <v>96</v>
      </c>
      <c r="C15" s="563" t="s">
        <v>6</v>
      </c>
      <c r="D15" s="577"/>
      <c r="E15" s="575" t="s">
        <v>95</v>
      </c>
      <c r="F15" s="576" t="s">
        <v>97</v>
      </c>
      <c r="G15" s="563" t="s">
        <v>98</v>
      </c>
      <c r="H15" s="577"/>
      <c r="I15" s="554"/>
      <c r="J15" s="554"/>
      <c r="K15" s="554" t="s">
        <v>52</v>
      </c>
    </row>
    <row r="16" spans="1:11" ht="15" thickBot="1">
      <c r="A16" s="575" t="s">
        <v>99</v>
      </c>
      <c r="B16" s="576" t="s">
        <v>100</v>
      </c>
      <c r="C16" s="563" t="s">
        <v>101</v>
      </c>
      <c r="D16" s="577"/>
      <c r="E16" s="575" t="s">
        <v>99</v>
      </c>
      <c r="F16" s="576" t="s">
        <v>102</v>
      </c>
      <c r="G16" s="563" t="s">
        <v>101</v>
      </c>
      <c r="H16" s="577"/>
      <c r="I16" s="554"/>
      <c r="J16" s="554"/>
      <c r="K16" s="554" t="s">
        <v>52</v>
      </c>
    </row>
    <row r="17" spans="1:11" ht="15" thickBot="1">
      <c r="A17" s="575" t="s">
        <v>103</v>
      </c>
      <c r="B17" s="576" t="s">
        <v>104</v>
      </c>
      <c r="C17" s="563" t="s">
        <v>105</v>
      </c>
      <c r="D17" s="577"/>
      <c r="E17" s="575" t="s">
        <v>103</v>
      </c>
      <c r="F17" s="576" t="s">
        <v>104</v>
      </c>
      <c r="G17" s="563" t="s">
        <v>105</v>
      </c>
      <c r="H17" s="577"/>
      <c r="I17" s="554"/>
      <c r="J17" s="554"/>
      <c r="K17" s="554" t="s">
        <v>52</v>
      </c>
    </row>
    <row r="18" spans="1:11" ht="15" thickBot="1">
      <c r="A18" s="575" t="s">
        <v>106</v>
      </c>
      <c r="B18" s="576" t="s">
        <v>107</v>
      </c>
      <c r="C18" s="860" t="s">
        <v>108</v>
      </c>
      <c r="D18" s="577"/>
      <c r="E18" s="575" t="s">
        <v>106</v>
      </c>
      <c r="F18" s="576" t="s">
        <v>109</v>
      </c>
      <c r="G18" s="563" t="s">
        <v>108</v>
      </c>
      <c r="H18" s="577"/>
      <c r="I18" s="554"/>
      <c r="J18" s="554"/>
      <c r="K18" s="554" t="s">
        <v>52</v>
      </c>
    </row>
    <row r="19" spans="1:11" ht="15" thickBot="1">
      <c r="A19" s="575" t="s">
        <v>110</v>
      </c>
      <c r="B19" s="576" t="s">
        <v>111</v>
      </c>
      <c r="C19" s="563" t="s">
        <v>112</v>
      </c>
      <c r="D19" s="577"/>
      <c r="E19" s="575" t="s">
        <v>110</v>
      </c>
      <c r="F19" s="576" t="s">
        <v>113</v>
      </c>
      <c r="G19" s="563" t="s">
        <v>112</v>
      </c>
      <c r="H19" s="577"/>
      <c r="I19" s="554"/>
      <c r="J19" s="554"/>
      <c r="K19" s="554" t="s">
        <v>52</v>
      </c>
    </row>
    <row r="20" spans="1:11" ht="26">
      <c r="A20" s="575" t="s">
        <v>114</v>
      </c>
      <c r="B20" s="571" t="s">
        <v>115</v>
      </c>
      <c r="C20" s="563" t="s">
        <v>88</v>
      </c>
      <c r="D20" s="579" t="s">
        <v>116</v>
      </c>
      <c r="E20" s="575" t="s">
        <v>114</v>
      </c>
      <c r="F20" s="571" t="s">
        <v>117</v>
      </c>
      <c r="G20" s="563" t="s">
        <v>88</v>
      </c>
      <c r="H20" s="579"/>
      <c r="I20" s="554"/>
      <c r="J20" s="554"/>
      <c r="K20" s="554" t="s">
        <v>52</v>
      </c>
    </row>
    <row r="21" spans="1:11" ht="39">
      <c r="A21" s="575" t="s">
        <v>118</v>
      </c>
      <c r="B21" s="571" t="s">
        <v>119</v>
      </c>
      <c r="C21" s="563" t="s">
        <v>4859</v>
      </c>
      <c r="D21" s="579"/>
      <c r="E21" s="575" t="s">
        <v>118</v>
      </c>
      <c r="F21" s="571" t="s">
        <v>121</v>
      </c>
      <c r="G21" s="563" t="s">
        <v>122</v>
      </c>
      <c r="H21" s="579"/>
      <c r="I21" s="554"/>
      <c r="J21" s="554"/>
      <c r="K21" s="554" t="s">
        <v>52</v>
      </c>
    </row>
    <row r="22" spans="1:11">
      <c r="A22" s="575"/>
      <c r="B22" s="571"/>
      <c r="C22" s="563"/>
      <c r="D22" s="577"/>
      <c r="E22" s="575"/>
      <c r="F22" s="571"/>
      <c r="G22" s="563"/>
      <c r="H22" s="577"/>
      <c r="I22" s="554"/>
      <c r="J22" s="554"/>
      <c r="K22" s="554" t="s">
        <v>52</v>
      </c>
    </row>
    <row r="23" spans="1:11" ht="15" thickBot="1">
      <c r="A23" s="555">
        <v>1.3</v>
      </c>
      <c r="B23" s="580" t="s">
        <v>123</v>
      </c>
      <c r="C23" s="581"/>
      <c r="D23" s="574"/>
      <c r="E23" s="555">
        <v>1.3</v>
      </c>
      <c r="F23" s="580" t="s">
        <v>124</v>
      </c>
      <c r="G23" s="581"/>
      <c r="H23" s="574"/>
      <c r="I23" s="554"/>
      <c r="J23" s="554"/>
      <c r="K23" s="554" t="s">
        <v>52</v>
      </c>
    </row>
    <row r="24" spans="1:11" ht="15" thickBot="1">
      <c r="A24" s="575" t="s">
        <v>125</v>
      </c>
      <c r="B24" s="576" t="s">
        <v>126</v>
      </c>
      <c r="C24" s="554" t="s">
        <v>127</v>
      </c>
      <c r="D24" s="578" t="s">
        <v>128</v>
      </c>
      <c r="E24" s="575" t="s">
        <v>125</v>
      </c>
      <c r="F24" s="576" t="s">
        <v>129</v>
      </c>
      <c r="G24" s="554" t="s">
        <v>130</v>
      </c>
      <c r="H24" s="578"/>
      <c r="I24" s="554"/>
      <c r="J24" s="554"/>
      <c r="K24" s="554" t="s">
        <v>52</v>
      </c>
    </row>
    <row r="25" spans="1:11" ht="24">
      <c r="A25" s="575" t="s">
        <v>131</v>
      </c>
      <c r="B25" s="571" t="s">
        <v>132</v>
      </c>
      <c r="C25" s="554" t="s">
        <v>133</v>
      </c>
      <c r="D25" s="579" t="s">
        <v>134</v>
      </c>
      <c r="E25" s="575" t="s">
        <v>131</v>
      </c>
      <c r="F25" s="571" t="s">
        <v>135</v>
      </c>
      <c r="G25" s="554" t="s">
        <v>136</v>
      </c>
      <c r="H25" s="579"/>
      <c r="I25" s="554"/>
      <c r="J25" s="554"/>
      <c r="K25" s="554" t="s">
        <v>52</v>
      </c>
    </row>
    <row r="26" spans="1:11" ht="60">
      <c r="A26" s="575" t="s">
        <v>137</v>
      </c>
      <c r="B26" s="571" t="s">
        <v>132</v>
      </c>
      <c r="C26" s="554" t="s">
        <v>138</v>
      </c>
      <c r="D26" s="579" t="s">
        <v>139</v>
      </c>
      <c r="E26" s="575" t="s">
        <v>137</v>
      </c>
      <c r="F26" s="571"/>
      <c r="G26" s="554"/>
      <c r="H26" s="579"/>
      <c r="I26" s="554"/>
      <c r="J26" s="554"/>
      <c r="K26" s="554" t="s">
        <v>65</v>
      </c>
    </row>
    <row r="27" spans="1:11" ht="26.5" thickBot="1">
      <c r="A27" s="575" t="s">
        <v>140</v>
      </c>
      <c r="B27" s="571" t="s">
        <v>141</v>
      </c>
      <c r="C27" s="554" t="s">
        <v>4</v>
      </c>
      <c r="D27" s="579" t="s">
        <v>142</v>
      </c>
      <c r="E27" s="575" t="s">
        <v>140</v>
      </c>
      <c r="F27" s="571" t="s">
        <v>143</v>
      </c>
      <c r="G27" s="554" t="s">
        <v>144</v>
      </c>
      <c r="H27" s="579"/>
      <c r="I27" s="554"/>
      <c r="J27" s="554"/>
      <c r="K27" s="554" t="s">
        <v>52</v>
      </c>
    </row>
    <row r="28" spans="1:11" ht="15" thickBot="1">
      <c r="A28" s="575" t="s">
        <v>145</v>
      </c>
      <c r="B28" s="576" t="s">
        <v>146</v>
      </c>
      <c r="C28" s="554">
        <v>9</v>
      </c>
      <c r="D28" s="579" t="s">
        <v>147</v>
      </c>
      <c r="E28" s="575" t="s">
        <v>145</v>
      </c>
      <c r="F28" s="576" t="s">
        <v>148</v>
      </c>
      <c r="G28" s="554">
        <v>9</v>
      </c>
      <c r="H28" s="579"/>
      <c r="I28" s="554"/>
      <c r="J28" s="554"/>
      <c r="K28" s="554" t="s">
        <v>52</v>
      </c>
    </row>
    <row r="29" spans="1:11" ht="26">
      <c r="A29" s="575" t="s">
        <v>149</v>
      </c>
      <c r="B29" s="571" t="s">
        <v>150</v>
      </c>
      <c r="C29" s="554">
        <v>9</v>
      </c>
      <c r="D29" s="579" t="s">
        <v>151</v>
      </c>
      <c r="E29" s="575" t="s">
        <v>149</v>
      </c>
      <c r="F29" s="571" t="s">
        <v>152</v>
      </c>
      <c r="G29" s="554">
        <v>12</v>
      </c>
      <c r="H29" s="579"/>
      <c r="I29" s="554"/>
      <c r="J29" s="554"/>
      <c r="K29" s="554" t="s">
        <v>52</v>
      </c>
    </row>
    <row r="30" spans="1:11">
      <c r="A30" s="575" t="s">
        <v>153</v>
      </c>
      <c r="B30" s="571" t="s">
        <v>96</v>
      </c>
      <c r="C30" s="554" t="s">
        <v>6</v>
      </c>
      <c r="D30" s="579"/>
      <c r="E30" s="575" t="s">
        <v>153</v>
      </c>
      <c r="F30" s="571" t="s">
        <v>97</v>
      </c>
      <c r="G30" s="554" t="s">
        <v>98</v>
      </c>
      <c r="H30" s="579"/>
      <c r="I30" s="554"/>
      <c r="J30" s="554"/>
      <c r="K30" s="554" t="s">
        <v>52</v>
      </c>
    </row>
    <row r="31" spans="1:11">
      <c r="A31" s="575" t="s">
        <v>154</v>
      </c>
      <c r="B31" s="571" t="s">
        <v>155</v>
      </c>
      <c r="C31" s="554" t="s">
        <v>4860</v>
      </c>
      <c r="D31" s="577"/>
      <c r="E31" s="575" t="s">
        <v>154</v>
      </c>
      <c r="F31" s="571" t="s">
        <v>155</v>
      </c>
      <c r="G31" s="554" t="s">
        <v>156</v>
      </c>
      <c r="H31" s="577"/>
      <c r="I31" s="554"/>
      <c r="J31" s="554"/>
      <c r="K31" s="554" t="s">
        <v>52</v>
      </c>
    </row>
    <row r="32" spans="1:11" ht="48">
      <c r="A32" s="575" t="s">
        <v>157</v>
      </c>
      <c r="B32" s="571" t="s">
        <v>158</v>
      </c>
      <c r="C32" s="554" t="s">
        <v>4</v>
      </c>
      <c r="D32" s="579" t="s">
        <v>159</v>
      </c>
      <c r="E32" s="575" t="s">
        <v>157</v>
      </c>
      <c r="F32" s="571" t="s">
        <v>160</v>
      </c>
      <c r="G32" s="554" t="s">
        <v>144</v>
      </c>
      <c r="H32" s="579"/>
      <c r="I32" s="554"/>
      <c r="J32" s="554"/>
      <c r="K32" s="554" t="s">
        <v>52</v>
      </c>
    </row>
    <row r="33" spans="1:11" ht="48">
      <c r="A33" s="575" t="s">
        <v>161</v>
      </c>
      <c r="B33" s="571" t="s">
        <v>162</v>
      </c>
      <c r="C33" s="554" t="s">
        <v>4</v>
      </c>
      <c r="D33" s="579" t="s">
        <v>163</v>
      </c>
      <c r="E33" s="575" t="s">
        <v>161</v>
      </c>
      <c r="F33" s="571" t="s">
        <v>164</v>
      </c>
      <c r="G33" s="554" t="s">
        <v>144</v>
      </c>
      <c r="H33" s="579"/>
      <c r="I33" s="554"/>
      <c r="J33" s="554"/>
      <c r="K33" s="554" t="s">
        <v>52</v>
      </c>
    </row>
    <row r="34" spans="1:11" ht="15" thickBot="1">
      <c r="A34" s="575" t="s">
        <v>165</v>
      </c>
      <c r="B34" s="571" t="s">
        <v>166</v>
      </c>
      <c r="C34" s="563" t="s">
        <v>167</v>
      </c>
      <c r="D34" s="579" t="s">
        <v>168</v>
      </c>
      <c r="E34" s="575" t="s">
        <v>165</v>
      </c>
      <c r="F34" s="571" t="s">
        <v>169</v>
      </c>
      <c r="G34" s="563" t="s">
        <v>170</v>
      </c>
      <c r="H34" s="579"/>
      <c r="I34" s="554"/>
      <c r="J34" s="554"/>
      <c r="K34" s="554" t="s">
        <v>52</v>
      </c>
    </row>
    <row r="35" spans="1:11" ht="15" thickBot="1">
      <c r="A35" s="575" t="s">
        <v>171</v>
      </c>
      <c r="B35" s="576" t="s">
        <v>172</v>
      </c>
      <c r="C35" s="563" t="s">
        <v>173</v>
      </c>
      <c r="D35" s="579" t="s">
        <v>174</v>
      </c>
      <c r="E35" s="575" t="s">
        <v>171</v>
      </c>
      <c r="F35" s="576" t="s">
        <v>175</v>
      </c>
      <c r="G35" s="563" t="s">
        <v>176</v>
      </c>
      <c r="H35" s="579"/>
      <c r="I35" s="554"/>
      <c r="J35" s="554"/>
      <c r="K35" s="582" t="s">
        <v>52</v>
      </c>
    </row>
    <row r="36" spans="1:11">
      <c r="A36" s="575"/>
      <c r="B36" s="571"/>
      <c r="C36" s="563"/>
      <c r="D36" s="577"/>
      <c r="E36" s="575"/>
      <c r="F36" s="571"/>
      <c r="G36" s="563"/>
      <c r="H36" s="577"/>
      <c r="I36" s="554"/>
      <c r="J36" s="554"/>
      <c r="K36" s="582" t="s">
        <v>52</v>
      </c>
    </row>
    <row r="37" spans="1:11">
      <c r="A37" s="583" t="s">
        <v>177</v>
      </c>
      <c r="B37" s="584" t="s">
        <v>178</v>
      </c>
      <c r="C37" s="301" t="s">
        <v>179</v>
      </c>
      <c r="D37" s="585"/>
      <c r="E37" s="583" t="s">
        <v>177</v>
      </c>
      <c r="F37" s="584"/>
      <c r="G37" s="301"/>
      <c r="H37" s="585"/>
      <c r="K37" s="549" t="s">
        <v>65</v>
      </c>
    </row>
    <row r="38" spans="1:11">
      <c r="A38" s="575"/>
      <c r="B38" s="559"/>
      <c r="C38" s="586"/>
      <c r="D38" s="587"/>
      <c r="E38" s="575"/>
      <c r="F38" s="559"/>
      <c r="G38" s="586"/>
      <c r="H38" s="587"/>
      <c r="I38" s="554"/>
      <c r="J38" s="554"/>
      <c r="K38" s="554" t="s">
        <v>52</v>
      </c>
    </row>
    <row r="39" spans="1:11">
      <c r="A39" s="555">
        <v>1.4</v>
      </c>
      <c r="B39" s="580" t="s">
        <v>180</v>
      </c>
      <c r="C39" s="581"/>
      <c r="D39" s="588" t="s">
        <v>181</v>
      </c>
      <c r="E39" s="555">
        <v>1.4</v>
      </c>
      <c r="F39" s="580" t="s">
        <v>182</v>
      </c>
      <c r="G39" s="581"/>
      <c r="H39" s="588"/>
      <c r="I39" s="554"/>
      <c r="J39" s="554"/>
      <c r="K39" s="554" t="s">
        <v>52</v>
      </c>
    </row>
    <row r="40" spans="1:11" ht="36.5" thickBot="1">
      <c r="A40" s="558" t="s">
        <v>183</v>
      </c>
      <c r="B40" s="559" t="s">
        <v>184</v>
      </c>
      <c r="C40" s="560" t="s">
        <v>185</v>
      </c>
      <c r="D40" s="561" t="s">
        <v>186</v>
      </c>
      <c r="E40" s="558" t="s">
        <v>183</v>
      </c>
      <c r="F40" s="559" t="s">
        <v>187</v>
      </c>
      <c r="G40" s="560" t="s">
        <v>188</v>
      </c>
      <c r="H40" s="561"/>
      <c r="I40" s="554"/>
      <c r="J40" s="554"/>
      <c r="K40" s="554" t="s">
        <v>52</v>
      </c>
    </row>
    <row r="41" spans="1:11" ht="36">
      <c r="A41" s="558"/>
      <c r="B41" s="887" t="s">
        <v>189</v>
      </c>
      <c r="C41" s="563" t="s">
        <v>190</v>
      </c>
      <c r="D41" s="578" t="s">
        <v>191</v>
      </c>
      <c r="E41" s="558"/>
      <c r="F41" s="603" t="s">
        <v>192</v>
      </c>
      <c r="G41" s="563" t="s">
        <v>188</v>
      </c>
      <c r="H41" s="578"/>
      <c r="I41" s="554"/>
      <c r="J41" s="554"/>
      <c r="K41" s="554" t="s">
        <v>52</v>
      </c>
    </row>
    <row r="42" spans="1:11" ht="24">
      <c r="A42" s="558"/>
      <c r="B42" s="888"/>
      <c r="C42" s="563"/>
      <c r="D42" s="579" t="s">
        <v>193</v>
      </c>
      <c r="E42" s="558"/>
      <c r="F42" s="604"/>
      <c r="G42" s="563"/>
      <c r="H42" s="579"/>
      <c r="I42" s="554"/>
      <c r="J42" s="554"/>
      <c r="K42" s="554" t="s">
        <v>52</v>
      </c>
    </row>
    <row r="43" spans="1:11" ht="15" thickBot="1">
      <c r="A43" s="558"/>
      <c r="B43" s="889"/>
      <c r="C43" s="563"/>
      <c r="D43" s="589" t="s">
        <v>194</v>
      </c>
      <c r="E43" s="558"/>
      <c r="F43" s="605"/>
      <c r="G43" s="563"/>
      <c r="H43" s="589"/>
      <c r="I43" s="554"/>
      <c r="J43" s="554"/>
      <c r="K43" s="554" t="s">
        <v>65</v>
      </c>
    </row>
    <row r="44" spans="1:11" ht="24">
      <c r="A44" s="558"/>
      <c r="B44" s="890" t="s">
        <v>195</v>
      </c>
      <c r="C44" s="563" t="s">
        <v>185</v>
      </c>
      <c r="D44" s="578" t="s">
        <v>196</v>
      </c>
      <c r="E44" s="558"/>
      <c r="F44" s="606" t="s">
        <v>197</v>
      </c>
      <c r="G44" s="563" t="s">
        <v>188</v>
      </c>
      <c r="H44" s="578"/>
      <c r="I44" s="554"/>
      <c r="J44" s="554"/>
      <c r="K44" s="554" t="s">
        <v>52</v>
      </c>
    </row>
    <row r="45" spans="1:11" ht="15" thickBot="1">
      <c r="A45" s="558"/>
      <c r="B45" s="891"/>
      <c r="C45" s="563"/>
      <c r="D45" s="579" t="s">
        <v>198</v>
      </c>
      <c r="E45" s="558"/>
      <c r="F45" s="607"/>
      <c r="G45" s="563"/>
      <c r="H45" s="579"/>
      <c r="I45" s="554"/>
      <c r="J45" s="554"/>
      <c r="K45" s="554" t="s">
        <v>52</v>
      </c>
    </row>
    <row r="46" spans="1:11" ht="48">
      <c r="A46" s="583"/>
      <c r="B46" s="590" t="s">
        <v>199</v>
      </c>
      <c r="C46" s="35" t="s">
        <v>200</v>
      </c>
      <c r="D46" s="566" t="s">
        <v>201</v>
      </c>
      <c r="E46" s="583"/>
      <c r="F46" s="590" t="s">
        <v>202</v>
      </c>
      <c r="G46" s="35" t="s">
        <v>203</v>
      </c>
      <c r="H46" s="566"/>
      <c r="K46" s="549" t="s">
        <v>65</v>
      </c>
    </row>
    <row r="47" spans="1:11">
      <c r="A47" s="558"/>
      <c r="B47" s="562"/>
      <c r="C47" s="563"/>
      <c r="D47" s="579"/>
      <c r="E47" s="558"/>
      <c r="F47" s="562"/>
      <c r="G47" s="563"/>
      <c r="H47" s="579"/>
      <c r="I47" s="554"/>
      <c r="J47" s="554"/>
      <c r="K47" s="554"/>
    </row>
    <row r="48" spans="1:11" ht="15" thickBot="1">
      <c r="A48" s="558" t="s">
        <v>204</v>
      </c>
      <c r="B48" s="562" t="s">
        <v>205</v>
      </c>
      <c r="C48" s="591">
        <v>4441.79</v>
      </c>
      <c r="D48" s="592"/>
      <c r="E48" s="558" t="s">
        <v>204</v>
      </c>
      <c r="F48" s="562" t="s">
        <v>206</v>
      </c>
      <c r="G48" s="591">
        <v>4441.79</v>
      </c>
      <c r="H48" s="592"/>
      <c r="I48" s="554"/>
      <c r="J48" s="554"/>
      <c r="K48" s="554" t="s">
        <v>52</v>
      </c>
    </row>
    <row r="49" spans="1:11" ht="26.5" thickBot="1">
      <c r="A49" s="558" t="s">
        <v>207</v>
      </c>
      <c r="B49" s="593" t="s">
        <v>208</v>
      </c>
      <c r="C49" s="563" t="s">
        <v>209</v>
      </c>
      <c r="D49" s="579" t="s">
        <v>210</v>
      </c>
      <c r="E49" s="558" t="s">
        <v>207</v>
      </c>
      <c r="F49" s="593" t="s">
        <v>211</v>
      </c>
      <c r="G49" s="563"/>
      <c r="H49" s="579"/>
      <c r="I49" s="554"/>
      <c r="J49" s="554"/>
      <c r="K49" s="554" t="s">
        <v>52</v>
      </c>
    </row>
    <row r="50" spans="1:11" ht="24">
      <c r="A50" s="558" t="s">
        <v>212</v>
      </c>
      <c r="B50" s="562" t="s">
        <v>213</v>
      </c>
      <c r="C50" s="563" t="s">
        <v>214</v>
      </c>
      <c r="D50" s="578" t="s">
        <v>215</v>
      </c>
      <c r="E50" s="558" t="s">
        <v>212</v>
      </c>
      <c r="F50" s="562" t="s">
        <v>216</v>
      </c>
      <c r="G50" s="563"/>
      <c r="H50" s="578"/>
      <c r="I50" s="554"/>
      <c r="J50" s="554"/>
      <c r="K50" s="554" t="s">
        <v>52</v>
      </c>
    </row>
    <row r="51" spans="1:11" ht="91">
      <c r="A51" s="558"/>
      <c r="B51" s="590" t="s">
        <v>217</v>
      </c>
      <c r="C51" s="591" t="s">
        <v>218</v>
      </c>
      <c r="D51" s="594" t="s">
        <v>219</v>
      </c>
      <c r="E51" s="558"/>
      <c r="F51" s="590" t="s">
        <v>220</v>
      </c>
      <c r="G51" s="591"/>
      <c r="H51" s="594"/>
      <c r="I51" s="554"/>
      <c r="J51" s="554"/>
      <c r="K51" s="554" t="s">
        <v>65</v>
      </c>
    </row>
    <row r="52" spans="1:11" ht="24">
      <c r="A52" s="558" t="s">
        <v>221</v>
      </c>
      <c r="B52" s="562" t="s">
        <v>222</v>
      </c>
      <c r="C52" s="563" t="s">
        <v>223</v>
      </c>
      <c r="D52" s="579" t="s">
        <v>224</v>
      </c>
      <c r="E52" s="558" t="s">
        <v>221</v>
      </c>
      <c r="F52" s="562" t="s">
        <v>225</v>
      </c>
      <c r="G52" s="563"/>
      <c r="H52" s="579"/>
      <c r="I52" s="554"/>
      <c r="J52" s="554"/>
      <c r="K52" s="554" t="s">
        <v>52</v>
      </c>
    </row>
    <row r="53" spans="1:11">
      <c r="A53" s="558" t="s">
        <v>226</v>
      </c>
      <c r="B53" s="562" t="s">
        <v>227</v>
      </c>
      <c r="C53" s="563" t="s">
        <v>228</v>
      </c>
      <c r="D53" s="579" t="s">
        <v>229</v>
      </c>
      <c r="E53" s="558" t="s">
        <v>226</v>
      </c>
      <c r="F53" s="562" t="s">
        <v>230</v>
      </c>
      <c r="G53" s="563"/>
      <c r="H53" s="579"/>
      <c r="I53" s="554"/>
      <c r="J53" s="554"/>
      <c r="K53" s="554" t="s">
        <v>52</v>
      </c>
    </row>
    <row r="54" spans="1:11" ht="130">
      <c r="A54" s="558" t="s">
        <v>231</v>
      </c>
      <c r="B54" s="562" t="s">
        <v>232</v>
      </c>
      <c r="C54" s="563" t="s">
        <v>233</v>
      </c>
      <c r="D54" s="592"/>
      <c r="E54" s="558" t="s">
        <v>231</v>
      </c>
      <c r="F54" s="562" t="s">
        <v>234</v>
      </c>
      <c r="G54" s="563"/>
      <c r="H54" s="592"/>
      <c r="I54" s="554"/>
      <c r="J54" s="554"/>
      <c r="K54" s="554" t="s">
        <v>52</v>
      </c>
    </row>
    <row r="55" spans="1:11" ht="39">
      <c r="A55" s="558"/>
      <c r="B55" s="562" t="s">
        <v>235</v>
      </c>
      <c r="C55" s="563" t="s">
        <v>236</v>
      </c>
      <c r="D55" s="592"/>
      <c r="E55" s="558"/>
      <c r="F55" s="562" t="s">
        <v>237</v>
      </c>
      <c r="G55" s="563"/>
      <c r="H55" s="592"/>
      <c r="I55" s="554"/>
      <c r="J55" s="554"/>
      <c r="K55" s="554" t="s">
        <v>52</v>
      </c>
    </row>
    <row r="56" spans="1:11" ht="36">
      <c r="A56" s="558" t="s">
        <v>238</v>
      </c>
      <c r="B56" s="562" t="s">
        <v>239</v>
      </c>
      <c r="C56" s="563" t="s">
        <v>240</v>
      </c>
      <c r="D56" s="579" t="s">
        <v>241</v>
      </c>
      <c r="E56" s="558" t="s">
        <v>238</v>
      </c>
      <c r="F56" s="562" t="s">
        <v>242</v>
      </c>
      <c r="G56" s="563" t="s">
        <v>243</v>
      </c>
      <c r="H56" s="579"/>
      <c r="I56" s="554"/>
      <c r="J56" s="554"/>
      <c r="K56" s="554" t="s">
        <v>52</v>
      </c>
    </row>
    <row r="57" spans="1:11" ht="15" thickBot="1">
      <c r="A57" s="558" t="s">
        <v>244</v>
      </c>
      <c r="B57" s="562" t="s">
        <v>245</v>
      </c>
      <c r="C57" s="563" t="s">
        <v>246</v>
      </c>
      <c r="D57" s="579" t="s">
        <v>247</v>
      </c>
      <c r="E57" s="558" t="s">
        <v>244</v>
      </c>
      <c r="F57" s="562" t="s">
        <v>248</v>
      </c>
      <c r="G57" s="563" t="s">
        <v>249</v>
      </c>
      <c r="H57" s="579"/>
      <c r="I57" s="554"/>
      <c r="J57" s="554"/>
      <c r="K57" s="554" t="s">
        <v>52</v>
      </c>
    </row>
    <row r="58" spans="1:11" ht="26.5" thickBot="1">
      <c r="A58" s="558" t="s">
        <v>250</v>
      </c>
      <c r="B58" s="593" t="s">
        <v>251</v>
      </c>
      <c r="C58" s="571" t="s">
        <v>252</v>
      </c>
      <c r="D58" s="579" t="s">
        <v>253</v>
      </c>
      <c r="E58" s="558" t="s">
        <v>250</v>
      </c>
      <c r="F58" s="593" t="s">
        <v>254</v>
      </c>
      <c r="G58" s="563">
        <v>6</v>
      </c>
      <c r="H58" s="579"/>
      <c r="I58" s="554"/>
      <c r="J58" s="554"/>
      <c r="K58" s="554" t="s">
        <v>52</v>
      </c>
    </row>
    <row r="59" spans="1:11">
      <c r="A59" s="558"/>
      <c r="B59" s="609" t="s">
        <v>255</v>
      </c>
      <c r="C59" s="571">
        <v>6</v>
      </c>
      <c r="D59" s="579"/>
      <c r="E59" s="558"/>
      <c r="F59" s="609"/>
      <c r="G59" s="563"/>
      <c r="H59" s="579"/>
      <c r="I59" s="554"/>
      <c r="J59" s="554"/>
      <c r="K59" s="554" t="s">
        <v>52</v>
      </c>
    </row>
    <row r="60" spans="1:11" ht="26">
      <c r="A60" s="558" t="s">
        <v>256</v>
      </c>
      <c r="B60" s="562" t="s">
        <v>257</v>
      </c>
      <c r="C60" s="571" t="s">
        <v>258</v>
      </c>
      <c r="D60" s="579" t="s">
        <v>253</v>
      </c>
      <c r="E60" s="558" t="s">
        <v>256</v>
      </c>
      <c r="F60" s="562" t="s">
        <v>259</v>
      </c>
      <c r="G60" s="563">
        <v>13</v>
      </c>
      <c r="H60" s="579"/>
      <c r="I60" s="554"/>
      <c r="J60" s="554"/>
      <c r="K60" s="554" t="s">
        <v>52</v>
      </c>
    </row>
    <row r="61" spans="1:11">
      <c r="A61" s="558"/>
      <c r="B61" s="609" t="s">
        <v>255</v>
      </c>
      <c r="C61" s="571">
        <v>13</v>
      </c>
      <c r="D61" s="579"/>
      <c r="E61" s="558"/>
      <c r="F61" s="609"/>
      <c r="G61" s="563"/>
      <c r="H61" s="579"/>
      <c r="I61" s="554"/>
      <c r="J61" s="554"/>
      <c r="K61" s="554" t="s">
        <v>52</v>
      </c>
    </row>
    <row r="62" spans="1:11">
      <c r="A62" s="558" t="s">
        <v>260</v>
      </c>
      <c r="B62" s="562" t="s">
        <v>261</v>
      </c>
      <c r="C62" s="571" t="s">
        <v>262</v>
      </c>
      <c r="D62" s="579" t="s">
        <v>263</v>
      </c>
      <c r="E62" s="558" t="s">
        <v>260</v>
      </c>
      <c r="F62" s="562" t="s">
        <v>264</v>
      </c>
      <c r="G62" s="563" t="s">
        <v>265</v>
      </c>
      <c r="H62" s="579"/>
      <c r="I62" s="554"/>
      <c r="J62" s="554"/>
      <c r="K62" s="554" t="s">
        <v>52</v>
      </c>
    </row>
    <row r="63" spans="1:11">
      <c r="A63" s="558"/>
      <c r="B63" s="595"/>
      <c r="C63" s="596"/>
      <c r="D63" s="597"/>
      <c r="E63" s="558"/>
      <c r="F63" s="595"/>
      <c r="G63" s="596"/>
      <c r="H63" s="597"/>
      <c r="I63" s="554"/>
      <c r="J63" s="554"/>
      <c r="K63" s="554" t="s">
        <v>52</v>
      </c>
    </row>
    <row r="64" spans="1:11">
      <c r="A64" s="598" t="s">
        <v>266</v>
      </c>
      <c r="B64" s="599" t="s">
        <v>267</v>
      </c>
      <c r="C64" s="600" t="s">
        <v>268</v>
      </c>
      <c r="D64" s="600" t="s">
        <v>269</v>
      </c>
      <c r="E64" s="598" t="s">
        <v>266</v>
      </c>
      <c r="F64" s="599" t="s">
        <v>270</v>
      </c>
      <c r="G64" s="600" t="s">
        <v>271</v>
      </c>
      <c r="H64" s="600" t="s">
        <v>272</v>
      </c>
      <c r="I64" s="554"/>
      <c r="J64" s="554"/>
      <c r="K64" s="554" t="s">
        <v>52</v>
      </c>
    </row>
    <row r="65" spans="1:11">
      <c r="A65" s="575"/>
      <c r="B65" s="601" t="s">
        <v>273</v>
      </c>
      <c r="C65" s="602">
        <v>9</v>
      </c>
      <c r="D65" s="602">
        <v>2834.94</v>
      </c>
      <c r="E65" s="575"/>
      <c r="F65" s="601" t="s">
        <v>274</v>
      </c>
      <c r="G65" s="602">
        <f>C65</f>
        <v>9</v>
      </c>
      <c r="H65" s="610">
        <f>D65</f>
        <v>2834.94</v>
      </c>
      <c r="I65" s="554"/>
      <c r="J65" s="554"/>
      <c r="K65" s="554" t="s">
        <v>52</v>
      </c>
    </row>
    <row r="66" spans="1:11">
      <c r="A66" s="575"/>
      <c r="B66" s="601" t="s">
        <v>275</v>
      </c>
      <c r="C66" s="602">
        <v>1</v>
      </c>
      <c r="D66" s="602">
        <v>1450.13</v>
      </c>
      <c r="E66" s="575"/>
      <c r="F66" s="601" t="s">
        <v>275</v>
      </c>
      <c r="G66" s="602">
        <f>C66</f>
        <v>1</v>
      </c>
      <c r="H66" s="610">
        <f>D66</f>
        <v>1450.13</v>
      </c>
      <c r="I66" s="554"/>
      <c r="J66" s="554"/>
      <c r="K66" s="554" t="s">
        <v>52</v>
      </c>
    </row>
    <row r="67" spans="1:11">
      <c r="A67" s="575"/>
      <c r="B67" s="601" t="s">
        <v>276</v>
      </c>
      <c r="C67" s="602">
        <v>0</v>
      </c>
      <c r="D67" s="602"/>
      <c r="E67" s="575"/>
      <c r="F67" s="601" t="s">
        <v>277</v>
      </c>
      <c r="G67" s="602"/>
      <c r="H67" s="610"/>
      <c r="I67" s="554"/>
      <c r="J67" s="554"/>
      <c r="K67" s="554" t="s">
        <v>52</v>
      </c>
    </row>
    <row r="68" spans="1:11">
      <c r="A68" s="575"/>
      <c r="B68" s="601" t="s">
        <v>278</v>
      </c>
      <c r="C68" s="602">
        <v>10</v>
      </c>
      <c r="D68" s="602">
        <f>SUM(D65:D67)</f>
        <v>4285.07</v>
      </c>
      <c r="E68" s="575"/>
      <c r="F68" s="601" t="s">
        <v>278</v>
      </c>
      <c r="G68" s="602">
        <f>C68</f>
        <v>10</v>
      </c>
      <c r="H68" s="610">
        <f>D68</f>
        <v>4285.07</v>
      </c>
      <c r="I68" s="554"/>
      <c r="J68" s="554"/>
      <c r="K68" s="554" t="s">
        <v>52</v>
      </c>
    </row>
  </sheetData>
  <mergeCells count="2">
    <mergeCell ref="B41:B43"/>
    <mergeCell ref="B44:B45"/>
  </mergeCells>
  <dataValidations count="4">
    <dataValidation type="list" allowBlank="1" showInputMessage="1" showErrorMessage="1" sqref="C34 G34" xr:uid="{75EA360D-3A94-4FBE-9F52-E003A794D7A4}">
      <formula1>$G$34:$G$35</formula1>
    </dataValidation>
    <dataValidation type="list" allowBlank="1" showInputMessage="1" showErrorMessage="1" sqref="C35 G35" xr:uid="{9EF405A8-60A1-49C8-A81D-2EA5536C67AD}">
      <formula1>$G$36:$G$39</formula1>
    </dataValidation>
    <dataValidation type="list" allowBlank="1" showInputMessage="1" showErrorMessage="1" sqref="C49 G49" xr:uid="{7478B7E4-8F6D-4940-8FE9-C9E0C6E06F46}">
      <formula1>$G$62:$G$64</formula1>
    </dataValidation>
    <dataValidation type="list" allowBlank="1" showInputMessage="1" showErrorMessage="1" sqref="C62 G62" xr:uid="{2E1EC316-6720-422B-92A9-4BE7A439D6F2}">
      <formula1>$AA$108:$AA$109</formula1>
    </dataValidation>
  </dataValidations>
  <hyperlinks>
    <hyperlink ref="C18" r:id="rId1" xr:uid="{1A88E90F-A7D0-41AD-9EC4-ED088647D10D}"/>
  </hyperlinks>
  <pageMargins left="0.7" right="0.7" top="0.75" bottom="0.75" header="0.3" footer="0.3"/>
  <pageSetup paperSize="9"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0DC6C-2B8D-448C-959B-09E1582C39B1}">
  <sheetPr>
    <tabColor theme="8" tint="-0.499984740745262"/>
  </sheetPr>
  <dimension ref="A1:H17"/>
  <sheetViews>
    <sheetView workbookViewId="0">
      <selection activeCell="C25" sqref="C25"/>
    </sheetView>
  </sheetViews>
  <sheetFormatPr defaultColWidth="8.7265625" defaultRowHeight="14.5"/>
  <cols>
    <col min="1" max="1" width="7.1796875" style="741" customWidth="1"/>
    <col min="2" max="2" width="57.54296875" style="741" bestFit="1" customWidth="1"/>
    <col min="3" max="3" width="58.54296875" style="741" bestFit="1" customWidth="1"/>
    <col min="4" max="16384" width="8.7265625" style="741"/>
  </cols>
  <sheetData>
    <row r="1" spans="1:8" ht="19">
      <c r="A1" s="737" t="s">
        <v>1337</v>
      </c>
      <c r="B1" s="738"/>
      <c r="C1" s="738"/>
      <c r="D1" s="739"/>
      <c r="E1" s="740"/>
      <c r="F1" s="739"/>
      <c r="G1" s="739"/>
      <c r="H1" s="739"/>
    </row>
    <row r="2" spans="1:8" ht="19">
      <c r="A2" s="737"/>
      <c r="B2" s="738"/>
      <c r="C2" s="738"/>
      <c r="D2" s="739"/>
      <c r="E2" s="740"/>
      <c r="F2" s="739"/>
      <c r="G2" s="739"/>
      <c r="H2" s="739"/>
    </row>
    <row r="3" spans="1:8" ht="33.65" customHeight="1">
      <c r="A3" s="915" t="s">
        <v>1338</v>
      </c>
      <c r="B3" s="916"/>
      <c r="C3" s="916"/>
      <c r="D3" s="742"/>
      <c r="E3" s="743"/>
      <c r="F3" s="742"/>
      <c r="G3" s="742"/>
      <c r="H3" s="742"/>
    </row>
    <row r="4" spans="1:8">
      <c r="A4" s="298" t="s">
        <v>2343</v>
      </c>
      <c r="B4" s="298" t="s">
        <v>3049</v>
      </c>
      <c r="C4" s="298" t="s">
        <v>3050</v>
      </c>
      <c r="D4" s="299" t="s">
        <v>27</v>
      </c>
      <c r="E4" s="299" t="s">
        <v>31</v>
      </c>
      <c r="F4" s="299" t="s">
        <v>35</v>
      </c>
      <c r="G4" s="299" t="s">
        <v>38</v>
      </c>
      <c r="H4" s="299" t="s">
        <v>41</v>
      </c>
    </row>
    <row r="5" spans="1:8" ht="24" customHeight="1">
      <c r="A5" s="227">
        <v>3</v>
      </c>
      <c r="B5" s="32" t="s">
        <v>2345</v>
      </c>
      <c r="C5" s="32" t="s">
        <v>3051</v>
      </c>
      <c r="D5" s="300" t="s">
        <v>1339</v>
      </c>
      <c r="E5" s="300" t="s">
        <v>1339</v>
      </c>
      <c r="F5" s="300"/>
      <c r="G5" s="300" t="s">
        <v>1339</v>
      </c>
      <c r="H5" s="301"/>
    </row>
    <row r="6" spans="1:8" ht="24" customHeight="1">
      <c r="A6" s="227">
        <v>4</v>
      </c>
      <c r="B6" s="32" t="s">
        <v>3052</v>
      </c>
      <c r="C6" s="32" t="s">
        <v>3053</v>
      </c>
      <c r="D6" s="300" t="s">
        <v>1339</v>
      </c>
      <c r="E6" s="300"/>
      <c r="F6" s="300" t="s">
        <v>1339</v>
      </c>
      <c r="G6" s="300"/>
      <c r="H6" s="300" t="s">
        <v>1339</v>
      </c>
    </row>
    <row r="7" spans="1:8" ht="24" customHeight="1">
      <c r="A7" s="227" t="s">
        <v>2816</v>
      </c>
      <c r="B7" s="32" t="s">
        <v>3054</v>
      </c>
      <c r="C7" s="32" t="s">
        <v>3055</v>
      </c>
      <c r="D7" s="300" t="s">
        <v>1339</v>
      </c>
      <c r="E7" s="300" t="s">
        <v>1339</v>
      </c>
      <c r="F7" s="300"/>
      <c r="G7" s="300" t="s">
        <v>1339</v>
      </c>
      <c r="H7" s="300"/>
    </row>
    <row r="8" spans="1:8" ht="24" customHeight="1">
      <c r="A8" s="744" t="s">
        <v>2825</v>
      </c>
      <c r="B8" s="745" t="s">
        <v>3056</v>
      </c>
      <c r="C8" s="745" t="s">
        <v>3057</v>
      </c>
      <c r="D8" s="300" t="s">
        <v>1339</v>
      </c>
      <c r="E8" s="746"/>
      <c r="F8" s="300" t="s">
        <v>1339</v>
      </c>
      <c r="G8" s="746"/>
      <c r="H8" s="300" t="s">
        <v>1339</v>
      </c>
    </row>
    <row r="9" spans="1:8">
      <c r="A9" s="298" t="s">
        <v>2943</v>
      </c>
      <c r="B9" s="298" t="s">
        <v>3058</v>
      </c>
      <c r="C9" s="298" t="s">
        <v>3058</v>
      </c>
      <c r="D9" s="299" t="s">
        <v>27</v>
      </c>
      <c r="E9" s="299" t="s">
        <v>31</v>
      </c>
      <c r="F9" s="299" t="s">
        <v>35</v>
      </c>
      <c r="G9" s="299" t="s">
        <v>38</v>
      </c>
      <c r="H9" s="299" t="s">
        <v>41</v>
      </c>
    </row>
    <row r="10" spans="1:8" s="750" customFormat="1" ht="24" customHeight="1">
      <c r="A10" s="247">
        <v>3</v>
      </c>
      <c r="B10" s="747" t="s">
        <v>3059</v>
      </c>
      <c r="C10" s="747" t="s">
        <v>3060</v>
      </c>
      <c r="D10" s="748"/>
      <c r="E10" s="748"/>
      <c r="F10" s="748"/>
      <c r="G10" s="748"/>
      <c r="H10" s="749"/>
    </row>
    <row r="11" spans="1:8" s="750" customFormat="1" ht="24" customHeight="1">
      <c r="A11" s="247">
        <v>4</v>
      </c>
      <c r="B11" s="747" t="s">
        <v>3061</v>
      </c>
      <c r="C11" s="747" t="s">
        <v>3062</v>
      </c>
      <c r="D11" s="748"/>
      <c r="E11" s="748"/>
      <c r="F11" s="748"/>
      <c r="G11" s="748"/>
      <c r="H11" s="748"/>
    </row>
    <row r="12" spans="1:8">
      <c r="A12" s="298" t="s">
        <v>2831</v>
      </c>
      <c r="B12" s="298" t="s">
        <v>2832</v>
      </c>
      <c r="C12" s="298" t="s">
        <v>3063</v>
      </c>
      <c r="D12" s="299" t="s">
        <v>27</v>
      </c>
      <c r="E12" s="299" t="s">
        <v>31</v>
      </c>
      <c r="F12" s="299" t="s">
        <v>35</v>
      </c>
      <c r="G12" s="299" t="s">
        <v>38</v>
      </c>
      <c r="H12" s="299" t="s">
        <v>41</v>
      </c>
    </row>
    <row r="13" spans="1:8" ht="27" customHeight="1">
      <c r="A13" s="227">
        <v>3</v>
      </c>
      <c r="B13" s="32" t="s">
        <v>3064</v>
      </c>
      <c r="C13" s="32" t="s">
        <v>3065</v>
      </c>
      <c r="D13" s="300" t="s">
        <v>1339</v>
      </c>
      <c r="E13" s="300"/>
      <c r="F13" s="300" t="s">
        <v>1339</v>
      </c>
      <c r="G13" s="300"/>
      <c r="H13" s="300" t="s">
        <v>1339</v>
      </c>
    </row>
    <row r="14" spans="1:8" ht="27" customHeight="1">
      <c r="A14" s="227">
        <v>4</v>
      </c>
      <c r="B14" s="32" t="s">
        <v>3066</v>
      </c>
      <c r="C14" s="32" t="s">
        <v>3067</v>
      </c>
      <c r="D14" s="300" t="s">
        <v>1339</v>
      </c>
      <c r="E14" s="300" t="s">
        <v>1339</v>
      </c>
      <c r="F14" s="300"/>
      <c r="G14" s="300" t="s">
        <v>1339</v>
      </c>
      <c r="H14" s="300"/>
    </row>
    <row r="15" spans="1:8" ht="27" customHeight="1">
      <c r="A15" s="227" t="s">
        <v>2816</v>
      </c>
      <c r="B15" s="32" t="s">
        <v>3068</v>
      </c>
      <c r="C15" s="32" t="s">
        <v>3069</v>
      </c>
      <c r="D15" s="300" t="s">
        <v>1339</v>
      </c>
      <c r="E15" s="300"/>
      <c r="F15" s="300" t="s">
        <v>1339</v>
      </c>
      <c r="G15" s="300"/>
      <c r="H15" s="300" t="s">
        <v>1339</v>
      </c>
    </row>
    <row r="16" spans="1:8" ht="27" customHeight="1">
      <c r="A16" s="227" t="s">
        <v>2825</v>
      </c>
      <c r="B16" s="32" t="s">
        <v>3070</v>
      </c>
      <c r="C16" s="32" t="s">
        <v>3071</v>
      </c>
      <c r="D16" s="300" t="s">
        <v>1339</v>
      </c>
      <c r="E16" s="300" t="s">
        <v>1339</v>
      </c>
      <c r="F16" s="300"/>
      <c r="G16" s="300" t="s">
        <v>1339</v>
      </c>
      <c r="H16" s="300"/>
    </row>
    <row r="17" spans="1:8" ht="27" customHeight="1">
      <c r="A17" s="227" t="s">
        <v>2825</v>
      </c>
      <c r="B17" s="32" t="s">
        <v>3072</v>
      </c>
      <c r="C17" s="32" t="s">
        <v>3073</v>
      </c>
      <c r="D17" s="300" t="s">
        <v>1339</v>
      </c>
      <c r="E17" s="300" t="s">
        <v>1339</v>
      </c>
      <c r="F17" s="300"/>
      <c r="G17" s="300" t="s">
        <v>1339</v>
      </c>
      <c r="H17" s="300"/>
    </row>
  </sheetData>
  <mergeCells count="1">
    <mergeCell ref="A3:C3"/>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DF710-4900-42D9-AE9B-CC9244E51D00}">
  <sheetPr>
    <tabColor theme="8" tint="-0.499984740745262"/>
  </sheetPr>
  <dimension ref="A1:W125"/>
  <sheetViews>
    <sheetView topLeftCell="B1" zoomScaleNormal="100" workbookViewId="0">
      <selection activeCell="C14" sqref="C14"/>
    </sheetView>
  </sheetViews>
  <sheetFormatPr defaultColWidth="8.7265625" defaultRowHeight="13"/>
  <cols>
    <col min="1" max="1" width="4.7265625" style="230" customWidth="1"/>
    <col min="2" max="2" width="8" style="34" customWidth="1"/>
    <col min="3" max="4" width="60.7265625" style="34" customWidth="1"/>
    <col min="5" max="5" width="35.453125" style="34" customWidth="1"/>
    <col min="6" max="7" width="8" style="34" customWidth="1"/>
    <col min="8" max="8" width="31.453125" style="34" customWidth="1"/>
    <col min="9" max="10" width="8.7265625" style="34"/>
    <col min="11" max="11" width="31.1796875" style="34" customWidth="1"/>
    <col min="12" max="13" width="8.7265625" style="34"/>
    <col min="14" max="14" width="31.1796875" style="34" customWidth="1"/>
    <col min="15" max="16" width="8.7265625" style="34"/>
    <col min="17" max="17" width="30.81640625" style="34" customWidth="1"/>
    <col min="18" max="16384" width="8.7265625" style="34"/>
  </cols>
  <sheetData>
    <row r="1" spans="1:23">
      <c r="A1" s="293" t="s">
        <v>712</v>
      </c>
      <c r="B1" s="223" t="s">
        <v>2148</v>
      </c>
      <c r="C1" s="223"/>
      <c r="D1" s="223"/>
      <c r="E1" s="225"/>
      <c r="F1" s="225"/>
      <c r="G1" s="225"/>
      <c r="H1" s="225"/>
      <c r="I1" s="225"/>
      <c r="J1" s="225"/>
      <c r="K1" s="225"/>
      <c r="L1" s="225"/>
      <c r="M1" s="225"/>
      <c r="N1" s="225"/>
      <c r="O1" s="225"/>
      <c r="P1" s="225"/>
      <c r="Q1" s="225"/>
      <c r="R1" s="225"/>
      <c r="S1" s="225"/>
    </row>
    <row r="2" spans="1:23" ht="15" customHeight="1">
      <c r="B2" s="223"/>
      <c r="C2" s="223"/>
      <c r="D2" s="223"/>
      <c r="E2" s="225"/>
      <c r="F2" s="225"/>
      <c r="G2" s="225"/>
      <c r="H2" s="225"/>
      <c r="I2" s="225"/>
      <c r="J2" s="225"/>
      <c r="K2" s="225"/>
      <c r="L2" s="225"/>
      <c r="M2" s="225"/>
      <c r="N2" s="225"/>
      <c r="O2" s="225"/>
      <c r="P2" s="225"/>
      <c r="Q2" s="225"/>
      <c r="R2" s="225"/>
      <c r="S2" s="225"/>
    </row>
    <row r="3" spans="1:23" s="735" customFormat="1">
      <c r="A3" s="734"/>
      <c r="B3" s="68"/>
      <c r="C3" s="787" t="s">
        <v>2936</v>
      </c>
      <c r="D3" s="19" t="s">
        <v>2937</v>
      </c>
      <c r="E3" s="36"/>
      <c r="F3" s="36"/>
      <c r="G3" s="36"/>
      <c r="H3" s="36"/>
      <c r="I3" s="36"/>
      <c r="J3" s="36"/>
      <c r="K3" s="36"/>
      <c r="L3" s="36"/>
      <c r="M3" s="36"/>
      <c r="N3" s="36"/>
      <c r="O3" s="36"/>
      <c r="P3" s="36"/>
      <c r="Q3" s="36"/>
      <c r="R3" s="36"/>
      <c r="S3" s="36"/>
    </row>
    <row r="4" spans="1:23" s="735" customFormat="1">
      <c r="A4" s="734"/>
      <c r="B4" s="68"/>
      <c r="C4" s="788" t="s">
        <v>3074</v>
      </c>
      <c r="D4" s="788" t="s">
        <v>3075</v>
      </c>
      <c r="E4" s="36"/>
      <c r="F4" s="36"/>
      <c r="G4" s="36"/>
      <c r="H4" s="36"/>
      <c r="I4" s="36"/>
      <c r="J4" s="36"/>
      <c r="K4" s="36"/>
      <c r="L4" s="36"/>
      <c r="M4" s="36"/>
      <c r="N4" s="36"/>
      <c r="O4" s="36"/>
      <c r="P4" s="36"/>
      <c r="Q4" s="36"/>
      <c r="R4" s="36"/>
      <c r="S4" s="36"/>
    </row>
    <row r="5" spans="1:23" s="735" customFormat="1">
      <c r="A5" s="734"/>
      <c r="B5" s="68"/>
      <c r="C5" s="787" t="s">
        <v>717</v>
      </c>
      <c r="D5" s="787" t="s">
        <v>1369</v>
      </c>
      <c r="E5" s="36"/>
      <c r="F5" s="36"/>
      <c r="G5" s="36"/>
      <c r="H5" s="36"/>
      <c r="I5" s="36"/>
      <c r="J5" s="36"/>
      <c r="K5" s="36"/>
      <c r="L5" s="36"/>
      <c r="M5" s="36"/>
      <c r="N5" s="36"/>
      <c r="O5" s="36"/>
      <c r="P5" s="36"/>
      <c r="Q5" s="36"/>
      <c r="R5" s="36"/>
      <c r="S5" s="36"/>
    </row>
    <row r="6" spans="1:23" s="735" customFormat="1">
      <c r="A6" s="734"/>
      <c r="B6" s="68"/>
      <c r="C6" s="2" t="s">
        <v>2334</v>
      </c>
      <c r="D6" s="2" t="s">
        <v>2335</v>
      </c>
      <c r="E6" s="36"/>
      <c r="F6" s="36"/>
      <c r="G6" s="36"/>
      <c r="H6" s="36"/>
      <c r="I6" s="36"/>
      <c r="J6" s="36"/>
      <c r="K6" s="36"/>
      <c r="L6" s="36"/>
      <c r="M6" s="36"/>
      <c r="N6" s="36"/>
      <c r="O6" s="36"/>
      <c r="P6" s="36"/>
      <c r="Q6" s="36"/>
      <c r="R6" s="36"/>
      <c r="S6" s="36"/>
    </row>
    <row r="7" spans="1:23" s="735" customFormat="1">
      <c r="A7" s="734"/>
      <c r="B7" s="68"/>
      <c r="C7" s="19" t="s">
        <v>2336</v>
      </c>
      <c r="D7" s="19" t="s">
        <v>2337</v>
      </c>
      <c r="E7" s="36"/>
      <c r="F7" s="36"/>
      <c r="G7" s="36"/>
      <c r="H7" s="36"/>
      <c r="I7" s="36"/>
      <c r="J7" s="36"/>
      <c r="K7" s="36"/>
      <c r="L7" s="36"/>
      <c r="M7" s="36"/>
      <c r="N7" s="36"/>
      <c r="O7" s="36"/>
      <c r="P7" s="36"/>
      <c r="Q7" s="36"/>
      <c r="R7" s="36"/>
      <c r="S7" s="36"/>
    </row>
    <row r="8" spans="1:23" s="735" customFormat="1">
      <c r="A8" s="734"/>
      <c r="B8" s="68"/>
      <c r="C8" s="2" t="s">
        <v>2338</v>
      </c>
      <c r="D8" s="2" t="str">
        <f>C8</f>
        <v>16.01.2024</v>
      </c>
      <c r="E8" s="36"/>
      <c r="F8" s="36"/>
      <c r="G8" s="36"/>
      <c r="H8" s="36"/>
      <c r="I8" s="36"/>
      <c r="J8" s="36"/>
      <c r="K8" s="36"/>
      <c r="L8" s="36"/>
      <c r="M8" s="36"/>
      <c r="N8" s="36"/>
      <c r="O8" s="36"/>
      <c r="P8" s="36"/>
      <c r="Q8" s="36"/>
      <c r="R8" s="36"/>
      <c r="S8" s="36"/>
    </row>
    <row r="9" spans="1:23" s="735" customFormat="1">
      <c r="A9" s="734"/>
      <c r="B9" s="68"/>
      <c r="C9" s="19" t="s">
        <v>721</v>
      </c>
      <c r="D9" s="19" t="s">
        <v>2339</v>
      </c>
      <c r="E9" s="36"/>
      <c r="F9" s="36"/>
      <c r="G9" s="36"/>
      <c r="H9" s="36"/>
      <c r="I9" s="36"/>
      <c r="J9" s="36"/>
      <c r="K9" s="36"/>
      <c r="L9" s="36"/>
      <c r="M9" s="36"/>
      <c r="N9" s="36"/>
      <c r="O9" s="36"/>
      <c r="P9" s="36"/>
      <c r="Q9" s="36"/>
      <c r="R9" s="36"/>
      <c r="S9" s="36"/>
    </row>
    <row r="10" spans="1:23" s="735" customFormat="1">
      <c r="A10" s="734"/>
      <c r="B10" s="68"/>
      <c r="C10" s="2" t="s">
        <v>2340</v>
      </c>
      <c r="D10" s="2" t="s">
        <v>2940</v>
      </c>
      <c r="E10" s="36"/>
      <c r="F10" s="36"/>
      <c r="G10" s="36"/>
      <c r="H10" s="36"/>
      <c r="I10" s="36"/>
      <c r="J10" s="36"/>
      <c r="K10" s="36"/>
      <c r="L10" s="36"/>
      <c r="M10" s="36"/>
      <c r="N10" s="36"/>
      <c r="O10" s="36"/>
      <c r="P10" s="36"/>
      <c r="Q10" s="36"/>
      <c r="R10" s="36"/>
      <c r="S10" s="36"/>
    </row>
    <row r="11" spans="1:23" ht="15" customHeight="1">
      <c r="B11" s="223"/>
      <c r="C11" s="223"/>
      <c r="D11" s="223"/>
      <c r="E11" s="225"/>
      <c r="F11" s="225"/>
      <c r="G11" s="225"/>
      <c r="H11" s="225"/>
      <c r="I11" s="225"/>
      <c r="J11" s="225"/>
      <c r="K11" s="225"/>
      <c r="L11" s="225"/>
      <c r="M11" s="225"/>
      <c r="N11" s="225"/>
      <c r="O11" s="225"/>
      <c r="P11" s="225"/>
      <c r="Q11" s="225"/>
      <c r="R11" s="225"/>
      <c r="S11" s="225"/>
    </row>
    <row r="12" spans="1:23" s="230" customFormat="1">
      <c r="A12" s="244" t="s">
        <v>284</v>
      </c>
      <c r="B12" s="228" t="s">
        <v>284</v>
      </c>
      <c r="C12" s="229" t="s">
        <v>1371</v>
      </c>
      <c r="D12" s="29" t="s">
        <v>747</v>
      </c>
      <c r="E12" s="29" t="s">
        <v>27</v>
      </c>
      <c r="F12" s="29" t="s">
        <v>728</v>
      </c>
      <c r="G12" s="199" t="s">
        <v>729</v>
      </c>
      <c r="H12" s="29" t="s">
        <v>31</v>
      </c>
      <c r="I12" s="29" t="s">
        <v>728</v>
      </c>
      <c r="J12" s="199" t="s">
        <v>729</v>
      </c>
      <c r="K12" s="29" t="s">
        <v>35</v>
      </c>
      <c r="L12" s="29" t="s">
        <v>728</v>
      </c>
      <c r="M12" s="199" t="s">
        <v>729</v>
      </c>
      <c r="N12" s="29" t="s">
        <v>38</v>
      </c>
      <c r="O12" s="29" t="s">
        <v>728</v>
      </c>
      <c r="P12" s="199" t="s">
        <v>729</v>
      </c>
      <c r="Q12" s="29" t="s">
        <v>41</v>
      </c>
      <c r="R12" s="29" t="s">
        <v>728</v>
      </c>
      <c r="S12" s="199" t="s">
        <v>729</v>
      </c>
    </row>
    <row r="13" spans="1:23" s="720" customFormat="1">
      <c r="A13" s="715" t="s">
        <v>2831</v>
      </c>
      <c r="B13" s="716" t="s">
        <v>2831</v>
      </c>
      <c r="C13" s="717" t="s">
        <v>2832</v>
      </c>
      <c r="D13" s="717" t="s">
        <v>2832</v>
      </c>
      <c r="E13" s="718"/>
      <c r="F13" s="718"/>
      <c r="G13" s="718"/>
      <c r="H13" s="718"/>
      <c r="I13" s="719"/>
      <c r="J13" s="719"/>
      <c r="K13" s="719"/>
      <c r="L13" s="719"/>
      <c r="M13" s="719"/>
      <c r="N13" s="719"/>
      <c r="O13" s="719"/>
      <c r="P13" s="719"/>
      <c r="Q13" s="719"/>
      <c r="R13" s="719"/>
      <c r="S13" s="719"/>
      <c r="T13" s="719"/>
      <c r="U13" s="719"/>
      <c r="V13" s="719"/>
      <c r="W13" s="717"/>
    </row>
    <row r="14" spans="1:23" s="230" customFormat="1" ht="172.5" customHeight="1">
      <c r="A14" s="244">
        <v>4</v>
      </c>
      <c r="B14" s="197" t="s">
        <v>1077</v>
      </c>
      <c r="C14" s="198" t="s">
        <v>3076</v>
      </c>
      <c r="D14" s="29" t="s">
        <v>3077</v>
      </c>
      <c r="E14" s="240"/>
      <c r="F14" s="240"/>
      <c r="G14" s="240"/>
      <c r="H14" s="240"/>
      <c r="I14" s="240"/>
      <c r="J14" s="240"/>
      <c r="K14" s="240"/>
      <c r="L14" s="240"/>
      <c r="M14" s="240"/>
      <c r="N14" s="240"/>
      <c r="O14" s="240"/>
      <c r="P14" s="240"/>
      <c r="Q14" s="240"/>
      <c r="R14" s="240"/>
      <c r="S14" s="240"/>
    </row>
    <row r="15" spans="1:23" s="237" customFormat="1" ht="180.65" customHeight="1">
      <c r="A15" s="245">
        <v>4</v>
      </c>
      <c r="B15" s="197" t="s">
        <v>1092</v>
      </c>
      <c r="C15" s="198" t="s">
        <v>3078</v>
      </c>
      <c r="D15" s="198" t="s">
        <v>3079</v>
      </c>
      <c r="E15" s="231"/>
      <c r="F15" s="231"/>
      <c r="G15" s="231"/>
      <c r="H15" s="231"/>
      <c r="I15" s="231"/>
      <c r="J15" s="231"/>
      <c r="K15" s="231"/>
      <c r="L15" s="231"/>
      <c r="M15" s="231"/>
      <c r="N15" s="231"/>
      <c r="O15" s="231"/>
      <c r="P15" s="231"/>
      <c r="Q15" s="231"/>
      <c r="R15" s="231"/>
      <c r="S15" s="231"/>
    </row>
    <row r="16" spans="1:23" ht="55.5" customHeight="1">
      <c r="A16" s="244">
        <v>4</v>
      </c>
      <c r="B16" s="90" t="s">
        <v>3080</v>
      </c>
      <c r="C16" s="90" t="s">
        <v>3081</v>
      </c>
      <c r="D16" s="90" t="s">
        <v>3082</v>
      </c>
      <c r="E16" s="242"/>
      <c r="F16" s="242"/>
      <c r="G16" s="242"/>
      <c r="H16" s="242"/>
      <c r="I16" s="242"/>
      <c r="J16" s="242"/>
      <c r="K16" s="242"/>
      <c r="L16" s="242"/>
      <c r="M16" s="242"/>
      <c r="N16" s="242"/>
      <c r="O16" s="242"/>
      <c r="P16" s="242"/>
      <c r="Q16" s="242"/>
      <c r="R16" s="242"/>
      <c r="S16" s="242"/>
    </row>
    <row r="17" spans="1:19" ht="39">
      <c r="A17" s="244">
        <v>4</v>
      </c>
      <c r="B17" s="295" t="s">
        <v>3083</v>
      </c>
      <c r="C17" s="90" t="s">
        <v>3084</v>
      </c>
      <c r="D17" s="90" t="s">
        <v>3085</v>
      </c>
      <c r="E17" s="242"/>
      <c r="F17" s="242"/>
      <c r="G17" s="242"/>
      <c r="H17" s="242"/>
      <c r="I17" s="242"/>
      <c r="J17" s="242"/>
      <c r="K17" s="242"/>
      <c r="L17" s="242"/>
      <c r="M17" s="242"/>
      <c r="N17" s="242"/>
      <c r="O17" s="242"/>
      <c r="P17" s="242"/>
      <c r="Q17" s="242"/>
      <c r="R17" s="242"/>
      <c r="S17" s="242"/>
    </row>
    <row r="18" spans="1:19" ht="70.5" customHeight="1">
      <c r="A18" s="244">
        <v>4</v>
      </c>
      <c r="B18" s="295" t="s">
        <v>3086</v>
      </c>
      <c r="C18" s="736" t="s">
        <v>3087</v>
      </c>
      <c r="D18" s="90" t="s">
        <v>3088</v>
      </c>
      <c r="E18" s="242"/>
      <c r="F18" s="242"/>
      <c r="G18" s="242"/>
      <c r="H18" s="242"/>
      <c r="I18" s="242"/>
      <c r="J18" s="242"/>
      <c r="K18" s="242"/>
      <c r="L18" s="242"/>
      <c r="M18" s="242"/>
      <c r="N18" s="242"/>
      <c r="O18" s="242"/>
      <c r="P18" s="242"/>
      <c r="Q18" s="242"/>
      <c r="R18" s="242"/>
      <c r="S18" s="242"/>
    </row>
    <row r="19" spans="1:19" ht="36" customHeight="1">
      <c r="A19" s="244">
        <v>4</v>
      </c>
      <c r="B19" s="295" t="s">
        <v>3089</v>
      </c>
      <c r="C19" s="90" t="s">
        <v>3090</v>
      </c>
      <c r="D19" s="94" t="s">
        <v>3091</v>
      </c>
      <c r="E19" s="242"/>
      <c r="F19" s="242"/>
      <c r="G19" s="242"/>
      <c r="H19" s="242"/>
      <c r="I19" s="242"/>
      <c r="J19" s="242"/>
      <c r="K19" s="242"/>
      <c r="L19" s="242"/>
      <c r="M19" s="242"/>
      <c r="N19" s="242"/>
      <c r="O19" s="242"/>
      <c r="P19" s="242"/>
      <c r="Q19" s="242"/>
      <c r="R19" s="242"/>
      <c r="S19" s="242"/>
    </row>
    <row r="20" spans="1:19" ht="36" customHeight="1">
      <c r="A20" s="244">
        <v>4</v>
      </c>
      <c r="B20" s="295" t="s">
        <v>3092</v>
      </c>
      <c r="C20" s="94" t="s">
        <v>3093</v>
      </c>
      <c r="D20" s="94" t="s">
        <v>3094</v>
      </c>
      <c r="E20" s="242"/>
      <c r="F20" s="242"/>
      <c r="G20" s="242"/>
      <c r="H20" s="242"/>
      <c r="I20" s="242"/>
      <c r="J20" s="242"/>
      <c r="K20" s="242"/>
      <c r="L20" s="242"/>
      <c r="M20" s="242"/>
      <c r="N20" s="242"/>
      <c r="O20" s="242"/>
      <c r="P20" s="242"/>
      <c r="Q20" s="242"/>
      <c r="R20" s="242"/>
      <c r="S20" s="242"/>
    </row>
    <row r="21" spans="1:19" ht="66.650000000000006" customHeight="1">
      <c r="A21" s="244">
        <v>4</v>
      </c>
      <c r="B21" s="295" t="s">
        <v>3095</v>
      </c>
      <c r="C21" s="94" t="s">
        <v>3096</v>
      </c>
      <c r="D21" s="94" t="s">
        <v>3097</v>
      </c>
      <c r="E21" s="242"/>
      <c r="F21" s="242"/>
      <c r="G21" s="242"/>
      <c r="H21" s="242"/>
      <c r="I21" s="242"/>
      <c r="J21" s="242"/>
      <c r="K21" s="242"/>
      <c r="L21" s="242"/>
      <c r="M21" s="242"/>
      <c r="N21" s="242"/>
      <c r="O21" s="242"/>
      <c r="P21" s="242"/>
      <c r="Q21" s="242"/>
      <c r="R21" s="242"/>
      <c r="S21" s="242"/>
    </row>
    <row r="22" spans="1:19" ht="66.650000000000006" customHeight="1">
      <c r="A22" s="244"/>
      <c r="B22" s="295" t="s">
        <v>3098</v>
      </c>
      <c r="C22" s="94" t="s">
        <v>3099</v>
      </c>
      <c r="D22" s="94" t="s">
        <v>3100</v>
      </c>
      <c r="E22" s="242"/>
      <c r="F22" s="242"/>
      <c r="G22" s="242"/>
      <c r="H22" s="242"/>
      <c r="I22" s="242"/>
      <c r="J22" s="242"/>
      <c r="K22" s="242"/>
      <c r="L22" s="242"/>
      <c r="M22" s="242"/>
      <c r="N22" s="242"/>
      <c r="O22" s="242"/>
      <c r="P22" s="242"/>
      <c r="Q22" s="242"/>
      <c r="R22" s="242"/>
      <c r="S22" s="242"/>
    </row>
    <row r="23" spans="1:19" ht="79.5" customHeight="1">
      <c r="A23" s="244"/>
      <c r="B23" s="295" t="s">
        <v>3101</v>
      </c>
      <c r="C23" s="94" t="s">
        <v>3102</v>
      </c>
      <c r="D23" s="94" t="s">
        <v>3103</v>
      </c>
      <c r="E23" s="242"/>
      <c r="F23" s="242"/>
      <c r="G23" s="242"/>
      <c r="H23" s="242"/>
      <c r="I23" s="242"/>
      <c r="J23" s="242"/>
      <c r="K23" s="242"/>
      <c r="L23" s="242"/>
      <c r="M23" s="242"/>
      <c r="N23" s="242"/>
      <c r="O23" s="242"/>
      <c r="P23" s="242"/>
      <c r="Q23" s="242"/>
      <c r="R23" s="242"/>
      <c r="S23" s="242"/>
    </row>
    <row r="24" spans="1:19" ht="51.65" customHeight="1">
      <c r="A24" s="244"/>
      <c r="B24" s="295" t="s">
        <v>3104</v>
      </c>
      <c r="C24" s="94" t="s">
        <v>3105</v>
      </c>
      <c r="D24" s="94" t="s">
        <v>3106</v>
      </c>
      <c r="E24" s="242"/>
      <c r="F24" s="242"/>
      <c r="G24" s="242"/>
      <c r="H24" s="242"/>
      <c r="I24" s="242"/>
      <c r="J24" s="242"/>
      <c r="K24" s="242"/>
      <c r="L24" s="242"/>
      <c r="M24" s="242"/>
      <c r="N24" s="242"/>
      <c r="O24" s="242"/>
      <c r="P24" s="242"/>
      <c r="Q24" s="242"/>
      <c r="R24" s="242"/>
      <c r="S24" s="242"/>
    </row>
    <row r="25" spans="1:19" ht="50.15" customHeight="1">
      <c r="A25" s="244"/>
      <c r="B25" s="295" t="s">
        <v>3107</v>
      </c>
      <c r="C25" s="94" t="s">
        <v>3108</v>
      </c>
      <c r="D25" s="94" t="s">
        <v>3109</v>
      </c>
      <c r="E25" s="242"/>
      <c r="F25" s="242"/>
      <c r="G25" s="242"/>
      <c r="H25" s="242"/>
      <c r="I25" s="242"/>
      <c r="J25" s="242"/>
      <c r="K25" s="242"/>
      <c r="L25" s="242"/>
      <c r="M25" s="242"/>
      <c r="N25" s="242"/>
      <c r="O25" s="242"/>
      <c r="P25" s="242"/>
      <c r="Q25" s="242"/>
      <c r="R25" s="242"/>
      <c r="S25" s="242"/>
    </row>
    <row r="26" spans="1:19" ht="66.650000000000006" customHeight="1">
      <c r="A26" s="244"/>
      <c r="B26" s="295" t="s">
        <v>3110</v>
      </c>
      <c r="C26" s="94" t="s">
        <v>3111</v>
      </c>
      <c r="D26" s="94" t="s">
        <v>3112</v>
      </c>
      <c r="E26" s="242"/>
      <c r="F26" s="242"/>
      <c r="G26" s="242"/>
      <c r="H26" s="242"/>
      <c r="I26" s="242"/>
      <c r="J26" s="242"/>
      <c r="K26" s="242"/>
      <c r="L26" s="242"/>
      <c r="M26" s="242"/>
      <c r="N26" s="242"/>
      <c r="O26" s="242"/>
      <c r="P26" s="242"/>
      <c r="Q26" s="242"/>
      <c r="R26" s="242"/>
      <c r="S26" s="242"/>
    </row>
    <row r="27" spans="1:19" ht="45.65" customHeight="1">
      <c r="A27" s="244">
        <v>4</v>
      </c>
      <c r="B27" s="295" t="s">
        <v>3113</v>
      </c>
      <c r="C27" s="94" t="s">
        <v>3114</v>
      </c>
      <c r="D27" s="94" t="s">
        <v>3115</v>
      </c>
      <c r="E27" s="242"/>
      <c r="F27" s="242"/>
      <c r="G27" s="242"/>
      <c r="H27" s="242"/>
      <c r="I27" s="242"/>
      <c r="J27" s="242"/>
      <c r="K27" s="242"/>
      <c r="L27" s="242"/>
      <c r="M27" s="242"/>
      <c r="N27" s="242"/>
      <c r="O27" s="242"/>
      <c r="P27" s="242"/>
      <c r="Q27" s="242"/>
      <c r="R27" s="242"/>
      <c r="S27" s="242"/>
    </row>
    <row r="28" spans="1:19" s="230" customFormat="1" ht="39">
      <c r="A28" s="244">
        <v>4</v>
      </c>
      <c r="B28" s="197" t="s">
        <v>1104</v>
      </c>
      <c r="C28" s="198" t="s">
        <v>3116</v>
      </c>
      <c r="D28" s="198" t="s">
        <v>3117</v>
      </c>
      <c r="E28" s="244"/>
      <c r="F28" s="244"/>
      <c r="G28" s="244"/>
      <c r="H28" s="244"/>
      <c r="I28" s="244"/>
      <c r="J28" s="244"/>
      <c r="K28" s="244"/>
      <c r="L28" s="244"/>
      <c r="M28" s="244"/>
      <c r="N28" s="244"/>
      <c r="O28" s="244"/>
      <c r="P28" s="244"/>
      <c r="Q28" s="244"/>
      <c r="R28" s="244"/>
      <c r="S28" s="244"/>
    </row>
    <row r="29" spans="1:19" ht="144.65" customHeight="1">
      <c r="A29" s="244">
        <v>4</v>
      </c>
      <c r="B29" s="295" t="s">
        <v>3118</v>
      </c>
      <c r="C29" s="90" t="s">
        <v>3119</v>
      </c>
      <c r="D29" s="90" t="s">
        <v>3120</v>
      </c>
      <c r="E29" s="242"/>
      <c r="F29" s="242"/>
      <c r="G29" s="242"/>
      <c r="H29" s="242"/>
      <c r="I29" s="242"/>
      <c r="J29" s="242"/>
      <c r="K29" s="242"/>
      <c r="L29" s="242"/>
      <c r="M29" s="242"/>
      <c r="N29" s="242"/>
      <c r="O29" s="242"/>
      <c r="P29" s="242"/>
      <c r="Q29" s="242"/>
      <c r="R29" s="242"/>
      <c r="S29" s="242"/>
    </row>
    <row r="30" spans="1:19" ht="78">
      <c r="A30" s="244">
        <v>4</v>
      </c>
      <c r="B30" s="295" t="s">
        <v>3121</v>
      </c>
      <c r="C30" s="90" t="s">
        <v>3122</v>
      </c>
      <c r="D30" s="90" t="s">
        <v>3123</v>
      </c>
      <c r="E30" s="242"/>
      <c r="F30" s="242"/>
      <c r="G30" s="242"/>
      <c r="H30" s="242"/>
      <c r="I30" s="242"/>
      <c r="J30" s="242"/>
      <c r="K30" s="242"/>
      <c r="L30" s="242"/>
      <c r="M30" s="242"/>
      <c r="N30" s="242"/>
      <c r="O30" s="242"/>
      <c r="P30" s="242"/>
      <c r="Q30" s="242"/>
      <c r="R30" s="242"/>
      <c r="S30" s="242"/>
    </row>
    <row r="31" spans="1:19" ht="54" customHeight="1">
      <c r="A31" s="244">
        <v>4</v>
      </c>
      <c r="B31" s="295" t="s">
        <v>3124</v>
      </c>
      <c r="C31" s="90" t="s">
        <v>3125</v>
      </c>
      <c r="D31" s="90" t="s">
        <v>3126</v>
      </c>
      <c r="E31" s="242"/>
      <c r="F31" s="242"/>
      <c r="G31" s="242"/>
      <c r="H31" s="242"/>
      <c r="I31" s="242"/>
      <c r="J31" s="242"/>
      <c r="K31" s="242"/>
      <c r="L31" s="242"/>
      <c r="M31" s="242"/>
      <c r="N31" s="242"/>
      <c r="O31" s="242"/>
      <c r="P31" s="242"/>
      <c r="Q31" s="242"/>
      <c r="R31" s="242"/>
      <c r="S31" s="242"/>
    </row>
    <row r="32" spans="1:19" ht="100.5" customHeight="1">
      <c r="A32" s="244">
        <v>4</v>
      </c>
      <c r="B32" s="295" t="s">
        <v>3127</v>
      </c>
      <c r="C32" s="90" t="s">
        <v>3128</v>
      </c>
      <c r="D32" s="90" t="s">
        <v>3129</v>
      </c>
      <c r="E32" s="242"/>
      <c r="F32" s="242"/>
      <c r="G32" s="242"/>
      <c r="H32" s="242"/>
      <c r="I32" s="242"/>
      <c r="J32" s="242"/>
      <c r="K32" s="242"/>
      <c r="L32" s="242"/>
      <c r="M32" s="242"/>
      <c r="N32" s="242"/>
      <c r="O32" s="242"/>
      <c r="P32" s="242"/>
      <c r="Q32" s="242"/>
      <c r="R32" s="242"/>
      <c r="S32" s="242"/>
    </row>
    <row r="33" spans="1:19" ht="91">
      <c r="A33" s="244">
        <v>4</v>
      </c>
      <c r="B33" s="295" t="s">
        <v>3130</v>
      </c>
      <c r="C33" s="90" t="s">
        <v>3131</v>
      </c>
      <c r="D33" s="90" t="s">
        <v>3132</v>
      </c>
      <c r="E33" s="242"/>
      <c r="F33" s="242"/>
      <c r="G33" s="242"/>
      <c r="H33" s="242"/>
      <c r="I33" s="242"/>
      <c r="J33" s="242"/>
      <c r="K33" s="242"/>
      <c r="L33" s="242"/>
      <c r="M33" s="242"/>
      <c r="N33" s="242"/>
      <c r="O33" s="242"/>
      <c r="P33" s="242"/>
      <c r="Q33" s="242"/>
      <c r="R33" s="242"/>
      <c r="S33" s="242"/>
    </row>
    <row r="34" spans="1:19" ht="143">
      <c r="A34" s="244">
        <v>4</v>
      </c>
      <c r="B34" s="295" t="s">
        <v>3133</v>
      </c>
      <c r="C34" s="90" t="s">
        <v>3134</v>
      </c>
      <c r="D34" s="90" t="s">
        <v>3135</v>
      </c>
      <c r="E34" s="242"/>
      <c r="F34" s="242"/>
      <c r="G34" s="242"/>
      <c r="H34" s="242"/>
      <c r="I34" s="242"/>
      <c r="J34" s="242"/>
      <c r="K34" s="242"/>
      <c r="L34" s="242"/>
      <c r="M34" s="242"/>
      <c r="N34" s="242"/>
      <c r="O34" s="242"/>
      <c r="P34" s="242"/>
      <c r="Q34" s="242"/>
      <c r="R34" s="242"/>
      <c r="S34" s="242"/>
    </row>
    <row r="35" spans="1:19" ht="65">
      <c r="A35" s="244">
        <v>4</v>
      </c>
      <c r="B35" s="295" t="s">
        <v>3136</v>
      </c>
      <c r="C35" s="90" t="s">
        <v>3137</v>
      </c>
      <c r="D35" s="90" t="s">
        <v>3138</v>
      </c>
      <c r="E35" s="242"/>
      <c r="F35" s="242"/>
      <c r="G35" s="242"/>
      <c r="H35" s="242"/>
      <c r="I35" s="242"/>
      <c r="J35" s="242"/>
      <c r="K35" s="242"/>
      <c r="L35" s="242"/>
      <c r="M35" s="242"/>
      <c r="N35" s="242"/>
      <c r="O35" s="242"/>
      <c r="P35" s="242"/>
      <c r="Q35" s="242"/>
      <c r="R35" s="242"/>
      <c r="S35" s="242"/>
    </row>
    <row r="36" spans="1:19" ht="68.150000000000006" customHeight="1">
      <c r="A36" s="244">
        <v>4</v>
      </c>
      <c r="B36" s="295" t="s">
        <v>3139</v>
      </c>
      <c r="C36" s="90" t="s">
        <v>3140</v>
      </c>
      <c r="D36" s="90" t="s">
        <v>3141</v>
      </c>
      <c r="E36" s="242"/>
      <c r="F36" s="242"/>
      <c r="G36" s="242"/>
      <c r="H36" s="242"/>
      <c r="I36" s="242"/>
      <c r="J36" s="242"/>
      <c r="K36" s="242"/>
      <c r="L36" s="242"/>
      <c r="M36" s="242"/>
      <c r="N36" s="242"/>
      <c r="O36" s="242"/>
      <c r="P36" s="242"/>
      <c r="Q36" s="242"/>
      <c r="R36" s="242"/>
      <c r="S36" s="242"/>
    </row>
    <row r="37" spans="1:19" ht="52">
      <c r="A37" s="244">
        <v>4</v>
      </c>
      <c r="B37" s="295" t="s">
        <v>3142</v>
      </c>
      <c r="C37" s="90" t="s">
        <v>3143</v>
      </c>
      <c r="D37" s="90" t="s">
        <v>3144</v>
      </c>
      <c r="E37" s="242"/>
      <c r="F37" s="242"/>
      <c r="G37" s="242"/>
      <c r="H37" s="242"/>
      <c r="I37" s="242"/>
      <c r="J37" s="242"/>
      <c r="K37" s="242"/>
      <c r="L37" s="242"/>
      <c r="M37" s="242"/>
      <c r="N37" s="242"/>
      <c r="O37" s="242"/>
      <c r="P37" s="242"/>
      <c r="Q37" s="242"/>
      <c r="R37" s="242"/>
      <c r="S37" s="242"/>
    </row>
    <row r="38" spans="1:19" ht="62.15" customHeight="1">
      <c r="A38" s="244">
        <v>4</v>
      </c>
      <c r="B38" s="295" t="s">
        <v>3145</v>
      </c>
      <c r="C38" s="90" t="s">
        <v>3146</v>
      </c>
      <c r="D38" s="90" t="s">
        <v>3147</v>
      </c>
      <c r="E38" s="242"/>
      <c r="F38" s="242"/>
      <c r="G38" s="242"/>
      <c r="H38" s="242"/>
      <c r="I38" s="242"/>
      <c r="J38" s="242"/>
      <c r="K38" s="242"/>
      <c r="L38" s="242"/>
      <c r="M38" s="242"/>
      <c r="N38" s="242"/>
      <c r="O38" s="242"/>
      <c r="P38" s="242"/>
      <c r="Q38" s="242"/>
      <c r="R38" s="242"/>
      <c r="S38" s="242"/>
    </row>
    <row r="39" spans="1:19" ht="53.5" customHeight="1">
      <c r="A39" s="244">
        <v>4</v>
      </c>
      <c r="B39" s="295" t="s">
        <v>3148</v>
      </c>
      <c r="C39" s="94" t="s">
        <v>3149</v>
      </c>
      <c r="D39" s="94" t="s">
        <v>3150</v>
      </c>
      <c r="E39" s="242"/>
      <c r="F39" s="242"/>
      <c r="G39" s="242"/>
      <c r="H39" s="242"/>
      <c r="I39" s="242"/>
      <c r="J39" s="242"/>
      <c r="K39" s="242"/>
      <c r="L39" s="242"/>
      <c r="M39" s="242"/>
      <c r="N39" s="242"/>
      <c r="O39" s="242"/>
      <c r="P39" s="242"/>
      <c r="Q39" s="242"/>
      <c r="R39" s="242"/>
      <c r="S39" s="242"/>
    </row>
    <row r="40" spans="1:19" ht="53.5" customHeight="1">
      <c r="A40" s="244"/>
      <c r="B40" s="295" t="s">
        <v>3151</v>
      </c>
      <c r="C40" s="94" t="s">
        <v>3152</v>
      </c>
      <c r="D40" s="94" t="s">
        <v>3153</v>
      </c>
      <c r="E40" s="242"/>
      <c r="F40" s="242"/>
      <c r="G40" s="242"/>
      <c r="H40" s="242"/>
      <c r="I40" s="242"/>
      <c r="J40" s="242"/>
      <c r="K40" s="242"/>
      <c r="L40" s="242"/>
      <c r="M40" s="242"/>
      <c r="N40" s="242"/>
      <c r="O40" s="242"/>
      <c r="P40" s="242"/>
      <c r="Q40" s="242"/>
      <c r="R40" s="242"/>
      <c r="S40" s="242"/>
    </row>
    <row r="41" spans="1:19" ht="53.5" customHeight="1">
      <c r="A41" s="244"/>
      <c r="B41" s="295" t="s">
        <v>3154</v>
      </c>
      <c r="C41" s="90" t="s">
        <v>3155</v>
      </c>
      <c r="D41" s="90" t="s">
        <v>3156</v>
      </c>
      <c r="E41" s="242"/>
      <c r="F41" s="242"/>
      <c r="G41" s="242"/>
      <c r="H41" s="242"/>
      <c r="I41" s="242"/>
      <c r="J41" s="242"/>
      <c r="K41" s="242"/>
      <c r="L41" s="242"/>
      <c r="M41" s="242"/>
      <c r="N41" s="242"/>
      <c r="O41" s="242"/>
      <c r="P41" s="242"/>
      <c r="Q41" s="242"/>
      <c r="R41" s="242"/>
      <c r="S41" s="242"/>
    </row>
    <row r="42" spans="1:19" s="230" customFormat="1" ht="52">
      <c r="A42" s="244">
        <v>4</v>
      </c>
      <c r="B42" s="197" t="s">
        <v>2673</v>
      </c>
      <c r="C42" s="198" t="s">
        <v>3157</v>
      </c>
      <c r="D42" s="198" t="s">
        <v>3158</v>
      </c>
      <c r="E42" s="244"/>
      <c r="F42" s="244"/>
      <c r="G42" s="244"/>
      <c r="H42" s="244"/>
      <c r="I42" s="244"/>
      <c r="J42" s="244"/>
      <c r="K42" s="244"/>
      <c r="L42" s="244"/>
      <c r="M42" s="244"/>
      <c r="N42" s="244"/>
      <c r="O42" s="244"/>
      <c r="P42" s="244"/>
      <c r="Q42" s="244"/>
      <c r="R42" s="244"/>
      <c r="S42" s="244"/>
    </row>
    <row r="43" spans="1:19" ht="65">
      <c r="A43" s="244">
        <v>4</v>
      </c>
      <c r="B43" s="295" t="s">
        <v>3159</v>
      </c>
      <c r="C43" s="90" t="s">
        <v>3160</v>
      </c>
      <c r="D43" s="90" t="s">
        <v>3161</v>
      </c>
      <c r="E43" s="242"/>
      <c r="F43" s="242"/>
      <c r="G43" s="242"/>
      <c r="H43" s="242"/>
      <c r="I43" s="242"/>
      <c r="J43" s="242"/>
      <c r="K43" s="242"/>
      <c r="L43" s="242"/>
      <c r="M43" s="242"/>
      <c r="N43" s="242"/>
      <c r="O43" s="242"/>
      <c r="P43" s="242"/>
      <c r="Q43" s="242"/>
      <c r="R43" s="242"/>
      <c r="S43" s="242"/>
    </row>
    <row r="44" spans="1:19" ht="61.5" customHeight="1">
      <c r="A44" s="244">
        <v>4</v>
      </c>
      <c r="B44" s="295" t="s">
        <v>3162</v>
      </c>
      <c r="C44" s="90" t="s">
        <v>3163</v>
      </c>
      <c r="D44" s="90" t="s">
        <v>3164</v>
      </c>
      <c r="E44" s="242"/>
      <c r="F44" s="242"/>
      <c r="G44" s="242"/>
      <c r="H44" s="242"/>
      <c r="I44" s="242"/>
      <c r="J44" s="242"/>
      <c r="K44" s="242"/>
      <c r="L44" s="242"/>
      <c r="M44" s="242"/>
      <c r="N44" s="242"/>
      <c r="O44" s="242"/>
      <c r="P44" s="242"/>
      <c r="Q44" s="242"/>
      <c r="R44" s="242"/>
      <c r="S44" s="242"/>
    </row>
    <row r="45" spans="1:19" ht="135" customHeight="1">
      <c r="A45" s="244">
        <v>4</v>
      </c>
      <c r="B45" s="295" t="s">
        <v>3165</v>
      </c>
      <c r="C45" s="90" t="s">
        <v>3166</v>
      </c>
      <c r="D45" s="90" t="s">
        <v>3167</v>
      </c>
      <c r="E45" s="242"/>
      <c r="F45" s="242"/>
      <c r="G45" s="242"/>
      <c r="H45" s="242"/>
      <c r="I45" s="242"/>
      <c r="J45" s="242"/>
      <c r="K45" s="242"/>
      <c r="L45" s="242"/>
      <c r="M45" s="242"/>
      <c r="N45" s="242"/>
      <c r="O45" s="242"/>
      <c r="P45" s="242"/>
      <c r="Q45" s="242"/>
      <c r="R45" s="242"/>
      <c r="S45" s="242"/>
    </row>
    <row r="46" spans="1:19" ht="49.5" customHeight="1">
      <c r="A46" s="244"/>
      <c r="B46" s="295" t="s">
        <v>3168</v>
      </c>
      <c r="C46" s="94" t="s">
        <v>3169</v>
      </c>
      <c r="D46" s="94" t="s">
        <v>3170</v>
      </c>
      <c r="E46" s="242"/>
      <c r="F46" s="242"/>
      <c r="G46" s="242"/>
      <c r="H46" s="242"/>
      <c r="I46" s="242"/>
      <c r="J46" s="242"/>
      <c r="K46" s="242"/>
      <c r="L46" s="242"/>
      <c r="M46" s="242"/>
      <c r="N46" s="242"/>
      <c r="O46" s="242"/>
      <c r="P46" s="242"/>
      <c r="Q46" s="242"/>
      <c r="R46" s="242"/>
      <c r="S46" s="242"/>
    </row>
    <row r="47" spans="1:19" ht="39" customHeight="1">
      <c r="A47" s="244">
        <v>4</v>
      </c>
      <c r="B47" s="295" t="s">
        <v>3171</v>
      </c>
      <c r="C47" s="90" t="s">
        <v>3172</v>
      </c>
      <c r="D47" s="90" t="s">
        <v>3173</v>
      </c>
      <c r="E47" s="242"/>
      <c r="F47" s="242"/>
      <c r="G47" s="242"/>
      <c r="H47" s="242"/>
      <c r="I47" s="242"/>
      <c r="J47" s="242"/>
      <c r="K47" s="242"/>
      <c r="L47" s="242"/>
      <c r="M47" s="242"/>
      <c r="N47" s="242"/>
      <c r="O47" s="242"/>
      <c r="P47" s="242"/>
      <c r="Q47" s="242"/>
      <c r="R47" s="242"/>
      <c r="S47" s="242"/>
    </row>
    <row r="48" spans="1:19" ht="367.5" customHeight="1">
      <c r="A48" s="244">
        <v>4</v>
      </c>
      <c r="B48" s="295" t="s">
        <v>3174</v>
      </c>
      <c r="C48" s="90" t="s">
        <v>3175</v>
      </c>
      <c r="D48" s="90" t="s">
        <v>3176</v>
      </c>
      <c r="E48" s="242"/>
      <c r="F48" s="242"/>
      <c r="G48" s="242"/>
      <c r="H48" s="242"/>
      <c r="I48" s="242"/>
      <c r="J48" s="242"/>
      <c r="K48" s="242"/>
      <c r="L48" s="242"/>
      <c r="M48" s="242"/>
      <c r="N48" s="242"/>
      <c r="O48" s="242"/>
      <c r="P48" s="242"/>
      <c r="Q48" s="242"/>
      <c r="R48" s="242"/>
      <c r="S48" s="242"/>
    </row>
    <row r="49" spans="1:19" ht="78">
      <c r="A49" s="244">
        <v>4</v>
      </c>
      <c r="B49" s="296" t="s">
        <v>2962</v>
      </c>
      <c r="C49" s="297" t="s">
        <v>3177</v>
      </c>
      <c r="D49" s="297" t="s">
        <v>3178</v>
      </c>
      <c r="E49" s="242"/>
      <c r="F49" s="242"/>
      <c r="G49" s="242"/>
      <c r="H49" s="242"/>
      <c r="I49" s="242"/>
      <c r="J49" s="242"/>
      <c r="K49" s="242"/>
      <c r="L49" s="242"/>
      <c r="M49" s="242"/>
      <c r="N49" s="242"/>
      <c r="O49" s="242"/>
      <c r="P49" s="242"/>
      <c r="Q49" s="242"/>
      <c r="R49" s="242"/>
      <c r="S49" s="242"/>
    </row>
    <row r="50" spans="1:19" ht="26">
      <c r="A50" s="244">
        <v>4</v>
      </c>
      <c r="B50" s="295" t="s">
        <v>3179</v>
      </c>
      <c r="C50" s="90" t="s">
        <v>3180</v>
      </c>
      <c r="D50" s="90" t="s">
        <v>3181</v>
      </c>
      <c r="E50" s="242"/>
      <c r="F50" s="242"/>
      <c r="G50" s="242"/>
      <c r="H50" s="242"/>
      <c r="I50" s="242"/>
      <c r="J50" s="242"/>
      <c r="K50" s="242"/>
      <c r="L50" s="242"/>
      <c r="M50" s="242"/>
      <c r="N50" s="242"/>
      <c r="O50" s="242"/>
      <c r="P50" s="242"/>
      <c r="Q50" s="242"/>
      <c r="R50" s="242"/>
      <c r="S50" s="242"/>
    </row>
    <row r="51" spans="1:19" ht="39">
      <c r="A51" s="244">
        <v>4</v>
      </c>
      <c r="B51" s="295" t="s">
        <v>3182</v>
      </c>
      <c r="C51" s="90" t="s">
        <v>3183</v>
      </c>
      <c r="D51" s="90" t="s">
        <v>3184</v>
      </c>
      <c r="E51" s="242"/>
      <c r="F51" s="242"/>
      <c r="G51" s="242"/>
      <c r="H51" s="242"/>
      <c r="I51" s="242"/>
      <c r="J51" s="242"/>
      <c r="K51" s="242"/>
      <c r="L51" s="242"/>
      <c r="M51" s="242"/>
      <c r="N51" s="242"/>
      <c r="O51" s="242"/>
      <c r="P51" s="242"/>
      <c r="Q51" s="242"/>
      <c r="R51" s="242"/>
      <c r="S51" s="242"/>
    </row>
    <row r="52" spans="1:19" ht="39">
      <c r="A52" s="244">
        <v>4</v>
      </c>
      <c r="B52" s="295" t="s">
        <v>3185</v>
      </c>
      <c r="C52" s="90" t="s">
        <v>3186</v>
      </c>
      <c r="D52" s="90" t="s">
        <v>3187</v>
      </c>
      <c r="E52" s="242"/>
      <c r="F52" s="242"/>
      <c r="G52" s="242"/>
      <c r="H52" s="242"/>
      <c r="I52" s="242"/>
      <c r="J52" s="242"/>
      <c r="K52" s="242"/>
      <c r="L52" s="242"/>
      <c r="M52" s="242"/>
      <c r="N52" s="242"/>
      <c r="O52" s="242"/>
      <c r="P52" s="242"/>
      <c r="Q52" s="242"/>
      <c r="R52" s="242"/>
      <c r="S52" s="242"/>
    </row>
    <row r="53" spans="1:19" ht="104">
      <c r="A53" s="244">
        <v>4</v>
      </c>
      <c r="B53" s="295" t="s">
        <v>3188</v>
      </c>
      <c r="C53" s="90" t="s">
        <v>3189</v>
      </c>
      <c r="D53" s="90" t="s">
        <v>3190</v>
      </c>
      <c r="E53" s="242"/>
      <c r="F53" s="242"/>
      <c r="G53" s="242"/>
      <c r="H53" s="242"/>
      <c r="I53" s="242"/>
      <c r="J53" s="242"/>
      <c r="K53" s="242"/>
      <c r="L53" s="242"/>
      <c r="M53" s="242"/>
      <c r="N53" s="242"/>
      <c r="O53" s="242"/>
      <c r="P53" s="242"/>
      <c r="Q53" s="242"/>
      <c r="R53" s="242"/>
      <c r="S53" s="242"/>
    </row>
    <row r="54" spans="1:19" ht="42.65" customHeight="1">
      <c r="A54" s="244"/>
      <c r="B54" s="295" t="s">
        <v>3191</v>
      </c>
      <c r="C54" s="94" t="s">
        <v>3192</v>
      </c>
      <c r="D54" s="94" t="s">
        <v>3193</v>
      </c>
      <c r="E54" s="242"/>
      <c r="F54" s="242"/>
      <c r="G54" s="242"/>
      <c r="H54" s="242"/>
      <c r="I54" s="242"/>
      <c r="J54" s="242"/>
      <c r="K54" s="242"/>
      <c r="L54" s="242"/>
      <c r="M54" s="242"/>
      <c r="N54" s="242"/>
      <c r="O54" s="242"/>
      <c r="P54" s="242"/>
      <c r="Q54" s="242"/>
      <c r="R54" s="242"/>
      <c r="S54" s="242"/>
    </row>
    <row r="55" spans="1:19" ht="117.65" customHeight="1">
      <c r="A55" s="244">
        <v>4</v>
      </c>
      <c r="B55" s="295" t="s">
        <v>3194</v>
      </c>
      <c r="C55" s="90" t="s">
        <v>3195</v>
      </c>
      <c r="D55" s="90" t="s">
        <v>3196</v>
      </c>
      <c r="E55" s="242"/>
      <c r="F55" s="242"/>
      <c r="G55" s="242"/>
      <c r="H55" s="242"/>
      <c r="I55" s="242"/>
      <c r="J55" s="242"/>
      <c r="K55" s="242"/>
      <c r="L55" s="242"/>
      <c r="M55" s="242"/>
      <c r="N55" s="242"/>
      <c r="O55" s="242"/>
      <c r="P55" s="242"/>
      <c r="Q55" s="242"/>
      <c r="R55" s="242"/>
      <c r="S55" s="242"/>
    </row>
    <row r="56" spans="1:19" s="230" customFormat="1" ht="52">
      <c r="A56" s="244">
        <v>4</v>
      </c>
      <c r="B56" s="197" t="s">
        <v>1110</v>
      </c>
      <c r="C56" s="198" t="s">
        <v>3197</v>
      </c>
      <c r="D56" s="198" t="s">
        <v>3198</v>
      </c>
      <c r="E56" s="244"/>
      <c r="F56" s="244"/>
      <c r="G56" s="244"/>
      <c r="H56" s="244"/>
      <c r="I56" s="244"/>
      <c r="J56" s="244"/>
      <c r="K56" s="244"/>
      <c r="L56" s="244"/>
      <c r="M56" s="244"/>
      <c r="N56" s="244"/>
      <c r="O56" s="244"/>
      <c r="P56" s="244"/>
      <c r="Q56" s="244"/>
      <c r="R56" s="244"/>
      <c r="S56" s="244"/>
    </row>
    <row r="57" spans="1:19" ht="25" customHeight="1">
      <c r="A57" s="244">
        <v>4</v>
      </c>
      <c r="B57" s="295" t="s">
        <v>3199</v>
      </c>
      <c r="C57" s="90" t="s">
        <v>3200</v>
      </c>
      <c r="D57" s="90" t="s">
        <v>3201</v>
      </c>
      <c r="E57" s="242"/>
      <c r="F57" s="242"/>
      <c r="G57" s="242"/>
      <c r="H57" s="242"/>
      <c r="I57" s="242"/>
      <c r="J57" s="242"/>
      <c r="K57" s="242"/>
      <c r="L57" s="242"/>
      <c r="M57" s="242"/>
      <c r="N57" s="242"/>
      <c r="O57" s="242"/>
      <c r="P57" s="242"/>
      <c r="Q57" s="242"/>
      <c r="R57" s="242"/>
      <c r="S57" s="242"/>
    </row>
    <row r="58" spans="1:19" ht="47.15" customHeight="1">
      <c r="A58" s="244">
        <v>4</v>
      </c>
      <c r="B58" s="295" t="s">
        <v>3202</v>
      </c>
      <c r="C58" s="90" t="s">
        <v>3203</v>
      </c>
      <c r="D58" s="90" t="s">
        <v>3204</v>
      </c>
      <c r="E58" s="242"/>
      <c r="F58" s="242"/>
      <c r="G58" s="242"/>
      <c r="H58" s="242"/>
      <c r="I58" s="242"/>
      <c r="J58" s="242"/>
      <c r="K58" s="242"/>
      <c r="L58" s="242"/>
      <c r="M58" s="242"/>
      <c r="N58" s="242"/>
      <c r="O58" s="242"/>
      <c r="P58" s="242"/>
      <c r="Q58" s="242"/>
      <c r="R58" s="242"/>
      <c r="S58" s="242"/>
    </row>
    <row r="59" spans="1:19" ht="47.15" customHeight="1">
      <c r="A59" s="244"/>
      <c r="B59" s="295" t="s">
        <v>3205</v>
      </c>
      <c r="C59" s="94" t="s">
        <v>3206</v>
      </c>
      <c r="D59" s="94" t="s">
        <v>3207</v>
      </c>
      <c r="E59" s="242"/>
      <c r="F59" s="242"/>
      <c r="G59" s="242"/>
      <c r="H59" s="242"/>
      <c r="I59" s="242"/>
      <c r="J59" s="242"/>
      <c r="K59" s="242"/>
      <c r="L59" s="242"/>
      <c r="M59" s="242"/>
      <c r="N59" s="242"/>
      <c r="O59" s="242"/>
      <c r="P59" s="242"/>
      <c r="Q59" s="242"/>
      <c r="R59" s="242"/>
      <c r="S59" s="242"/>
    </row>
    <row r="60" spans="1:19" ht="104">
      <c r="A60" s="244">
        <v>4</v>
      </c>
      <c r="B60" s="295" t="s">
        <v>3208</v>
      </c>
      <c r="C60" s="90" t="s">
        <v>3209</v>
      </c>
      <c r="D60" s="90" t="s">
        <v>3210</v>
      </c>
      <c r="E60" s="242"/>
      <c r="F60" s="242"/>
      <c r="G60" s="242"/>
      <c r="H60" s="242"/>
      <c r="I60" s="242"/>
      <c r="J60" s="242"/>
      <c r="K60" s="242"/>
      <c r="L60" s="242"/>
      <c r="M60" s="242"/>
      <c r="N60" s="242"/>
      <c r="O60" s="242"/>
      <c r="P60" s="242"/>
      <c r="Q60" s="242"/>
      <c r="R60" s="242"/>
      <c r="S60" s="242"/>
    </row>
    <row r="61" spans="1:19" ht="41.15" customHeight="1">
      <c r="A61" s="244">
        <v>4</v>
      </c>
      <c r="B61" s="295" t="s">
        <v>3211</v>
      </c>
      <c r="C61" s="90" t="s">
        <v>3212</v>
      </c>
      <c r="D61" s="90" t="s">
        <v>3213</v>
      </c>
      <c r="E61" s="242"/>
      <c r="F61" s="242"/>
      <c r="G61" s="242"/>
      <c r="H61" s="242"/>
      <c r="I61" s="242"/>
      <c r="J61" s="242"/>
      <c r="K61" s="242"/>
      <c r="L61" s="242"/>
      <c r="M61" s="242"/>
      <c r="N61" s="242"/>
      <c r="O61" s="242"/>
      <c r="P61" s="242"/>
      <c r="Q61" s="242"/>
      <c r="R61" s="242"/>
      <c r="S61" s="242"/>
    </row>
    <row r="62" spans="1:19" ht="38.15" customHeight="1">
      <c r="A62" s="244"/>
      <c r="B62" s="295" t="s">
        <v>3214</v>
      </c>
      <c r="C62" s="90" t="s">
        <v>3215</v>
      </c>
      <c r="D62" s="90" t="s">
        <v>3216</v>
      </c>
      <c r="E62" s="242"/>
      <c r="F62" s="242"/>
      <c r="G62" s="242"/>
      <c r="H62" s="242"/>
      <c r="I62" s="242"/>
      <c r="J62" s="242"/>
      <c r="K62" s="242"/>
      <c r="L62" s="242"/>
      <c r="M62" s="242"/>
      <c r="N62" s="242"/>
      <c r="O62" s="242"/>
      <c r="P62" s="242"/>
      <c r="Q62" s="242"/>
      <c r="R62" s="242"/>
      <c r="S62" s="242"/>
    </row>
    <row r="63" spans="1:19" ht="124.5" customHeight="1">
      <c r="A63" s="244"/>
      <c r="B63" s="295" t="s">
        <v>3217</v>
      </c>
      <c r="C63" s="94" t="s">
        <v>3218</v>
      </c>
      <c r="D63" s="94" t="s">
        <v>3219</v>
      </c>
      <c r="E63" s="242"/>
      <c r="F63" s="242"/>
      <c r="G63" s="242"/>
      <c r="H63" s="242"/>
      <c r="I63" s="242"/>
      <c r="J63" s="242"/>
      <c r="K63" s="242"/>
      <c r="L63" s="242"/>
      <c r="M63" s="242"/>
      <c r="N63" s="242"/>
      <c r="O63" s="242"/>
      <c r="P63" s="242"/>
      <c r="Q63" s="242"/>
      <c r="R63" s="242"/>
      <c r="S63" s="242"/>
    </row>
    <row r="64" spans="1:19" ht="52">
      <c r="A64" s="244">
        <v>4</v>
      </c>
      <c r="B64" s="295" t="s">
        <v>3220</v>
      </c>
      <c r="C64" s="90" t="s">
        <v>3221</v>
      </c>
      <c r="D64" s="90" t="s">
        <v>3222</v>
      </c>
      <c r="E64" s="242"/>
      <c r="F64" s="242"/>
      <c r="G64" s="242"/>
      <c r="H64" s="242"/>
      <c r="I64" s="242"/>
      <c r="J64" s="242"/>
      <c r="K64" s="242"/>
      <c r="L64" s="242"/>
      <c r="M64" s="242"/>
      <c r="N64" s="242"/>
      <c r="O64" s="242"/>
      <c r="P64" s="242"/>
      <c r="Q64" s="242"/>
      <c r="R64" s="242"/>
      <c r="S64" s="242"/>
    </row>
    <row r="65" spans="1:19" ht="39">
      <c r="A65" s="244">
        <v>4</v>
      </c>
      <c r="B65" s="295" t="s">
        <v>3223</v>
      </c>
      <c r="C65" s="90" t="s">
        <v>3224</v>
      </c>
      <c r="D65" s="90" t="s">
        <v>3225</v>
      </c>
      <c r="E65" s="242"/>
      <c r="F65" s="242"/>
      <c r="G65" s="242"/>
      <c r="H65" s="242"/>
      <c r="I65" s="242"/>
      <c r="J65" s="242"/>
      <c r="K65" s="242"/>
      <c r="L65" s="242"/>
      <c r="M65" s="242"/>
      <c r="N65" s="242"/>
      <c r="O65" s="242"/>
      <c r="P65" s="242"/>
      <c r="Q65" s="242"/>
      <c r="R65" s="242"/>
      <c r="S65" s="242"/>
    </row>
    <row r="66" spans="1:19" ht="52">
      <c r="A66" s="244">
        <v>4</v>
      </c>
      <c r="B66" s="295" t="s">
        <v>3226</v>
      </c>
      <c r="C66" s="90" t="s">
        <v>3227</v>
      </c>
      <c r="D66" s="90" t="s">
        <v>3228</v>
      </c>
      <c r="E66" s="242"/>
      <c r="F66" s="242"/>
      <c r="G66" s="242"/>
      <c r="H66" s="242"/>
      <c r="I66" s="242"/>
      <c r="J66" s="242"/>
      <c r="K66" s="242"/>
      <c r="L66" s="242"/>
      <c r="M66" s="242"/>
      <c r="N66" s="242"/>
      <c r="O66" s="242"/>
      <c r="P66" s="242"/>
      <c r="Q66" s="242"/>
      <c r="R66" s="242"/>
      <c r="S66" s="242"/>
    </row>
    <row r="67" spans="1:19" ht="65">
      <c r="A67" s="244">
        <v>4</v>
      </c>
      <c r="B67" s="295" t="s">
        <v>3229</v>
      </c>
      <c r="C67" s="90" t="s">
        <v>3230</v>
      </c>
      <c r="D67" s="90" t="s">
        <v>3231</v>
      </c>
      <c r="E67" s="242"/>
      <c r="F67" s="242"/>
      <c r="G67" s="242"/>
      <c r="H67" s="242"/>
      <c r="I67" s="242"/>
      <c r="J67" s="242"/>
      <c r="K67" s="242"/>
      <c r="L67" s="242"/>
      <c r="M67" s="242"/>
      <c r="N67" s="242"/>
      <c r="O67" s="242"/>
      <c r="P67" s="242"/>
      <c r="Q67" s="242"/>
      <c r="R67" s="242"/>
      <c r="S67" s="242"/>
    </row>
    <row r="68" spans="1:19" ht="39">
      <c r="A68" s="244" t="s">
        <v>1107</v>
      </c>
      <c r="B68" s="295" t="s">
        <v>3232</v>
      </c>
      <c r="C68" s="90" t="s">
        <v>3233</v>
      </c>
      <c r="D68" s="90" t="s">
        <v>3234</v>
      </c>
      <c r="E68" s="242"/>
      <c r="F68" s="242"/>
      <c r="G68" s="242"/>
      <c r="H68" s="242"/>
      <c r="I68" s="242"/>
      <c r="J68" s="242"/>
      <c r="K68" s="242"/>
      <c r="L68" s="242"/>
      <c r="M68" s="242"/>
      <c r="N68" s="242"/>
      <c r="O68" s="242"/>
      <c r="P68" s="242"/>
      <c r="Q68" s="242"/>
      <c r="R68" s="242"/>
      <c r="S68" s="242"/>
    </row>
    <row r="69" spans="1:19" ht="40.5" customHeight="1">
      <c r="A69" s="244"/>
      <c r="B69" s="295" t="s">
        <v>3235</v>
      </c>
      <c r="C69" s="94" t="s">
        <v>3236</v>
      </c>
      <c r="D69" s="94" t="s">
        <v>3237</v>
      </c>
      <c r="E69" s="242"/>
      <c r="F69" s="242"/>
      <c r="G69" s="242"/>
      <c r="H69" s="242"/>
      <c r="I69" s="242"/>
      <c r="J69" s="242"/>
      <c r="K69" s="242"/>
      <c r="L69" s="242"/>
      <c r="M69" s="242"/>
      <c r="N69" s="242"/>
      <c r="O69" s="242"/>
      <c r="P69" s="242"/>
      <c r="Q69" s="242"/>
      <c r="R69" s="242"/>
      <c r="S69" s="242"/>
    </row>
    <row r="70" spans="1:19" ht="106" customHeight="1">
      <c r="A70" s="244" t="s">
        <v>1107</v>
      </c>
      <c r="B70" s="295" t="s">
        <v>3238</v>
      </c>
      <c r="C70" s="90" t="s">
        <v>3239</v>
      </c>
      <c r="D70" s="90" t="s">
        <v>3240</v>
      </c>
      <c r="E70" s="242"/>
      <c r="F70" s="242"/>
      <c r="G70" s="242"/>
      <c r="H70" s="242"/>
      <c r="I70" s="242"/>
      <c r="J70" s="242"/>
      <c r="K70" s="242"/>
      <c r="L70" s="242"/>
      <c r="M70" s="242"/>
      <c r="N70" s="242"/>
      <c r="O70" s="242"/>
      <c r="P70" s="242"/>
      <c r="Q70" s="242"/>
      <c r="R70" s="242"/>
      <c r="S70" s="242"/>
    </row>
    <row r="71" spans="1:19" ht="195">
      <c r="A71" s="244" t="s">
        <v>1107</v>
      </c>
      <c r="B71" s="295" t="s">
        <v>3241</v>
      </c>
      <c r="C71" s="90" t="s">
        <v>3242</v>
      </c>
      <c r="D71" s="90" t="s">
        <v>3243</v>
      </c>
      <c r="E71" s="242"/>
      <c r="F71" s="242"/>
      <c r="G71" s="242"/>
      <c r="H71" s="242"/>
      <c r="I71" s="242"/>
      <c r="J71" s="242"/>
      <c r="K71" s="242"/>
      <c r="L71" s="242"/>
      <c r="M71" s="242"/>
      <c r="N71" s="242"/>
      <c r="O71" s="242"/>
      <c r="P71" s="242"/>
      <c r="Q71" s="242"/>
      <c r="R71" s="242"/>
      <c r="S71" s="242"/>
    </row>
    <row r="72" spans="1:19" s="230" customFormat="1" ht="52">
      <c r="A72" s="244" t="s">
        <v>1107</v>
      </c>
      <c r="B72" s="197" t="s">
        <v>2680</v>
      </c>
      <c r="C72" s="198" t="s">
        <v>3244</v>
      </c>
      <c r="D72" s="198" t="s">
        <v>3245</v>
      </c>
      <c r="E72" s="244"/>
      <c r="F72" s="244"/>
      <c r="G72" s="244"/>
      <c r="H72" s="244"/>
      <c r="I72" s="244"/>
      <c r="J72" s="244"/>
      <c r="K72" s="244"/>
      <c r="L72" s="244"/>
      <c r="M72" s="244"/>
      <c r="N72" s="244"/>
      <c r="O72" s="244"/>
      <c r="P72" s="244"/>
      <c r="Q72" s="244"/>
      <c r="R72" s="244"/>
      <c r="S72" s="244"/>
    </row>
    <row r="73" spans="1:19" ht="33.65" customHeight="1">
      <c r="A73" s="244" t="s">
        <v>1107</v>
      </c>
      <c r="B73" s="295" t="s">
        <v>3246</v>
      </c>
      <c r="C73" s="90" t="s">
        <v>3247</v>
      </c>
      <c r="D73" s="90" t="s">
        <v>3248</v>
      </c>
      <c r="E73" s="242"/>
      <c r="F73" s="242"/>
      <c r="G73" s="242"/>
      <c r="H73" s="242"/>
      <c r="I73" s="242"/>
      <c r="J73" s="242"/>
      <c r="K73" s="242"/>
      <c r="L73" s="242"/>
      <c r="M73" s="242"/>
      <c r="N73" s="242"/>
      <c r="O73" s="242"/>
      <c r="P73" s="242"/>
      <c r="Q73" s="242"/>
      <c r="R73" s="242"/>
      <c r="S73" s="242"/>
    </row>
    <row r="74" spans="1:19" ht="39.65" customHeight="1">
      <c r="A74" s="244" t="s">
        <v>1107</v>
      </c>
      <c r="B74" s="295" t="s">
        <v>3249</v>
      </c>
      <c r="C74" s="90" t="s">
        <v>3250</v>
      </c>
      <c r="D74" s="90" t="s">
        <v>3251</v>
      </c>
      <c r="E74" s="242"/>
      <c r="F74" s="242"/>
      <c r="G74" s="242"/>
      <c r="H74" s="242"/>
      <c r="I74" s="242"/>
      <c r="J74" s="242"/>
      <c r="K74" s="242"/>
      <c r="L74" s="242"/>
      <c r="M74" s="242"/>
      <c r="N74" s="242"/>
      <c r="O74" s="242"/>
      <c r="P74" s="242"/>
      <c r="Q74" s="242"/>
      <c r="R74" s="242"/>
      <c r="S74" s="242"/>
    </row>
    <row r="75" spans="1:19" ht="52">
      <c r="A75" s="244" t="s">
        <v>1107</v>
      </c>
      <c r="B75" s="295" t="s">
        <v>3252</v>
      </c>
      <c r="C75" s="90" t="s">
        <v>3253</v>
      </c>
      <c r="D75" s="90" t="s">
        <v>3254</v>
      </c>
      <c r="E75" s="242"/>
      <c r="F75" s="242"/>
      <c r="G75" s="242"/>
      <c r="H75" s="242"/>
      <c r="I75" s="242"/>
      <c r="J75" s="242"/>
      <c r="K75" s="242"/>
      <c r="L75" s="242"/>
      <c r="M75" s="242"/>
      <c r="N75" s="242"/>
      <c r="O75" s="242"/>
      <c r="P75" s="242"/>
      <c r="Q75" s="242"/>
      <c r="R75" s="242"/>
      <c r="S75" s="242"/>
    </row>
    <row r="76" spans="1:19" ht="37" customHeight="1">
      <c r="A76" s="244" t="s">
        <v>1107</v>
      </c>
      <c r="B76" s="295" t="s">
        <v>3255</v>
      </c>
      <c r="C76" s="90" t="s">
        <v>3256</v>
      </c>
      <c r="D76" s="90" t="s">
        <v>3257</v>
      </c>
      <c r="E76" s="242"/>
      <c r="F76" s="242"/>
      <c r="G76" s="242"/>
      <c r="H76" s="242"/>
      <c r="I76" s="242"/>
      <c r="J76" s="242"/>
      <c r="K76" s="242"/>
      <c r="L76" s="242"/>
      <c r="M76" s="242"/>
      <c r="N76" s="242"/>
      <c r="O76" s="242"/>
      <c r="P76" s="242"/>
      <c r="Q76" s="242"/>
      <c r="R76" s="242"/>
      <c r="S76" s="242"/>
    </row>
    <row r="77" spans="1:19" ht="37" customHeight="1">
      <c r="A77" s="244" t="s">
        <v>1107</v>
      </c>
      <c r="B77" s="295" t="s">
        <v>3258</v>
      </c>
      <c r="C77" s="90" t="s">
        <v>3259</v>
      </c>
      <c r="D77" s="90" t="s">
        <v>3260</v>
      </c>
      <c r="E77" s="242"/>
      <c r="F77" s="242"/>
      <c r="G77" s="242"/>
      <c r="H77" s="242"/>
      <c r="I77" s="242"/>
      <c r="J77" s="242"/>
      <c r="K77" s="242"/>
      <c r="L77" s="242"/>
      <c r="M77" s="242"/>
      <c r="N77" s="242"/>
      <c r="O77" s="242"/>
      <c r="P77" s="242"/>
      <c r="Q77" s="242"/>
      <c r="R77" s="242"/>
      <c r="S77" s="242"/>
    </row>
    <row r="78" spans="1:19" s="230" customFormat="1" ht="25" customHeight="1">
      <c r="A78" s="244" t="s">
        <v>1107</v>
      </c>
      <c r="B78" s="197" t="s">
        <v>2683</v>
      </c>
      <c r="C78" s="198" t="s">
        <v>3261</v>
      </c>
      <c r="D78" s="198" t="s">
        <v>3262</v>
      </c>
      <c r="E78" s="244"/>
      <c r="F78" s="244"/>
      <c r="G78" s="244"/>
      <c r="H78" s="244"/>
      <c r="I78" s="244"/>
      <c r="J78" s="244"/>
      <c r="K78" s="244"/>
      <c r="L78" s="244"/>
      <c r="M78" s="244"/>
      <c r="N78" s="244"/>
      <c r="O78" s="244"/>
      <c r="P78" s="244"/>
      <c r="Q78" s="244"/>
      <c r="R78" s="244"/>
      <c r="S78" s="244"/>
    </row>
    <row r="79" spans="1:19" ht="29.15" customHeight="1">
      <c r="A79" s="244" t="s">
        <v>1107</v>
      </c>
      <c r="B79" s="295" t="s">
        <v>3263</v>
      </c>
      <c r="C79" s="90" t="s">
        <v>3264</v>
      </c>
      <c r="D79" s="90" t="s">
        <v>3265</v>
      </c>
      <c r="E79" s="242"/>
      <c r="F79" s="242"/>
      <c r="G79" s="242"/>
      <c r="H79" s="242"/>
      <c r="I79" s="242"/>
      <c r="J79" s="242"/>
      <c r="K79" s="242"/>
      <c r="L79" s="242"/>
      <c r="M79" s="242"/>
      <c r="N79" s="242"/>
      <c r="O79" s="242"/>
      <c r="P79" s="242"/>
      <c r="Q79" s="242"/>
      <c r="R79" s="242"/>
      <c r="S79" s="242"/>
    </row>
    <row r="80" spans="1:19" ht="36" customHeight="1">
      <c r="A80" s="244" t="s">
        <v>1107</v>
      </c>
      <c r="B80" s="295" t="s">
        <v>3266</v>
      </c>
      <c r="C80" s="94" t="s">
        <v>3267</v>
      </c>
      <c r="D80" s="94" t="s">
        <v>3268</v>
      </c>
      <c r="E80" s="242"/>
      <c r="F80" s="242"/>
      <c r="G80" s="242"/>
      <c r="H80" s="242"/>
      <c r="I80" s="242"/>
      <c r="J80" s="242"/>
      <c r="K80" s="242"/>
      <c r="L80" s="242"/>
      <c r="M80" s="242"/>
      <c r="N80" s="242"/>
      <c r="O80" s="242"/>
      <c r="P80" s="242"/>
      <c r="Q80" s="242"/>
      <c r="R80" s="242"/>
      <c r="S80" s="242"/>
    </row>
    <row r="81" spans="1:19" ht="49" customHeight="1">
      <c r="A81" s="244" t="s">
        <v>1107</v>
      </c>
      <c r="B81" s="295" t="s">
        <v>3269</v>
      </c>
      <c r="C81" s="90" t="s">
        <v>3270</v>
      </c>
      <c r="D81" s="90" t="s">
        <v>3271</v>
      </c>
      <c r="E81" s="242"/>
      <c r="F81" s="242"/>
      <c r="G81" s="242"/>
      <c r="H81" s="242"/>
      <c r="I81" s="242"/>
      <c r="J81" s="242"/>
      <c r="K81" s="242"/>
      <c r="L81" s="242"/>
      <c r="M81" s="242"/>
      <c r="N81" s="242"/>
      <c r="O81" s="242"/>
      <c r="P81" s="242"/>
      <c r="Q81" s="242"/>
      <c r="R81" s="242"/>
      <c r="S81" s="242"/>
    </row>
    <row r="82" spans="1:19" ht="128.15" customHeight="1">
      <c r="A82" s="244" t="s">
        <v>1107</v>
      </c>
      <c r="B82" s="295" t="s">
        <v>3272</v>
      </c>
      <c r="C82" s="94" t="s">
        <v>3273</v>
      </c>
      <c r="D82" s="94" t="s">
        <v>2911</v>
      </c>
      <c r="E82" s="242"/>
      <c r="F82" s="242"/>
      <c r="G82" s="242"/>
      <c r="H82" s="242"/>
      <c r="I82" s="242"/>
      <c r="J82" s="242"/>
      <c r="K82" s="242"/>
      <c r="L82" s="242"/>
      <c r="M82" s="242"/>
      <c r="N82" s="242"/>
      <c r="O82" s="242"/>
      <c r="P82" s="242"/>
      <c r="Q82" s="242"/>
      <c r="R82" s="242"/>
      <c r="S82" s="242"/>
    </row>
    <row r="83" spans="1:19" ht="105.65" customHeight="1">
      <c r="A83" s="244" t="s">
        <v>1107</v>
      </c>
      <c r="B83" s="295" t="s">
        <v>3274</v>
      </c>
      <c r="C83" s="94" t="s">
        <v>2907</v>
      </c>
      <c r="D83" s="94" t="s">
        <v>3275</v>
      </c>
      <c r="E83" s="242"/>
      <c r="F83" s="242"/>
      <c r="G83" s="242"/>
      <c r="H83" s="242"/>
      <c r="I83" s="242"/>
      <c r="J83" s="242"/>
      <c r="K83" s="242"/>
      <c r="L83" s="242"/>
      <c r="M83" s="242"/>
      <c r="N83" s="242"/>
      <c r="O83" s="242"/>
      <c r="P83" s="242"/>
      <c r="Q83" s="242"/>
      <c r="R83" s="242"/>
      <c r="S83" s="242"/>
    </row>
    <row r="84" spans="1:19" s="230" customFormat="1" ht="52">
      <c r="A84" s="244" t="s">
        <v>1113</v>
      </c>
      <c r="B84" s="196" t="s">
        <v>1113</v>
      </c>
      <c r="C84" s="198" t="s">
        <v>3276</v>
      </c>
      <c r="D84" s="198" t="s">
        <v>3277</v>
      </c>
      <c r="E84" s="244"/>
      <c r="F84" s="244"/>
      <c r="G84" s="244"/>
      <c r="H84" s="244"/>
      <c r="I84" s="244"/>
      <c r="J84" s="244"/>
      <c r="K84" s="244"/>
      <c r="L84" s="244"/>
      <c r="M84" s="244"/>
      <c r="N84" s="244"/>
      <c r="O84" s="244"/>
      <c r="P84" s="244"/>
      <c r="Q84" s="244"/>
      <c r="R84" s="244"/>
      <c r="S84" s="244"/>
    </row>
    <row r="85" spans="1:19" ht="35.15" customHeight="1">
      <c r="A85" s="244" t="s">
        <v>1113</v>
      </c>
      <c r="B85" s="295" t="s">
        <v>3278</v>
      </c>
      <c r="C85" s="90" t="s">
        <v>3279</v>
      </c>
      <c r="D85" s="90" t="s">
        <v>3280</v>
      </c>
      <c r="E85" s="242"/>
      <c r="F85" s="242"/>
      <c r="G85" s="242"/>
      <c r="H85" s="242"/>
      <c r="I85" s="242"/>
      <c r="J85" s="242"/>
      <c r="K85" s="242"/>
      <c r="L85" s="242"/>
      <c r="M85" s="242"/>
      <c r="N85" s="242"/>
      <c r="O85" s="242"/>
      <c r="P85" s="242"/>
      <c r="Q85" s="242"/>
      <c r="R85" s="242"/>
      <c r="S85" s="242"/>
    </row>
    <row r="86" spans="1:19" ht="49" customHeight="1">
      <c r="A86" s="244" t="s">
        <v>1113</v>
      </c>
      <c r="B86" s="295" t="s">
        <v>3281</v>
      </c>
      <c r="C86" s="90" t="s">
        <v>3282</v>
      </c>
      <c r="D86" s="90" t="s">
        <v>3283</v>
      </c>
      <c r="E86" s="242"/>
      <c r="F86" s="242"/>
      <c r="G86" s="242"/>
      <c r="H86" s="242"/>
      <c r="I86" s="242"/>
      <c r="J86" s="242"/>
      <c r="K86" s="242"/>
      <c r="L86" s="242"/>
      <c r="M86" s="242"/>
      <c r="N86" s="242"/>
      <c r="O86" s="242"/>
      <c r="P86" s="242"/>
      <c r="Q86" s="242"/>
      <c r="R86" s="242"/>
      <c r="S86" s="242"/>
    </row>
    <row r="87" spans="1:19" ht="26">
      <c r="A87" s="244" t="s">
        <v>1113</v>
      </c>
      <c r="B87" s="295" t="s">
        <v>3284</v>
      </c>
      <c r="C87" s="90" t="s">
        <v>3285</v>
      </c>
      <c r="D87" s="90" t="s">
        <v>3286</v>
      </c>
      <c r="E87" s="242"/>
      <c r="F87" s="242"/>
      <c r="G87" s="242"/>
      <c r="H87" s="242"/>
      <c r="I87" s="242"/>
      <c r="J87" s="242"/>
      <c r="K87" s="242"/>
      <c r="L87" s="242"/>
      <c r="M87" s="242"/>
      <c r="N87" s="242"/>
      <c r="O87" s="242"/>
      <c r="P87" s="242"/>
      <c r="Q87" s="242"/>
      <c r="R87" s="242"/>
      <c r="S87" s="242"/>
    </row>
    <row r="88" spans="1:19" ht="48.65" customHeight="1">
      <c r="A88" s="244" t="s">
        <v>1113</v>
      </c>
      <c r="B88" s="295" t="s">
        <v>3287</v>
      </c>
      <c r="C88" s="90" t="s">
        <v>3288</v>
      </c>
      <c r="D88" s="90" t="s">
        <v>3289</v>
      </c>
      <c r="E88" s="242"/>
      <c r="F88" s="242"/>
      <c r="G88" s="242"/>
      <c r="H88" s="242"/>
      <c r="I88" s="242"/>
      <c r="J88" s="242"/>
      <c r="K88" s="242"/>
      <c r="L88" s="242"/>
      <c r="M88" s="242"/>
      <c r="N88" s="242"/>
      <c r="O88" s="242"/>
      <c r="P88" s="242"/>
      <c r="Q88" s="242"/>
      <c r="R88" s="242"/>
      <c r="S88" s="242"/>
    </row>
    <row r="89" spans="1:19" ht="39.65" customHeight="1">
      <c r="A89" s="244" t="s">
        <v>1113</v>
      </c>
      <c r="B89" s="295" t="s">
        <v>3290</v>
      </c>
      <c r="C89" s="90" t="s">
        <v>3291</v>
      </c>
      <c r="D89" s="90" t="s">
        <v>3292</v>
      </c>
      <c r="E89" s="242"/>
      <c r="F89" s="242"/>
      <c r="G89" s="242"/>
      <c r="H89" s="242"/>
      <c r="I89" s="242"/>
      <c r="J89" s="242"/>
      <c r="K89" s="242"/>
      <c r="L89" s="242"/>
      <c r="M89" s="242"/>
      <c r="N89" s="242"/>
      <c r="O89" s="242"/>
      <c r="P89" s="242"/>
      <c r="Q89" s="242"/>
      <c r="R89" s="242"/>
      <c r="S89" s="242"/>
    </row>
    <row r="90" spans="1:19" ht="51" customHeight="1">
      <c r="A90" s="244" t="s">
        <v>1113</v>
      </c>
      <c r="B90" s="295" t="s">
        <v>3293</v>
      </c>
      <c r="C90" s="90" t="s">
        <v>3294</v>
      </c>
      <c r="D90" s="90" t="s">
        <v>3295</v>
      </c>
      <c r="E90" s="242"/>
      <c r="F90" s="242"/>
      <c r="G90" s="242"/>
      <c r="H90" s="242"/>
      <c r="I90" s="242"/>
      <c r="J90" s="242"/>
      <c r="K90" s="242"/>
      <c r="L90" s="242"/>
      <c r="M90" s="242"/>
      <c r="N90" s="242"/>
      <c r="O90" s="242"/>
      <c r="P90" s="242"/>
      <c r="Q90" s="242"/>
      <c r="R90" s="242"/>
      <c r="S90" s="242"/>
    </row>
    <row r="91" spans="1:19" ht="26">
      <c r="A91" s="244" t="s">
        <v>1113</v>
      </c>
      <c r="B91" s="295" t="s">
        <v>3296</v>
      </c>
      <c r="C91" s="90" t="s">
        <v>3297</v>
      </c>
      <c r="D91" s="90" t="s">
        <v>3298</v>
      </c>
      <c r="E91" s="242"/>
      <c r="F91" s="242"/>
      <c r="G91" s="242"/>
      <c r="H91" s="242"/>
      <c r="I91" s="242"/>
      <c r="J91" s="242"/>
      <c r="K91" s="242"/>
      <c r="L91" s="242"/>
      <c r="M91" s="242"/>
      <c r="N91" s="242"/>
      <c r="O91" s="242"/>
      <c r="P91" s="242"/>
      <c r="Q91" s="242"/>
      <c r="R91" s="242"/>
      <c r="S91" s="242"/>
    </row>
    <row r="92" spans="1:19" ht="117">
      <c r="A92" s="244" t="s">
        <v>1113</v>
      </c>
      <c r="B92" s="295" t="s">
        <v>3299</v>
      </c>
      <c r="C92" s="90" t="s">
        <v>3300</v>
      </c>
      <c r="D92" s="90" t="s">
        <v>3301</v>
      </c>
      <c r="E92" s="242"/>
      <c r="F92" s="242"/>
      <c r="G92" s="242"/>
      <c r="H92" s="242"/>
      <c r="I92" s="242"/>
      <c r="J92" s="242"/>
      <c r="K92" s="242"/>
      <c r="L92" s="242"/>
      <c r="M92" s="242"/>
      <c r="N92" s="242"/>
      <c r="O92" s="242"/>
      <c r="P92" s="242"/>
      <c r="Q92" s="242"/>
      <c r="R92" s="242"/>
      <c r="S92" s="242"/>
    </row>
    <row r="93" spans="1:19" ht="61" customHeight="1">
      <c r="A93" s="244" t="s">
        <v>1113</v>
      </c>
      <c r="B93" s="295" t="s">
        <v>3302</v>
      </c>
      <c r="C93" s="94" t="s">
        <v>3303</v>
      </c>
      <c r="D93" s="94" t="s">
        <v>3304</v>
      </c>
      <c r="E93" s="242"/>
      <c r="F93" s="242"/>
      <c r="G93" s="242"/>
      <c r="H93" s="242"/>
      <c r="I93" s="242"/>
      <c r="J93" s="242"/>
      <c r="K93" s="242"/>
      <c r="L93" s="242"/>
      <c r="M93" s="242"/>
      <c r="N93" s="242"/>
      <c r="O93" s="242"/>
      <c r="P93" s="242"/>
      <c r="Q93" s="242"/>
      <c r="R93" s="242"/>
      <c r="S93" s="242"/>
    </row>
    <row r="94" spans="1:19" ht="46.5" customHeight="1">
      <c r="A94" s="244" t="s">
        <v>1113</v>
      </c>
      <c r="B94" s="295" t="s">
        <v>3305</v>
      </c>
      <c r="C94" s="90" t="s">
        <v>3306</v>
      </c>
      <c r="D94" s="90" t="s">
        <v>3307</v>
      </c>
      <c r="E94" s="242"/>
      <c r="F94" s="242"/>
      <c r="G94" s="242"/>
      <c r="H94" s="242"/>
      <c r="I94" s="242"/>
      <c r="J94" s="242"/>
      <c r="K94" s="242"/>
      <c r="L94" s="242"/>
      <c r="M94" s="242"/>
      <c r="N94" s="242"/>
      <c r="O94" s="242"/>
      <c r="P94" s="242"/>
      <c r="Q94" s="242"/>
      <c r="R94" s="242"/>
      <c r="S94" s="242"/>
    </row>
    <row r="95" spans="1:19" ht="156">
      <c r="A95" s="244" t="s">
        <v>1113</v>
      </c>
      <c r="B95" s="295" t="s">
        <v>3308</v>
      </c>
      <c r="C95" s="90" t="s">
        <v>3309</v>
      </c>
      <c r="D95" s="90" t="s">
        <v>3310</v>
      </c>
      <c r="E95" s="242"/>
      <c r="F95" s="242"/>
      <c r="G95" s="242"/>
      <c r="H95" s="242"/>
      <c r="I95" s="242"/>
      <c r="J95" s="242"/>
      <c r="K95" s="242"/>
      <c r="L95" s="242"/>
      <c r="M95" s="242"/>
      <c r="N95" s="242"/>
      <c r="O95" s="242"/>
      <c r="P95" s="242"/>
      <c r="Q95" s="242"/>
      <c r="R95" s="242"/>
      <c r="S95" s="242"/>
    </row>
    <row r="96" spans="1:19" ht="117">
      <c r="A96" s="244" t="s">
        <v>1113</v>
      </c>
      <c r="B96" s="295" t="s">
        <v>3311</v>
      </c>
      <c r="C96" s="90" t="s">
        <v>3312</v>
      </c>
      <c r="D96" s="90" t="s">
        <v>3313</v>
      </c>
      <c r="E96" s="242"/>
      <c r="F96" s="242"/>
      <c r="G96" s="242"/>
      <c r="H96" s="242"/>
      <c r="I96" s="242"/>
      <c r="J96" s="242"/>
      <c r="K96" s="242"/>
      <c r="L96" s="242"/>
      <c r="M96" s="242"/>
      <c r="N96" s="242"/>
      <c r="O96" s="242"/>
      <c r="P96" s="242"/>
      <c r="Q96" s="242"/>
      <c r="R96" s="242"/>
      <c r="S96" s="242"/>
    </row>
    <row r="97" spans="1:19" ht="60.65" customHeight="1">
      <c r="A97" s="244" t="s">
        <v>1113</v>
      </c>
      <c r="B97" s="295" t="s">
        <v>3314</v>
      </c>
      <c r="C97" s="90" t="s">
        <v>3315</v>
      </c>
      <c r="D97" s="90" t="s">
        <v>3316</v>
      </c>
      <c r="E97" s="242"/>
      <c r="F97" s="242"/>
      <c r="G97" s="242"/>
      <c r="H97" s="242"/>
      <c r="I97" s="242"/>
      <c r="J97" s="242"/>
      <c r="K97" s="242"/>
      <c r="L97" s="242"/>
      <c r="M97" s="242"/>
      <c r="N97" s="242"/>
      <c r="O97" s="242"/>
      <c r="P97" s="242"/>
      <c r="Q97" s="242"/>
      <c r="R97" s="242"/>
      <c r="S97" s="242"/>
    </row>
    <row r="98" spans="1:19" ht="73.5" customHeight="1">
      <c r="A98" s="244" t="s">
        <v>1113</v>
      </c>
      <c r="B98" s="295" t="s">
        <v>3317</v>
      </c>
      <c r="C98" s="94" t="s">
        <v>3318</v>
      </c>
      <c r="D98" s="90" t="s">
        <v>3319</v>
      </c>
      <c r="E98" s="242"/>
      <c r="F98" s="242"/>
      <c r="G98" s="242"/>
      <c r="H98" s="242"/>
      <c r="I98" s="242"/>
      <c r="J98" s="242"/>
      <c r="K98" s="242"/>
      <c r="L98" s="242"/>
      <c r="M98" s="242"/>
      <c r="N98" s="242"/>
      <c r="O98" s="242"/>
      <c r="P98" s="242"/>
      <c r="Q98" s="242"/>
      <c r="R98" s="242"/>
      <c r="S98" s="242"/>
    </row>
    <row r="99" spans="1:19" ht="101.5" customHeight="1">
      <c r="A99" s="244" t="s">
        <v>1113</v>
      </c>
      <c r="B99" s="295" t="s">
        <v>3320</v>
      </c>
      <c r="C99" s="90" t="s">
        <v>3321</v>
      </c>
      <c r="D99" s="90" t="s">
        <v>3322</v>
      </c>
      <c r="E99" s="242"/>
      <c r="F99" s="242"/>
      <c r="G99" s="242"/>
      <c r="H99" s="242"/>
      <c r="I99" s="242"/>
      <c r="J99" s="242"/>
      <c r="K99" s="242"/>
      <c r="L99" s="242"/>
      <c r="M99" s="242"/>
      <c r="N99" s="242"/>
      <c r="O99" s="242"/>
      <c r="P99" s="242"/>
      <c r="Q99" s="242"/>
      <c r="R99" s="242"/>
      <c r="S99" s="242"/>
    </row>
    <row r="100" spans="1:19" ht="40.5" customHeight="1">
      <c r="A100" s="244" t="s">
        <v>1113</v>
      </c>
      <c r="B100" s="295" t="s">
        <v>3323</v>
      </c>
      <c r="C100" s="90" t="s">
        <v>3324</v>
      </c>
      <c r="D100" s="90" t="s">
        <v>3156</v>
      </c>
      <c r="E100" s="242"/>
      <c r="F100" s="242"/>
      <c r="G100" s="242"/>
      <c r="H100" s="242"/>
      <c r="I100" s="242"/>
      <c r="J100" s="242"/>
      <c r="K100" s="242"/>
      <c r="L100" s="242"/>
      <c r="M100" s="242"/>
      <c r="N100" s="242"/>
      <c r="O100" s="242"/>
      <c r="P100" s="242"/>
      <c r="Q100" s="242"/>
      <c r="R100" s="242"/>
      <c r="S100" s="242"/>
    </row>
    <row r="101" spans="1:19" s="230" customFormat="1" ht="39">
      <c r="A101" s="244" t="s">
        <v>1119</v>
      </c>
      <c r="B101" s="196" t="s">
        <v>1119</v>
      </c>
      <c r="C101" s="198" t="s">
        <v>3325</v>
      </c>
      <c r="D101" s="198" t="s">
        <v>3326</v>
      </c>
      <c r="E101" s="244"/>
      <c r="F101" s="244"/>
      <c r="G101" s="244"/>
      <c r="H101" s="244"/>
      <c r="I101" s="244"/>
      <c r="J101" s="244"/>
      <c r="K101" s="244"/>
      <c r="L101" s="244"/>
      <c r="M101" s="244"/>
      <c r="N101" s="244"/>
      <c r="O101" s="244"/>
      <c r="P101" s="244"/>
      <c r="Q101" s="244"/>
      <c r="R101" s="244"/>
      <c r="S101" s="244"/>
    </row>
    <row r="102" spans="1:19" ht="49" customHeight="1">
      <c r="A102" s="244" t="s">
        <v>1119</v>
      </c>
      <c r="B102" s="295" t="s">
        <v>3327</v>
      </c>
      <c r="C102" s="90" t="s">
        <v>3328</v>
      </c>
      <c r="D102" s="90" t="s">
        <v>3329</v>
      </c>
      <c r="E102" s="242"/>
      <c r="F102" s="242"/>
      <c r="G102" s="242"/>
      <c r="H102" s="242"/>
      <c r="I102" s="242"/>
      <c r="J102" s="242"/>
      <c r="K102" s="242"/>
      <c r="L102" s="242"/>
      <c r="M102" s="242"/>
      <c r="N102" s="242"/>
      <c r="O102" s="242"/>
      <c r="P102" s="242"/>
      <c r="Q102" s="242"/>
      <c r="R102" s="242"/>
      <c r="S102" s="242"/>
    </row>
    <row r="103" spans="1:19" ht="49" customHeight="1">
      <c r="A103" s="244" t="s">
        <v>1119</v>
      </c>
      <c r="B103" s="295" t="s">
        <v>3330</v>
      </c>
      <c r="C103" s="90" t="s">
        <v>3331</v>
      </c>
      <c r="D103" s="94" t="s">
        <v>3332</v>
      </c>
      <c r="E103" s="242"/>
      <c r="F103" s="242"/>
      <c r="G103" s="242"/>
      <c r="H103" s="242"/>
      <c r="I103" s="242"/>
      <c r="J103" s="242"/>
      <c r="K103" s="242"/>
      <c r="L103" s="242"/>
      <c r="M103" s="242"/>
      <c r="N103" s="242"/>
      <c r="O103" s="242"/>
      <c r="P103" s="242"/>
      <c r="Q103" s="242"/>
      <c r="R103" s="242"/>
      <c r="S103" s="242"/>
    </row>
    <row r="104" spans="1:19" ht="40.5" customHeight="1">
      <c r="A104" s="244" t="s">
        <v>1119</v>
      </c>
      <c r="B104" s="295" t="s">
        <v>3333</v>
      </c>
      <c r="C104" s="90" t="s">
        <v>3334</v>
      </c>
      <c r="D104" s="90" t="s">
        <v>3335</v>
      </c>
      <c r="E104" s="242"/>
      <c r="F104" s="242"/>
      <c r="G104" s="242"/>
      <c r="H104" s="242"/>
      <c r="I104" s="242"/>
      <c r="J104" s="242"/>
      <c r="K104" s="242"/>
      <c r="L104" s="242"/>
      <c r="M104" s="242"/>
      <c r="N104" s="242"/>
      <c r="O104" s="242"/>
      <c r="P104" s="242"/>
      <c r="Q104" s="242"/>
      <c r="R104" s="242"/>
      <c r="S104" s="242"/>
    </row>
    <row r="105" spans="1:19" s="237" customFormat="1" ht="117.65" customHeight="1">
      <c r="A105" s="245" t="s">
        <v>733</v>
      </c>
      <c r="B105" s="196" t="s">
        <v>2816</v>
      </c>
      <c r="C105" s="198" t="s">
        <v>3336</v>
      </c>
      <c r="D105" s="198" t="s">
        <v>3337</v>
      </c>
      <c r="E105" s="245"/>
      <c r="F105" s="245"/>
      <c r="G105" s="245"/>
      <c r="H105" s="245"/>
      <c r="I105" s="245"/>
      <c r="J105" s="245"/>
      <c r="K105" s="245"/>
      <c r="L105" s="245"/>
      <c r="M105" s="245"/>
      <c r="N105" s="245"/>
      <c r="O105" s="245"/>
      <c r="P105" s="245"/>
      <c r="Q105" s="245"/>
      <c r="R105" s="245"/>
      <c r="S105" s="245"/>
    </row>
    <row r="106" spans="1:19" s="230" customFormat="1" ht="241" customHeight="1">
      <c r="A106" s="244" t="s">
        <v>733</v>
      </c>
      <c r="B106" s="201" t="s">
        <v>2816</v>
      </c>
      <c r="C106" s="232" t="s">
        <v>3338</v>
      </c>
      <c r="D106" s="232" t="s">
        <v>3339</v>
      </c>
      <c r="E106" s="244"/>
      <c r="F106" s="244"/>
      <c r="G106" s="244"/>
      <c r="H106" s="244"/>
      <c r="I106" s="244"/>
      <c r="J106" s="244"/>
      <c r="K106" s="244"/>
      <c r="L106" s="244"/>
      <c r="M106" s="244"/>
      <c r="N106" s="244"/>
      <c r="O106" s="244"/>
      <c r="P106" s="244"/>
      <c r="Q106" s="244"/>
      <c r="R106" s="244"/>
      <c r="S106" s="244"/>
    </row>
    <row r="107" spans="1:19" s="230" customFormat="1" ht="29.15" customHeight="1">
      <c r="A107" s="244" t="s">
        <v>733</v>
      </c>
      <c r="B107" s="201" t="s">
        <v>2816</v>
      </c>
      <c r="C107" s="232" t="s">
        <v>3340</v>
      </c>
      <c r="D107" s="232" t="s">
        <v>3341</v>
      </c>
      <c r="E107" s="244"/>
      <c r="F107" s="244"/>
      <c r="G107" s="244"/>
      <c r="H107" s="244"/>
      <c r="I107" s="244"/>
      <c r="J107" s="244"/>
      <c r="K107" s="244"/>
      <c r="L107" s="244"/>
      <c r="M107" s="244"/>
      <c r="N107" s="244"/>
      <c r="O107" s="244"/>
      <c r="P107" s="244"/>
      <c r="Q107" s="244"/>
      <c r="R107" s="244"/>
      <c r="S107" s="244"/>
    </row>
    <row r="108" spans="1:19" s="230" customFormat="1" ht="208">
      <c r="A108" s="244" t="s">
        <v>733</v>
      </c>
      <c r="B108" s="201" t="s">
        <v>2816</v>
      </c>
      <c r="C108" s="232" t="s">
        <v>3342</v>
      </c>
      <c r="D108" s="232" t="s">
        <v>3343</v>
      </c>
      <c r="E108" s="244"/>
      <c r="F108" s="244"/>
      <c r="G108" s="244"/>
      <c r="H108" s="244"/>
      <c r="I108" s="244"/>
      <c r="J108" s="244"/>
      <c r="K108" s="244"/>
      <c r="L108" s="244"/>
      <c r="M108" s="244"/>
      <c r="N108" s="244"/>
      <c r="O108" s="244"/>
      <c r="P108" s="244"/>
      <c r="Q108" s="244"/>
      <c r="R108" s="244"/>
      <c r="S108" s="244"/>
    </row>
    <row r="109" spans="1:19" s="237" customFormat="1" ht="69.650000000000006" customHeight="1">
      <c r="A109" s="245" t="s">
        <v>738</v>
      </c>
      <c r="B109" s="789" t="s">
        <v>738</v>
      </c>
      <c r="C109" s="790" t="s">
        <v>2917</v>
      </c>
      <c r="D109" s="790" t="s">
        <v>2918</v>
      </c>
      <c r="E109" s="245"/>
      <c r="F109" s="245"/>
      <c r="G109" s="245"/>
      <c r="H109" s="245"/>
      <c r="I109" s="245"/>
      <c r="J109" s="245"/>
      <c r="K109" s="245"/>
      <c r="L109" s="245"/>
      <c r="M109" s="245"/>
      <c r="N109" s="245"/>
      <c r="O109" s="245"/>
      <c r="P109" s="245"/>
      <c r="Q109" s="245"/>
      <c r="R109" s="245"/>
      <c r="S109" s="245"/>
    </row>
    <row r="110" spans="1:19" s="230" customFormat="1" ht="103" hidden="1" customHeight="1">
      <c r="A110" s="245" t="s">
        <v>738</v>
      </c>
      <c r="B110" s="196" t="s">
        <v>2825</v>
      </c>
      <c r="C110" s="232"/>
      <c r="D110" s="791" t="s">
        <v>3344</v>
      </c>
      <c r="E110" s="244"/>
      <c r="F110" s="244"/>
      <c r="G110" s="244"/>
      <c r="H110" s="244"/>
      <c r="I110" s="244"/>
      <c r="J110" s="244"/>
      <c r="K110" s="244"/>
      <c r="L110" s="244"/>
      <c r="M110" s="244"/>
      <c r="N110" s="244"/>
      <c r="O110" s="244"/>
      <c r="P110" s="244"/>
      <c r="Q110" s="244"/>
      <c r="R110" s="244"/>
      <c r="S110" s="244"/>
    </row>
    <row r="111" spans="1:19" s="230" customFormat="1" ht="169" hidden="1">
      <c r="A111" s="245" t="s">
        <v>738</v>
      </c>
      <c r="B111" s="196" t="s">
        <v>2825</v>
      </c>
      <c r="C111" s="243"/>
      <c r="D111" s="791" t="s">
        <v>3345</v>
      </c>
      <c r="E111" s="244"/>
      <c r="F111" s="244"/>
      <c r="G111" s="244"/>
      <c r="H111" s="244"/>
      <c r="I111" s="244"/>
      <c r="J111" s="244"/>
      <c r="K111" s="244"/>
      <c r="L111" s="244"/>
      <c r="M111" s="244"/>
      <c r="N111" s="244"/>
      <c r="O111" s="244"/>
      <c r="P111" s="244"/>
      <c r="Q111" s="244"/>
      <c r="R111" s="244"/>
      <c r="S111" s="244"/>
    </row>
    <row r="112" spans="1:19" s="230" customFormat="1" ht="49" hidden="1" customHeight="1">
      <c r="A112" s="245"/>
      <c r="B112" s="196"/>
      <c r="C112" s="243"/>
      <c r="D112" s="791" t="s">
        <v>3346</v>
      </c>
      <c r="E112" s="244"/>
      <c r="F112" s="244"/>
      <c r="G112" s="244"/>
      <c r="H112" s="244"/>
      <c r="I112" s="244"/>
      <c r="J112" s="244"/>
      <c r="K112" s="244"/>
      <c r="L112" s="244"/>
      <c r="M112" s="244"/>
      <c r="N112" s="244"/>
      <c r="O112" s="244"/>
      <c r="P112" s="244"/>
      <c r="Q112" s="244"/>
      <c r="R112" s="244"/>
      <c r="S112" s="244"/>
    </row>
    <row r="113" spans="1:19" s="230" customFormat="1" ht="63" hidden="1" customHeight="1">
      <c r="A113" s="245" t="s">
        <v>738</v>
      </c>
      <c r="B113" s="196" t="s">
        <v>2825</v>
      </c>
      <c r="C113" s="232"/>
      <c r="D113" s="791" t="s">
        <v>2922</v>
      </c>
      <c r="E113" s="244"/>
      <c r="F113" s="244"/>
      <c r="G113" s="244"/>
      <c r="H113" s="244"/>
      <c r="I113" s="244"/>
      <c r="J113" s="244"/>
      <c r="K113" s="244"/>
      <c r="L113" s="244"/>
      <c r="M113" s="244"/>
      <c r="N113" s="244"/>
      <c r="O113" s="244"/>
      <c r="P113" s="244"/>
      <c r="Q113" s="244"/>
      <c r="R113" s="244"/>
      <c r="S113" s="244"/>
    </row>
    <row r="114" spans="1:19" s="230" customFormat="1" ht="49.5" hidden="1" customHeight="1">
      <c r="A114" s="245" t="s">
        <v>738</v>
      </c>
      <c r="B114" s="196" t="s">
        <v>2825</v>
      </c>
      <c r="C114" s="232"/>
      <c r="D114" s="791" t="s">
        <v>2923</v>
      </c>
      <c r="E114" s="244"/>
      <c r="F114" s="244"/>
      <c r="G114" s="244"/>
      <c r="H114" s="244"/>
      <c r="I114" s="244"/>
      <c r="J114" s="244"/>
      <c r="K114" s="244"/>
      <c r="L114" s="244"/>
      <c r="M114" s="244"/>
      <c r="N114" s="244"/>
      <c r="O114" s="244"/>
      <c r="P114" s="244"/>
      <c r="Q114" s="244"/>
      <c r="R114" s="244"/>
      <c r="S114" s="244"/>
    </row>
    <row r="115" spans="1:19" s="230" customFormat="1" ht="66" hidden="1" customHeight="1">
      <c r="A115" s="245" t="s">
        <v>738</v>
      </c>
      <c r="B115" s="196" t="s">
        <v>2825</v>
      </c>
      <c r="C115" s="232"/>
      <c r="D115" s="791" t="s">
        <v>2924</v>
      </c>
      <c r="E115" s="244"/>
      <c r="F115" s="244"/>
      <c r="G115" s="244"/>
      <c r="H115" s="244"/>
      <c r="I115" s="244"/>
      <c r="J115" s="244"/>
      <c r="K115" s="244"/>
      <c r="L115" s="244"/>
      <c r="M115" s="244"/>
      <c r="N115" s="244"/>
      <c r="O115" s="244"/>
      <c r="P115" s="244"/>
      <c r="Q115" s="244"/>
      <c r="R115" s="244"/>
      <c r="S115" s="244"/>
    </row>
    <row r="116" spans="1:19" s="230" customFormat="1" ht="112.5" hidden="1" customHeight="1">
      <c r="A116" s="245" t="s">
        <v>738</v>
      </c>
      <c r="B116" s="196" t="s">
        <v>2825</v>
      </c>
      <c r="C116" s="243"/>
      <c r="D116" s="791" t="s">
        <v>2925</v>
      </c>
      <c r="E116" s="244"/>
      <c r="F116" s="244"/>
      <c r="G116" s="244"/>
      <c r="H116" s="244"/>
      <c r="I116" s="244"/>
      <c r="J116" s="244"/>
      <c r="K116" s="244"/>
      <c r="L116" s="244"/>
      <c r="M116" s="244"/>
      <c r="N116" s="244"/>
      <c r="O116" s="244"/>
      <c r="P116" s="244"/>
      <c r="Q116" s="244"/>
      <c r="R116" s="244"/>
      <c r="S116" s="244"/>
    </row>
    <row r="117" spans="1:19" s="230" customFormat="1" ht="85" hidden="1" customHeight="1">
      <c r="A117" s="245" t="s">
        <v>738</v>
      </c>
      <c r="B117" s="196" t="s">
        <v>2825</v>
      </c>
      <c r="C117" s="232"/>
      <c r="D117" s="791" t="s">
        <v>3347</v>
      </c>
      <c r="E117" s="244"/>
      <c r="F117" s="244"/>
      <c r="G117" s="244"/>
      <c r="H117" s="244"/>
      <c r="I117" s="244"/>
      <c r="J117" s="244"/>
      <c r="K117" s="244"/>
      <c r="L117" s="244"/>
      <c r="M117" s="244"/>
      <c r="N117" s="244"/>
      <c r="O117" s="244"/>
      <c r="P117" s="244"/>
      <c r="Q117" s="244"/>
      <c r="R117" s="244"/>
      <c r="S117" s="244"/>
    </row>
    <row r="118" spans="1:19" s="230" customFormat="1" ht="44.15" hidden="1" customHeight="1">
      <c r="A118" s="245" t="s">
        <v>738</v>
      </c>
      <c r="B118" s="196" t="s">
        <v>2825</v>
      </c>
      <c r="C118" s="232"/>
      <c r="D118" s="791" t="s">
        <v>2927</v>
      </c>
      <c r="E118" s="244"/>
      <c r="F118" s="244"/>
      <c r="G118" s="244"/>
      <c r="H118" s="244"/>
      <c r="I118" s="244"/>
      <c r="J118" s="244"/>
      <c r="K118" s="244"/>
      <c r="L118" s="244"/>
      <c r="M118" s="244"/>
      <c r="N118" s="244"/>
      <c r="O118" s="244"/>
      <c r="P118" s="244"/>
      <c r="Q118" s="244"/>
      <c r="R118" s="244"/>
      <c r="S118" s="244"/>
    </row>
    <row r="119" spans="1:19" s="230" customFormat="1" ht="78" hidden="1">
      <c r="A119" s="245" t="s">
        <v>738</v>
      </c>
      <c r="B119" s="196" t="s">
        <v>2825</v>
      </c>
      <c r="C119" s="232"/>
      <c r="D119" s="791" t="s">
        <v>2928</v>
      </c>
      <c r="E119" s="244"/>
      <c r="F119" s="244"/>
      <c r="G119" s="244"/>
      <c r="H119" s="244"/>
      <c r="I119" s="244"/>
      <c r="J119" s="244"/>
      <c r="K119" s="244"/>
      <c r="L119" s="244"/>
      <c r="M119" s="244"/>
      <c r="N119" s="244"/>
      <c r="O119" s="244"/>
      <c r="P119" s="244"/>
      <c r="Q119" s="244"/>
      <c r="R119" s="244"/>
      <c r="S119" s="244"/>
    </row>
    <row r="120" spans="1:19" s="230" customFormat="1" ht="164.15" hidden="1" customHeight="1">
      <c r="A120" s="245" t="s">
        <v>738</v>
      </c>
      <c r="B120" s="196" t="s">
        <v>2825</v>
      </c>
      <c r="C120" s="243"/>
      <c r="D120" s="791" t="s">
        <v>3348</v>
      </c>
      <c r="E120" s="244"/>
      <c r="F120" s="244"/>
      <c r="G120" s="244"/>
      <c r="H120" s="244"/>
      <c r="I120" s="244"/>
      <c r="J120" s="244"/>
      <c r="K120" s="244"/>
      <c r="L120" s="244"/>
      <c r="M120" s="244"/>
      <c r="N120" s="244"/>
      <c r="O120" s="244"/>
      <c r="P120" s="244"/>
      <c r="Q120" s="244"/>
      <c r="R120" s="244"/>
      <c r="S120" s="244"/>
    </row>
    <row r="121" spans="1:19" s="230" customFormat="1" ht="164.15" hidden="1" customHeight="1">
      <c r="A121" s="245"/>
      <c r="B121" s="196"/>
      <c r="C121" s="243"/>
      <c r="D121" s="791" t="s">
        <v>3349</v>
      </c>
      <c r="E121" s="244"/>
      <c r="F121" s="244"/>
      <c r="G121" s="244"/>
      <c r="H121" s="244"/>
      <c r="I121" s="244"/>
      <c r="J121" s="244"/>
      <c r="K121" s="244"/>
      <c r="L121" s="244"/>
      <c r="M121" s="244"/>
      <c r="N121" s="244"/>
      <c r="O121" s="244"/>
      <c r="P121" s="244"/>
      <c r="Q121" s="244"/>
      <c r="R121" s="244"/>
      <c r="S121" s="244"/>
    </row>
    <row r="122" spans="1:19" s="230" customFormat="1" ht="126" hidden="1" customHeight="1">
      <c r="A122" s="245" t="s">
        <v>738</v>
      </c>
      <c r="B122" s="196" t="s">
        <v>2825</v>
      </c>
      <c r="C122" s="232"/>
      <c r="D122" s="791" t="s">
        <v>3350</v>
      </c>
      <c r="E122" s="244"/>
      <c r="F122" s="244"/>
      <c r="G122" s="244"/>
      <c r="H122" s="244"/>
      <c r="I122" s="244"/>
      <c r="J122" s="244"/>
      <c r="K122" s="244"/>
      <c r="L122" s="244"/>
      <c r="M122" s="244"/>
      <c r="N122" s="244"/>
      <c r="O122" s="244"/>
      <c r="P122" s="244"/>
      <c r="Q122" s="244"/>
      <c r="R122" s="244"/>
      <c r="S122" s="244"/>
    </row>
    <row r="123" spans="1:19" s="230" customFormat="1" ht="120" hidden="1" customHeight="1">
      <c r="A123" s="245" t="s">
        <v>738</v>
      </c>
      <c r="B123" s="196" t="s">
        <v>2825</v>
      </c>
      <c r="C123" s="232"/>
      <c r="D123" s="791" t="s">
        <v>2931</v>
      </c>
      <c r="E123" s="244"/>
      <c r="F123" s="244"/>
      <c r="G123" s="244"/>
      <c r="H123" s="244"/>
      <c r="I123" s="244"/>
      <c r="J123" s="244"/>
      <c r="K123" s="244"/>
      <c r="L123" s="244"/>
      <c r="M123" s="244"/>
      <c r="N123" s="244"/>
      <c r="O123" s="244"/>
      <c r="P123" s="244"/>
      <c r="Q123" s="244"/>
      <c r="R123" s="244"/>
      <c r="S123" s="244"/>
    </row>
    <row r="124" spans="1:19" s="230" customFormat="1" ht="231.65" hidden="1" customHeight="1">
      <c r="A124" s="245" t="s">
        <v>738</v>
      </c>
      <c r="B124" s="196" t="s">
        <v>2825</v>
      </c>
      <c r="C124" s="232"/>
      <c r="D124" s="791" t="s">
        <v>2932</v>
      </c>
      <c r="E124" s="244"/>
      <c r="F124" s="244"/>
      <c r="G124" s="244"/>
      <c r="H124" s="244"/>
      <c r="I124" s="244"/>
      <c r="J124" s="244"/>
      <c r="K124" s="244"/>
      <c r="L124" s="244"/>
      <c r="M124" s="244"/>
      <c r="N124" s="244"/>
      <c r="O124" s="244"/>
      <c r="P124" s="244"/>
      <c r="Q124" s="244"/>
      <c r="R124" s="244"/>
      <c r="S124" s="244"/>
    </row>
    <row r="125" spans="1:19" s="230" customFormat="1" ht="31" hidden="1" customHeight="1">
      <c r="A125" s="245" t="s">
        <v>738</v>
      </c>
      <c r="B125" s="196" t="s">
        <v>2825</v>
      </c>
      <c r="C125" s="243"/>
      <c r="D125" s="792" t="s">
        <v>3351</v>
      </c>
      <c r="E125" s="244"/>
      <c r="F125" s="244"/>
      <c r="G125" s="244"/>
      <c r="H125" s="244"/>
      <c r="I125" s="244"/>
      <c r="J125" s="244"/>
      <c r="K125" s="244"/>
      <c r="L125" s="244"/>
      <c r="M125" s="244"/>
      <c r="N125" s="244"/>
      <c r="O125" s="244"/>
      <c r="P125" s="244"/>
      <c r="Q125" s="244"/>
      <c r="R125" s="244"/>
      <c r="S125" s="244"/>
    </row>
  </sheetData>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BE818-EB3F-4142-B02D-BA6BA79C1BB3}">
  <sheetPr>
    <tabColor theme="8" tint="-0.499984740745262"/>
  </sheetPr>
  <dimension ref="A1:H60"/>
  <sheetViews>
    <sheetView workbookViewId="0">
      <selection activeCell="B5" sqref="B5"/>
    </sheetView>
  </sheetViews>
  <sheetFormatPr defaultRowHeight="12.5"/>
  <cols>
    <col min="1" max="1" width="55.7265625" style="752" customWidth="1"/>
    <col min="2" max="2" width="27.453125" style="752" customWidth="1"/>
    <col min="3" max="256" width="8.7265625" style="752"/>
    <col min="257" max="257" width="55.7265625" style="752" customWidth="1"/>
    <col min="258" max="258" width="27.453125" style="752" customWidth="1"/>
    <col min="259" max="512" width="8.7265625" style="752"/>
    <col min="513" max="513" width="55.7265625" style="752" customWidth="1"/>
    <col min="514" max="514" width="27.453125" style="752" customWidth="1"/>
    <col min="515" max="768" width="8.7265625" style="752"/>
    <col min="769" max="769" width="55.7265625" style="752" customWidth="1"/>
    <col min="770" max="770" width="27.453125" style="752" customWidth="1"/>
    <col min="771" max="1024" width="8.7265625" style="752"/>
    <col min="1025" max="1025" width="55.7265625" style="752" customWidth="1"/>
    <col min="1026" max="1026" width="27.453125" style="752" customWidth="1"/>
    <col min="1027" max="1280" width="8.7265625" style="752"/>
    <col min="1281" max="1281" width="55.7265625" style="752" customWidth="1"/>
    <col min="1282" max="1282" width="27.453125" style="752" customWidth="1"/>
    <col min="1283" max="1536" width="8.7265625" style="752"/>
    <col min="1537" max="1537" width="55.7265625" style="752" customWidth="1"/>
    <col min="1538" max="1538" width="27.453125" style="752" customWidth="1"/>
    <col min="1539" max="1792" width="8.7265625" style="752"/>
    <col min="1793" max="1793" width="55.7265625" style="752" customWidth="1"/>
    <col min="1794" max="1794" width="27.453125" style="752" customWidth="1"/>
    <col min="1795" max="2048" width="8.7265625" style="752"/>
    <col min="2049" max="2049" width="55.7265625" style="752" customWidth="1"/>
    <col min="2050" max="2050" width="27.453125" style="752" customWidth="1"/>
    <col min="2051" max="2304" width="8.7265625" style="752"/>
    <col min="2305" max="2305" width="55.7265625" style="752" customWidth="1"/>
    <col min="2306" max="2306" width="27.453125" style="752" customWidth="1"/>
    <col min="2307" max="2560" width="8.7265625" style="752"/>
    <col min="2561" max="2561" width="55.7265625" style="752" customWidth="1"/>
    <col min="2562" max="2562" width="27.453125" style="752" customWidth="1"/>
    <col min="2563" max="2816" width="8.7265625" style="752"/>
    <col min="2817" max="2817" width="55.7265625" style="752" customWidth="1"/>
    <col min="2818" max="2818" width="27.453125" style="752" customWidth="1"/>
    <col min="2819" max="3072" width="8.7265625" style="752"/>
    <col min="3073" max="3073" width="55.7265625" style="752" customWidth="1"/>
    <col min="3074" max="3074" width="27.453125" style="752" customWidth="1"/>
    <col min="3075" max="3328" width="8.7265625" style="752"/>
    <col min="3329" max="3329" width="55.7265625" style="752" customWidth="1"/>
    <col min="3330" max="3330" width="27.453125" style="752" customWidth="1"/>
    <col min="3331" max="3584" width="8.7265625" style="752"/>
    <col min="3585" max="3585" width="55.7265625" style="752" customWidth="1"/>
    <col min="3586" max="3586" width="27.453125" style="752" customWidth="1"/>
    <col min="3587" max="3840" width="8.7265625" style="752"/>
    <col min="3841" max="3841" width="55.7265625" style="752" customWidth="1"/>
    <col min="3842" max="3842" width="27.453125" style="752" customWidth="1"/>
    <col min="3843" max="4096" width="8.7265625" style="752"/>
    <col min="4097" max="4097" width="55.7265625" style="752" customWidth="1"/>
    <col min="4098" max="4098" width="27.453125" style="752" customWidth="1"/>
    <col min="4099" max="4352" width="8.7265625" style="752"/>
    <col min="4353" max="4353" width="55.7265625" style="752" customWidth="1"/>
    <col min="4354" max="4354" width="27.453125" style="752" customWidth="1"/>
    <col min="4355" max="4608" width="8.7265625" style="752"/>
    <col min="4609" max="4609" width="55.7265625" style="752" customWidth="1"/>
    <col min="4610" max="4610" width="27.453125" style="752" customWidth="1"/>
    <col min="4611" max="4864" width="8.7265625" style="752"/>
    <col min="4865" max="4865" width="55.7265625" style="752" customWidth="1"/>
    <col min="4866" max="4866" width="27.453125" style="752" customWidth="1"/>
    <col min="4867" max="5120" width="8.7265625" style="752"/>
    <col min="5121" max="5121" width="55.7265625" style="752" customWidth="1"/>
    <col min="5122" max="5122" width="27.453125" style="752" customWidth="1"/>
    <col min="5123" max="5376" width="8.7265625" style="752"/>
    <col min="5377" max="5377" width="55.7265625" style="752" customWidth="1"/>
    <col min="5378" max="5378" width="27.453125" style="752" customWidth="1"/>
    <col min="5379" max="5632" width="8.7265625" style="752"/>
    <col min="5633" max="5633" width="55.7265625" style="752" customWidth="1"/>
    <col min="5634" max="5634" width="27.453125" style="752" customWidth="1"/>
    <col min="5635" max="5888" width="8.7265625" style="752"/>
    <col min="5889" max="5889" width="55.7265625" style="752" customWidth="1"/>
    <col min="5890" max="5890" width="27.453125" style="752" customWidth="1"/>
    <col min="5891" max="6144" width="8.7265625" style="752"/>
    <col min="6145" max="6145" width="55.7265625" style="752" customWidth="1"/>
    <col min="6146" max="6146" width="27.453125" style="752" customWidth="1"/>
    <col min="6147" max="6400" width="8.7265625" style="752"/>
    <col min="6401" max="6401" width="55.7265625" style="752" customWidth="1"/>
    <col min="6402" max="6402" width="27.453125" style="752" customWidth="1"/>
    <col min="6403" max="6656" width="8.7265625" style="752"/>
    <col min="6657" max="6657" width="55.7265625" style="752" customWidth="1"/>
    <col min="6658" max="6658" width="27.453125" style="752" customWidth="1"/>
    <col min="6659" max="6912" width="8.7265625" style="752"/>
    <col min="6913" max="6913" width="55.7265625" style="752" customWidth="1"/>
    <col min="6914" max="6914" width="27.453125" style="752" customWidth="1"/>
    <col min="6915" max="7168" width="8.7265625" style="752"/>
    <col min="7169" max="7169" width="55.7265625" style="752" customWidth="1"/>
    <col min="7170" max="7170" width="27.453125" style="752" customWidth="1"/>
    <col min="7171" max="7424" width="8.7265625" style="752"/>
    <col min="7425" max="7425" width="55.7265625" style="752" customWidth="1"/>
    <col min="7426" max="7426" width="27.453125" style="752" customWidth="1"/>
    <col min="7427" max="7680" width="8.7265625" style="752"/>
    <col min="7681" max="7681" width="55.7265625" style="752" customWidth="1"/>
    <col min="7682" max="7682" width="27.453125" style="752" customWidth="1"/>
    <col min="7683" max="7936" width="8.7265625" style="752"/>
    <col min="7937" max="7937" width="55.7265625" style="752" customWidth="1"/>
    <col min="7938" max="7938" width="27.453125" style="752" customWidth="1"/>
    <col min="7939" max="8192" width="8.7265625" style="752"/>
    <col min="8193" max="8193" width="55.7265625" style="752" customWidth="1"/>
    <col min="8194" max="8194" width="27.453125" style="752" customWidth="1"/>
    <col min="8195" max="8448" width="8.7265625" style="752"/>
    <col min="8449" max="8449" width="55.7265625" style="752" customWidth="1"/>
    <col min="8450" max="8450" width="27.453125" style="752" customWidth="1"/>
    <col min="8451" max="8704" width="8.7265625" style="752"/>
    <col min="8705" max="8705" width="55.7265625" style="752" customWidth="1"/>
    <col min="8706" max="8706" width="27.453125" style="752" customWidth="1"/>
    <col min="8707" max="8960" width="8.7265625" style="752"/>
    <col min="8961" max="8961" width="55.7265625" style="752" customWidth="1"/>
    <col min="8962" max="8962" width="27.453125" style="752" customWidth="1"/>
    <col min="8963" max="9216" width="8.7265625" style="752"/>
    <col min="9217" max="9217" width="55.7265625" style="752" customWidth="1"/>
    <col min="9218" max="9218" width="27.453125" style="752" customWidth="1"/>
    <col min="9219" max="9472" width="8.7265625" style="752"/>
    <col min="9473" max="9473" width="55.7265625" style="752" customWidth="1"/>
    <col min="9474" max="9474" width="27.453125" style="752" customWidth="1"/>
    <col min="9475" max="9728" width="8.7265625" style="752"/>
    <col min="9729" max="9729" width="55.7265625" style="752" customWidth="1"/>
    <col min="9730" max="9730" width="27.453125" style="752" customWidth="1"/>
    <col min="9731" max="9984" width="8.7265625" style="752"/>
    <col min="9985" max="9985" width="55.7265625" style="752" customWidth="1"/>
    <col min="9986" max="9986" width="27.453125" style="752" customWidth="1"/>
    <col min="9987" max="10240" width="8.7265625" style="752"/>
    <col min="10241" max="10241" width="55.7265625" style="752" customWidth="1"/>
    <col min="10242" max="10242" width="27.453125" style="752" customWidth="1"/>
    <col min="10243" max="10496" width="8.7265625" style="752"/>
    <col min="10497" max="10497" width="55.7265625" style="752" customWidth="1"/>
    <col min="10498" max="10498" width="27.453125" style="752" customWidth="1"/>
    <col min="10499" max="10752" width="8.7265625" style="752"/>
    <col min="10753" max="10753" width="55.7265625" style="752" customWidth="1"/>
    <col min="10754" max="10754" width="27.453125" style="752" customWidth="1"/>
    <col min="10755" max="11008" width="8.7265625" style="752"/>
    <col min="11009" max="11009" width="55.7265625" style="752" customWidth="1"/>
    <col min="11010" max="11010" width="27.453125" style="752" customWidth="1"/>
    <col min="11011" max="11264" width="8.7265625" style="752"/>
    <col min="11265" max="11265" width="55.7265625" style="752" customWidth="1"/>
    <col min="11266" max="11266" width="27.453125" style="752" customWidth="1"/>
    <col min="11267" max="11520" width="8.7265625" style="752"/>
    <col min="11521" max="11521" width="55.7265625" style="752" customWidth="1"/>
    <col min="11522" max="11522" width="27.453125" style="752" customWidth="1"/>
    <col min="11523" max="11776" width="8.7265625" style="752"/>
    <col min="11777" max="11777" width="55.7265625" style="752" customWidth="1"/>
    <col min="11778" max="11778" width="27.453125" style="752" customWidth="1"/>
    <col min="11779" max="12032" width="8.7265625" style="752"/>
    <col min="12033" max="12033" width="55.7265625" style="752" customWidth="1"/>
    <col min="12034" max="12034" width="27.453125" style="752" customWidth="1"/>
    <col min="12035" max="12288" width="8.7265625" style="752"/>
    <col min="12289" max="12289" width="55.7265625" style="752" customWidth="1"/>
    <col min="12290" max="12290" width="27.453125" style="752" customWidth="1"/>
    <col min="12291" max="12544" width="8.7265625" style="752"/>
    <col min="12545" max="12545" width="55.7265625" style="752" customWidth="1"/>
    <col min="12546" max="12546" width="27.453125" style="752" customWidth="1"/>
    <col min="12547" max="12800" width="8.7265625" style="752"/>
    <col min="12801" max="12801" width="55.7265625" style="752" customWidth="1"/>
    <col min="12802" max="12802" width="27.453125" style="752" customWidth="1"/>
    <col min="12803" max="13056" width="8.7265625" style="752"/>
    <col min="13057" max="13057" width="55.7265625" style="752" customWidth="1"/>
    <col min="13058" max="13058" width="27.453125" style="752" customWidth="1"/>
    <col min="13059" max="13312" width="8.7265625" style="752"/>
    <col min="13313" max="13313" width="55.7265625" style="752" customWidth="1"/>
    <col min="13314" max="13314" width="27.453125" style="752" customWidth="1"/>
    <col min="13315" max="13568" width="8.7265625" style="752"/>
    <col min="13569" max="13569" width="55.7265625" style="752" customWidth="1"/>
    <col min="13570" max="13570" width="27.453125" style="752" customWidth="1"/>
    <col min="13571" max="13824" width="8.7265625" style="752"/>
    <col min="13825" max="13825" width="55.7265625" style="752" customWidth="1"/>
    <col min="13826" max="13826" width="27.453125" style="752" customWidth="1"/>
    <col min="13827" max="14080" width="8.7265625" style="752"/>
    <col min="14081" max="14081" width="55.7265625" style="752" customWidth="1"/>
    <col min="14082" max="14082" width="27.453125" style="752" customWidth="1"/>
    <col min="14083" max="14336" width="8.7265625" style="752"/>
    <col min="14337" max="14337" width="55.7265625" style="752" customWidth="1"/>
    <col min="14338" max="14338" width="27.453125" style="752" customWidth="1"/>
    <col min="14339" max="14592" width="8.7265625" style="752"/>
    <col min="14593" max="14593" width="55.7265625" style="752" customWidth="1"/>
    <col min="14594" max="14594" width="27.453125" style="752" customWidth="1"/>
    <col min="14595" max="14848" width="8.7265625" style="752"/>
    <col min="14849" max="14849" width="55.7265625" style="752" customWidth="1"/>
    <col min="14850" max="14850" width="27.453125" style="752" customWidth="1"/>
    <col min="14851" max="15104" width="8.7265625" style="752"/>
    <col min="15105" max="15105" width="55.7265625" style="752" customWidth="1"/>
    <col min="15106" max="15106" width="27.453125" style="752" customWidth="1"/>
    <col min="15107" max="15360" width="8.7265625" style="752"/>
    <col min="15361" max="15361" width="55.7265625" style="752" customWidth="1"/>
    <col min="15362" max="15362" width="27.453125" style="752" customWidth="1"/>
    <col min="15363" max="15616" width="8.7265625" style="752"/>
    <col min="15617" max="15617" width="55.7265625" style="752" customWidth="1"/>
    <col min="15618" max="15618" width="27.453125" style="752" customWidth="1"/>
    <col min="15619" max="15872" width="8.7265625" style="752"/>
    <col min="15873" max="15873" width="55.7265625" style="752" customWidth="1"/>
    <col min="15874" max="15874" width="27.453125" style="752" customWidth="1"/>
    <col min="15875" max="16128" width="8.7265625" style="752"/>
    <col min="16129" max="16129" width="55.7265625" style="752" customWidth="1"/>
    <col min="16130" max="16130" width="27.453125" style="752" customWidth="1"/>
    <col min="16131" max="16384" width="8.7265625" style="752"/>
  </cols>
  <sheetData>
    <row r="1" spans="1:8" ht="15.5">
      <c r="A1" s="751" t="s">
        <v>3352</v>
      </c>
    </row>
    <row r="2" spans="1:8">
      <c r="A2" s="753" t="s">
        <v>1531</v>
      </c>
      <c r="B2" s="753" t="s">
        <v>1532</v>
      </c>
    </row>
    <row r="3" spans="1:8">
      <c r="A3" s="753" t="s">
        <v>1533</v>
      </c>
      <c r="B3" s="753" t="s">
        <v>2299</v>
      </c>
    </row>
    <row r="4" spans="1:8" ht="61.5" customHeight="1">
      <c r="A4" s="304" t="s">
        <v>1535</v>
      </c>
      <c r="B4" s="306" t="s">
        <v>3353</v>
      </c>
    </row>
    <row r="5" spans="1:8" s="85" customFormat="1">
      <c r="A5" s="304" t="s">
        <v>1539</v>
      </c>
      <c r="B5" s="754" t="s">
        <v>2338</v>
      </c>
    </row>
    <row r="6" spans="1:8" s="85" customFormat="1" ht="13">
      <c r="A6" s="308" t="s">
        <v>1540</v>
      </c>
    </row>
    <row r="7" spans="1:8" s="85" customFormat="1" ht="13">
      <c r="A7" s="308" t="s">
        <v>1541</v>
      </c>
      <c r="B7" s="68" t="s">
        <v>3354</v>
      </c>
      <c r="E7" s="310"/>
      <c r="G7" s="310"/>
    </row>
    <row r="8" spans="1:8" s="85" customFormat="1" ht="63.65" customHeight="1">
      <c r="A8" s="308"/>
      <c r="B8" s="898" t="s">
        <v>3355</v>
      </c>
      <c r="C8" s="898"/>
      <c r="D8" s="898"/>
      <c r="E8" s="898"/>
      <c r="F8" s="898"/>
      <c r="G8" s="898"/>
    </row>
    <row r="9" spans="1:8" s="85" customFormat="1" ht="13">
      <c r="B9" s="68" t="s">
        <v>3356</v>
      </c>
      <c r="E9" s="310"/>
      <c r="G9" s="310"/>
    </row>
    <row r="10" spans="1:8" s="85" customFormat="1" ht="13">
      <c r="B10" s="68" t="s">
        <v>1544</v>
      </c>
      <c r="E10" s="310"/>
      <c r="G10" s="310"/>
    </row>
    <row r="11" spans="1:8" s="85" customFormat="1" ht="13">
      <c r="B11" s="68"/>
      <c r="E11" s="310"/>
      <c r="G11" s="310"/>
    </row>
    <row r="12" spans="1:8" s="85" customFormat="1" ht="14">
      <c r="A12" s="311" t="s">
        <v>1547</v>
      </c>
      <c r="B12" s="68" t="s">
        <v>3357</v>
      </c>
      <c r="E12" s="310"/>
      <c r="G12" s="310"/>
    </row>
    <row r="13" spans="1:8" s="85" customFormat="1" ht="14">
      <c r="A13" s="311" t="s">
        <v>1549</v>
      </c>
      <c r="B13" s="68" t="s">
        <v>3358</v>
      </c>
      <c r="E13" s="310"/>
      <c r="G13" s="310"/>
    </row>
    <row r="14" spans="1:8" s="85" customFormat="1" ht="14">
      <c r="A14" s="311" t="s">
        <v>1551</v>
      </c>
      <c r="B14" s="68" t="s">
        <v>3359</v>
      </c>
      <c r="E14" s="310"/>
      <c r="G14" s="310"/>
    </row>
    <row r="15" spans="1:8" s="85" customFormat="1">
      <c r="E15" s="310"/>
      <c r="G15" s="310"/>
    </row>
    <row r="16" spans="1:8" ht="13">
      <c r="A16" s="917" t="s">
        <v>1557</v>
      </c>
      <c r="B16" s="918"/>
      <c r="C16" s="755" t="s">
        <v>1558</v>
      </c>
      <c r="D16" s="755" t="s">
        <v>31</v>
      </c>
      <c r="E16" s="755" t="s">
        <v>35</v>
      </c>
      <c r="F16" s="755" t="s">
        <v>38</v>
      </c>
      <c r="G16" s="755" t="s">
        <v>41</v>
      </c>
      <c r="H16" s="755" t="s">
        <v>1589</v>
      </c>
    </row>
    <row r="17" spans="1:8" ht="13">
      <c r="A17" s="756" t="s">
        <v>3360</v>
      </c>
      <c r="B17" s="756" t="s">
        <v>1560</v>
      </c>
      <c r="C17" s="757">
        <f t="shared" ref="C17:H17" si="0">SUM($B23:$B28)</f>
        <v>28600</v>
      </c>
      <c r="D17" s="757">
        <f t="shared" si="0"/>
        <v>28600</v>
      </c>
      <c r="E17" s="757">
        <f t="shared" si="0"/>
        <v>28600</v>
      </c>
      <c r="F17" s="757">
        <f t="shared" si="0"/>
        <v>28600</v>
      </c>
      <c r="G17" s="757">
        <f t="shared" si="0"/>
        <v>28600</v>
      </c>
      <c r="H17" s="757">
        <f t="shared" si="0"/>
        <v>28600</v>
      </c>
    </row>
    <row r="18" spans="1:8" ht="13.5" customHeight="1">
      <c r="A18" s="756"/>
      <c r="B18" s="756" t="s">
        <v>1561</v>
      </c>
      <c r="C18" s="757"/>
      <c r="D18" s="757"/>
      <c r="E18" s="757"/>
      <c r="F18" s="757"/>
      <c r="G18" s="757"/>
      <c r="H18" s="757"/>
    </row>
    <row r="21" spans="1:8" ht="13">
      <c r="A21" s="758" t="s">
        <v>3361</v>
      </c>
    </row>
    <row r="22" spans="1:8" ht="13">
      <c r="A22" s="756" t="s">
        <v>3362</v>
      </c>
      <c r="B22" s="756" t="s">
        <v>3363</v>
      </c>
      <c r="C22" s="756" t="s">
        <v>1558</v>
      </c>
      <c r="D22" s="756" t="s">
        <v>1588</v>
      </c>
      <c r="E22" s="756" t="s">
        <v>1589</v>
      </c>
    </row>
    <row r="23" spans="1:8" ht="13">
      <c r="A23" s="752" t="s">
        <v>3364</v>
      </c>
      <c r="B23" s="757">
        <v>100</v>
      </c>
      <c r="C23" s="793">
        <f>ROUNDUP(SQRT(0.2*($B23)),0)</f>
        <v>5</v>
      </c>
      <c r="D23" s="793">
        <f>ROUNDUP(SQRT(0.2*($B23)),0)</f>
        <v>5</v>
      </c>
      <c r="E23" s="793">
        <f>ROUNDUP(SQRT(0.2*($B23)),0)</f>
        <v>5</v>
      </c>
      <c r="G23" s="759" t="s">
        <v>3365</v>
      </c>
    </row>
    <row r="24" spans="1:8" ht="13">
      <c r="A24" s="752" t="s">
        <v>3366</v>
      </c>
      <c r="B24" s="757">
        <v>500</v>
      </c>
      <c r="C24" s="793">
        <f>ROUNDUP(SQRT(16.25+0.0375*$B24), 0)</f>
        <v>6</v>
      </c>
      <c r="D24" s="793">
        <f>ROUNDUP(SQRT(16.25+0.0375*$B24), 0)</f>
        <v>6</v>
      </c>
      <c r="E24" s="793">
        <f>ROUNDUP(SQRT(16.25+0.0375*$B24), 0)</f>
        <v>6</v>
      </c>
    </row>
    <row r="25" spans="1:8" ht="13">
      <c r="A25" s="752" t="s">
        <v>3367</v>
      </c>
      <c r="B25" s="757">
        <v>1000</v>
      </c>
      <c r="C25" s="793">
        <f>ROUNDUP(SQRT(20+0.03*$B25), 0)</f>
        <v>8</v>
      </c>
      <c r="D25" s="793">
        <f>ROUNDUP(SQRT(20+0.03*$B25), 0)</f>
        <v>8</v>
      </c>
      <c r="E25" s="793">
        <f>ROUNDUP(SQRT(20+0.03*$B25), 0)</f>
        <v>8</v>
      </c>
    </row>
    <row r="26" spans="1:8" ht="13">
      <c r="A26" s="752" t="s">
        <v>3368</v>
      </c>
      <c r="B26" s="757">
        <v>5000</v>
      </c>
      <c r="C26" s="793">
        <f>ROUNDUP(SQRT(37.5+0.0125*$B26),0)</f>
        <v>10</v>
      </c>
      <c r="D26" s="793">
        <f>ROUNDUP(SQRT(37.5+0.0125*$B26),0)</f>
        <v>10</v>
      </c>
      <c r="E26" s="793">
        <f>ROUNDUP(SQRT(37.5+0.0125*$B26),0)</f>
        <v>10</v>
      </c>
    </row>
    <row r="27" spans="1:8" ht="13">
      <c r="A27" s="752" t="s">
        <v>3369</v>
      </c>
      <c r="B27" s="757">
        <v>10000</v>
      </c>
      <c r="C27" s="793">
        <f>ROUNDUP(SQRT(100),0)</f>
        <v>10</v>
      </c>
      <c r="D27" s="793">
        <f>ROUNDUP(SQRT(100),0)</f>
        <v>10</v>
      </c>
      <c r="E27" s="793">
        <f>ROUNDUP(SQRT(100),0)</f>
        <v>10</v>
      </c>
    </row>
    <row r="28" spans="1:8" ht="13">
      <c r="A28" s="752" t="s">
        <v>3370</v>
      </c>
      <c r="B28" s="757">
        <v>12000</v>
      </c>
      <c r="C28" s="793">
        <f>ROUNDUP(SQRT((SQRT($B28))),0)</f>
        <v>11</v>
      </c>
      <c r="D28" s="793">
        <f>ROUNDUP(SQRT((SQRT($B28))),0)</f>
        <v>11</v>
      </c>
      <c r="E28" s="793">
        <f>ROUNDUP(SQRT((SQRT($B28))),0)</f>
        <v>11</v>
      </c>
    </row>
    <row r="30" spans="1:8" ht="37.5" customHeight="1">
      <c r="A30" s="898" t="s">
        <v>3371</v>
      </c>
      <c r="B30" s="898"/>
      <c r="C30" s="898"/>
      <c r="D30" s="898"/>
      <c r="E30" s="898"/>
      <c r="F30" s="898"/>
      <c r="G30" s="898"/>
    </row>
    <row r="31" spans="1:8" ht="40.5" customHeight="1">
      <c r="A31" s="898" t="s">
        <v>3372</v>
      </c>
      <c r="B31" s="898"/>
      <c r="C31" s="898"/>
      <c r="D31" s="898"/>
      <c r="E31" s="898"/>
      <c r="F31" s="898"/>
      <c r="G31" s="898"/>
    </row>
    <row r="32" spans="1:8" ht="169" customHeight="1">
      <c r="A32" s="764"/>
      <c r="B32" s="764"/>
      <c r="C32" s="764"/>
      <c r="D32" s="764"/>
      <c r="E32" s="764"/>
      <c r="F32" s="764"/>
      <c r="G32" s="764"/>
    </row>
    <row r="33" spans="1:8" ht="13">
      <c r="A33" s="764"/>
      <c r="B33" s="764"/>
      <c r="C33" s="764"/>
      <c r="D33" s="764"/>
      <c r="E33" s="764"/>
      <c r="F33" s="764"/>
      <c r="G33" s="764"/>
    </row>
    <row r="34" spans="1:8" ht="13">
      <c r="A34" s="794" t="s">
        <v>3373</v>
      </c>
      <c r="B34" s="764"/>
      <c r="C34" s="764"/>
      <c r="D34" s="764"/>
      <c r="E34" s="764"/>
      <c r="F34" s="764"/>
      <c r="G34" s="764"/>
    </row>
    <row r="35" spans="1:8" ht="15.5">
      <c r="A35" s="795" t="s">
        <v>3374</v>
      </c>
      <c r="B35" s="764"/>
      <c r="C35" s="764"/>
      <c r="D35" s="764"/>
      <c r="E35" s="764"/>
      <c r="F35" s="764"/>
      <c r="G35" s="764"/>
    </row>
    <row r="36" spans="1:8" ht="67" customHeight="1">
      <c r="A36" s="919" t="s">
        <v>3375</v>
      </c>
      <c r="B36" s="919"/>
      <c r="C36" s="919"/>
      <c r="D36" s="919"/>
      <c r="E36" s="919"/>
      <c r="F36" s="919"/>
      <c r="G36" s="919"/>
    </row>
    <row r="37" spans="1:8" ht="13">
      <c r="A37" s="758"/>
      <c r="H37" s="302"/>
    </row>
    <row r="38" spans="1:8" ht="13">
      <c r="A38" s="760"/>
      <c r="B38" s="760"/>
      <c r="C38" s="760"/>
      <c r="D38" s="760"/>
      <c r="E38" s="760"/>
    </row>
    <row r="39" spans="1:8" ht="13">
      <c r="A39" s="761"/>
      <c r="B39" s="760"/>
      <c r="C39" s="760"/>
      <c r="D39" s="760"/>
      <c r="E39" s="760"/>
    </row>
    <row r="41" spans="1:8" ht="13">
      <c r="A41" s="761"/>
      <c r="B41" s="760"/>
      <c r="C41" s="760"/>
      <c r="D41" s="760"/>
      <c r="E41" s="760"/>
    </row>
    <row r="43" spans="1:8" ht="13">
      <c r="A43" s="761"/>
      <c r="B43" s="760"/>
      <c r="C43" s="760"/>
      <c r="D43" s="760"/>
      <c r="E43" s="760"/>
    </row>
    <row r="46" spans="1:8" s="759" customFormat="1" ht="13">
      <c r="A46" s="762"/>
      <c r="B46" s="762"/>
      <c r="C46" s="762"/>
      <c r="D46" s="762"/>
      <c r="E46" s="762"/>
      <c r="F46" s="762"/>
      <c r="G46" s="762"/>
    </row>
    <row r="47" spans="1:8" s="759" customFormat="1" ht="13">
      <c r="A47" s="762"/>
      <c r="B47" s="762"/>
      <c r="C47" s="762"/>
      <c r="D47" s="762"/>
      <c r="E47" s="762"/>
      <c r="F47" s="762"/>
      <c r="G47" s="762"/>
    </row>
    <row r="49" spans="1:7" ht="13">
      <c r="A49" s="758"/>
    </row>
    <row r="50" spans="1:7" ht="13">
      <c r="A50" s="760"/>
      <c r="B50" s="760"/>
      <c r="C50" s="760"/>
      <c r="D50" s="760"/>
      <c r="E50" s="760"/>
    </row>
    <row r="51" spans="1:7" ht="13">
      <c r="A51" s="761"/>
      <c r="B51" s="760"/>
      <c r="C51" s="760"/>
      <c r="D51" s="760"/>
      <c r="E51" s="760"/>
    </row>
    <row r="53" spans="1:7" ht="13">
      <c r="A53" s="761"/>
      <c r="B53" s="760"/>
      <c r="C53" s="760"/>
      <c r="D53" s="760"/>
      <c r="E53" s="760"/>
    </row>
    <row r="55" spans="1:7" ht="13">
      <c r="A55" s="761"/>
      <c r="B55" s="760"/>
      <c r="C55" s="760"/>
      <c r="D55" s="760"/>
      <c r="E55" s="760"/>
    </row>
    <row r="58" spans="1:7" s="759" customFormat="1" ht="13">
      <c r="A58" s="762"/>
      <c r="B58" s="762"/>
      <c r="C58" s="762"/>
      <c r="D58" s="762"/>
      <c r="E58" s="762"/>
      <c r="F58" s="762"/>
      <c r="G58" s="762"/>
    </row>
    <row r="59" spans="1:7" s="759" customFormat="1" ht="13">
      <c r="A59" s="762"/>
      <c r="B59" s="762"/>
      <c r="C59" s="762"/>
      <c r="D59" s="762"/>
      <c r="E59" s="762"/>
      <c r="F59" s="762"/>
      <c r="G59" s="762"/>
    </row>
    <row r="60" spans="1:7">
      <c r="A60" s="763"/>
    </row>
  </sheetData>
  <mergeCells count="5">
    <mergeCell ref="B8:G8"/>
    <mergeCell ref="A16:B16"/>
    <mergeCell ref="A30:G30"/>
    <mergeCell ref="A31:G31"/>
    <mergeCell ref="A36:G36"/>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013D1-079A-4860-8414-9B9FD1BFB299}">
  <dimension ref="A1:K37"/>
  <sheetViews>
    <sheetView workbookViewId="0">
      <selection activeCell="F20" sqref="F20"/>
    </sheetView>
  </sheetViews>
  <sheetFormatPr defaultColWidth="9.1796875" defaultRowHeight="14.5"/>
  <cols>
    <col min="1" max="1" width="8.1796875" style="364" customWidth="1"/>
    <col min="2" max="2" width="13.1796875" style="364" customWidth="1"/>
    <col min="3" max="3" width="5.26953125" style="364" customWidth="1"/>
    <col min="4" max="4" width="11" style="364" customWidth="1"/>
    <col min="5" max="5" width="11.81640625" style="364" customWidth="1"/>
    <col min="6" max="6" width="9.26953125" style="364" customWidth="1"/>
    <col min="7" max="7" width="10.1796875" style="364" customWidth="1"/>
    <col min="8" max="11" width="45.81640625" style="364" customWidth="1"/>
    <col min="12" max="256" width="9.1796875" style="363"/>
    <col min="257" max="257" width="8.1796875" style="363" customWidth="1"/>
    <col min="258" max="258" width="13.1796875" style="363" customWidth="1"/>
    <col min="259" max="259" width="5.26953125" style="363" customWidth="1"/>
    <col min="260" max="260" width="11" style="363" customWidth="1"/>
    <col min="261" max="261" width="11.81640625" style="363" customWidth="1"/>
    <col min="262" max="262" width="9.26953125" style="363" customWidth="1"/>
    <col min="263" max="263" width="10.1796875" style="363" customWidth="1"/>
    <col min="264" max="267" width="45.81640625" style="363" customWidth="1"/>
    <col min="268" max="512" width="9.1796875" style="363"/>
    <col min="513" max="513" width="8.1796875" style="363" customWidth="1"/>
    <col min="514" max="514" width="13.1796875" style="363" customWidth="1"/>
    <col min="515" max="515" width="5.26953125" style="363" customWidth="1"/>
    <col min="516" max="516" width="11" style="363" customWidth="1"/>
    <col min="517" max="517" width="11.81640625" style="363" customWidth="1"/>
    <col min="518" max="518" width="9.26953125" style="363" customWidth="1"/>
    <col min="519" max="519" width="10.1796875" style="363" customWidth="1"/>
    <col min="520" max="523" width="45.81640625" style="363" customWidth="1"/>
    <col min="524" max="768" width="9.1796875" style="363"/>
    <col min="769" max="769" width="8.1796875" style="363" customWidth="1"/>
    <col min="770" max="770" width="13.1796875" style="363" customWidth="1"/>
    <col min="771" max="771" width="5.26953125" style="363" customWidth="1"/>
    <col min="772" max="772" width="11" style="363" customWidth="1"/>
    <col min="773" max="773" width="11.81640625" style="363" customWidth="1"/>
    <col min="774" max="774" width="9.26953125" style="363" customWidth="1"/>
    <col min="775" max="775" width="10.1796875" style="363" customWidth="1"/>
    <col min="776" max="779" width="45.81640625" style="363" customWidth="1"/>
    <col min="780" max="1024" width="9.1796875" style="363"/>
    <col min="1025" max="1025" width="8.1796875" style="363" customWidth="1"/>
    <col min="1026" max="1026" width="13.1796875" style="363" customWidth="1"/>
    <col min="1027" max="1027" width="5.26953125" style="363" customWidth="1"/>
    <col min="1028" max="1028" width="11" style="363" customWidth="1"/>
    <col min="1029" max="1029" width="11.81640625" style="363" customWidth="1"/>
    <col min="1030" max="1030" width="9.26953125" style="363" customWidth="1"/>
    <col min="1031" max="1031" width="10.1796875" style="363" customWidth="1"/>
    <col min="1032" max="1035" width="45.81640625" style="363" customWidth="1"/>
    <col min="1036" max="1280" width="9.1796875" style="363"/>
    <col min="1281" max="1281" width="8.1796875" style="363" customWidth="1"/>
    <col min="1282" max="1282" width="13.1796875" style="363" customWidth="1"/>
    <col min="1283" max="1283" width="5.26953125" style="363" customWidth="1"/>
    <col min="1284" max="1284" width="11" style="363" customWidth="1"/>
    <col min="1285" max="1285" width="11.81640625" style="363" customWidth="1"/>
    <col min="1286" max="1286" width="9.26953125" style="363" customWidth="1"/>
    <col min="1287" max="1287" width="10.1796875" style="363" customWidth="1"/>
    <col min="1288" max="1291" width="45.81640625" style="363" customWidth="1"/>
    <col min="1292" max="1536" width="9.1796875" style="363"/>
    <col min="1537" max="1537" width="8.1796875" style="363" customWidth="1"/>
    <col min="1538" max="1538" width="13.1796875" style="363" customWidth="1"/>
    <col min="1539" max="1539" width="5.26953125" style="363" customWidth="1"/>
    <col min="1540" max="1540" width="11" style="363" customWidth="1"/>
    <col min="1541" max="1541" width="11.81640625" style="363" customWidth="1"/>
    <col min="1542" max="1542" width="9.26953125" style="363" customWidth="1"/>
    <col min="1543" max="1543" width="10.1796875" style="363" customWidth="1"/>
    <col min="1544" max="1547" width="45.81640625" style="363" customWidth="1"/>
    <col min="1548" max="1792" width="9.1796875" style="363"/>
    <col min="1793" max="1793" width="8.1796875" style="363" customWidth="1"/>
    <col min="1794" max="1794" width="13.1796875" style="363" customWidth="1"/>
    <col min="1795" max="1795" width="5.26953125" style="363" customWidth="1"/>
    <col min="1796" max="1796" width="11" style="363" customWidth="1"/>
    <col min="1797" max="1797" width="11.81640625" style="363" customWidth="1"/>
    <col min="1798" max="1798" width="9.26953125" style="363" customWidth="1"/>
    <col min="1799" max="1799" width="10.1796875" style="363" customWidth="1"/>
    <col min="1800" max="1803" width="45.81640625" style="363" customWidth="1"/>
    <col min="1804" max="2048" width="9.1796875" style="363"/>
    <col min="2049" max="2049" width="8.1796875" style="363" customWidth="1"/>
    <col min="2050" max="2050" width="13.1796875" style="363" customWidth="1"/>
    <col min="2051" max="2051" width="5.26953125" style="363" customWidth="1"/>
    <col min="2052" max="2052" width="11" style="363" customWidth="1"/>
    <col min="2053" max="2053" width="11.81640625" style="363" customWidth="1"/>
    <col min="2054" max="2054" width="9.26953125" style="363" customWidth="1"/>
    <col min="2055" max="2055" width="10.1796875" style="363" customWidth="1"/>
    <col min="2056" max="2059" width="45.81640625" style="363" customWidth="1"/>
    <col min="2060" max="2304" width="9.1796875" style="363"/>
    <col min="2305" max="2305" width="8.1796875" style="363" customWidth="1"/>
    <col min="2306" max="2306" width="13.1796875" style="363" customWidth="1"/>
    <col min="2307" max="2307" width="5.26953125" style="363" customWidth="1"/>
    <col min="2308" max="2308" width="11" style="363" customWidth="1"/>
    <col min="2309" max="2309" width="11.81640625" style="363" customWidth="1"/>
    <col min="2310" max="2310" width="9.26953125" style="363" customWidth="1"/>
    <col min="2311" max="2311" width="10.1796875" style="363" customWidth="1"/>
    <col min="2312" max="2315" width="45.81640625" style="363" customWidth="1"/>
    <col min="2316" max="2560" width="9.1796875" style="363"/>
    <col min="2561" max="2561" width="8.1796875" style="363" customWidth="1"/>
    <col min="2562" max="2562" width="13.1796875" style="363" customWidth="1"/>
    <col min="2563" max="2563" width="5.26953125" style="363" customWidth="1"/>
    <col min="2564" max="2564" width="11" style="363" customWidth="1"/>
    <col min="2565" max="2565" width="11.81640625" style="363" customWidth="1"/>
    <col min="2566" max="2566" width="9.26953125" style="363" customWidth="1"/>
    <col min="2567" max="2567" width="10.1796875" style="363" customWidth="1"/>
    <col min="2568" max="2571" width="45.81640625" style="363" customWidth="1"/>
    <col min="2572" max="2816" width="9.1796875" style="363"/>
    <col min="2817" max="2817" width="8.1796875" style="363" customWidth="1"/>
    <col min="2818" max="2818" width="13.1796875" style="363" customWidth="1"/>
    <col min="2819" max="2819" width="5.26953125" style="363" customWidth="1"/>
    <col min="2820" max="2820" width="11" style="363" customWidth="1"/>
    <col min="2821" max="2821" width="11.81640625" style="363" customWidth="1"/>
    <col min="2822" max="2822" width="9.26953125" style="363" customWidth="1"/>
    <col min="2823" max="2823" width="10.1796875" style="363" customWidth="1"/>
    <col min="2824" max="2827" width="45.81640625" style="363" customWidth="1"/>
    <col min="2828" max="3072" width="9.1796875" style="363"/>
    <col min="3073" max="3073" width="8.1796875" style="363" customWidth="1"/>
    <col min="3074" max="3074" width="13.1796875" style="363" customWidth="1"/>
    <col min="3075" max="3075" width="5.26953125" style="363" customWidth="1"/>
    <col min="3076" max="3076" width="11" style="363" customWidth="1"/>
    <col min="3077" max="3077" width="11.81640625" style="363" customWidth="1"/>
    <col min="3078" max="3078" width="9.26953125" style="363" customWidth="1"/>
    <col min="3079" max="3079" width="10.1796875" style="363" customWidth="1"/>
    <col min="3080" max="3083" width="45.81640625" style="363" customWidth="1"/>
    <col min="3084" max="3328" width="9.1796875" style="363"/>
    <col min="3329" max="3329" width="8.1796875" style="363" customWidth="1"/>
    <col min="3330" max="3330" width="13.1796875" style="363" customWidth="1"/>
    <col min="3331" max="3331" width="5.26953125" style="363" customWidth="1"/>
    <col min="3332" max="3332" width="11" style="363" customWidth="1"/>
    <col min="3333" max="3333" width="11.81640625" style="363" customWidth="1"/>
    <col min="3334" max="3334" width="9.26953125" style="363" customWidth="1"/>
    <col min="3335" max="3335" width="10.1796875" style="363" customWidth="1"/>
    <col min="3336" max="3339" width="45.81640625" style="363" customWidth="1"/>
    <col min="3340" max="3584" width="9.1796875" style="363"/>
    <col min="3585" max="3585" width="8.1796875" style="363" customWidth="1"/>
    <col min="3586" max="3586" width="13.1796875" style="363" customWidth="1"/>
    <col min="3587" max="3587" width="5.26953125" style="363" customWidth="1"/>
    <col min="3588" max="3588" width="11" style="363" customWidth="1"/>
    <col min="3589" max="3589" width="11.81640625" style="363" customWidth="1"/>
    <col min="3590" max="3590" width="9.26953125" style="363" customWidth="1"/>
    <col min="3591" max="3591" width="10.1796875" style="363" customWidth="1"/>
    <col min="3592" max="3595" width="45.81640625" style="363" customWidth="1"/>
    <col min="3596" max="3840" width="9.1796875" style="363"/>
    <col min="3841" max="3841" width="8.1796875" style="363" customWidth="1"/>
    <col min="3842" max="3842" width="13.1796875" style="363" customWidth="1"/>
    <col min="3843" max="3843" width="5.26953125" style="363" customWidth="1"/>
    <col min="3844" max="3844" width="11" style="363" customWidth="1"/>
    <col min="3845" max="3845" width="11.81640625" style="363" customWidth="1"/>
    <col min="3846" max="3846" width="9.26953125" style="363" customWidth="1"/>
    <col min="3847" max="3847" width="10.1796875" style="363" customWidth="1"/>
    <col min="3848" max="3851" width="45.81640625" style="363" customWidth="1"/>
    <col min="3852" max="4096" width="9.1796875" style="363"/>
    <col min="4097" max="4097" width="8.1796875" style="363" customWidth="1"/>
    <col min="4098" max="4098" width="13.1796875" style="363" customWidth="1"/>
    <col min="4099" max="4099" width="5.26953125" style="363" customWidth="1"/>
    <col min="4100" max="4100" width="11" style="363" customWidth="1"/>
    <col min="4101" max="4101" width="11.81640625" style="363" customWidth="1"/>
    <col min="4102" max="4102" width="9.26953125" style="363" customWidth="1"/>
    <col min="4103" max="4103" width="10.1796875" style="363" customWidth="1"/>
    <col min="4104" max="4107" width="45.81640625" style="363" customWidth="1"/>
    <col min="4108" max="4352" width="9.1796875" style="363"/>
    <col min="4353" max="4353" width="8.1796875" style="363" customWidth="1"/>
    <col min="4354" max="4354" width="13.1796875" style="363" customWidth="1"/>
    <col min="4355" max="4355" width="5.26953125" style="363" customWidth="1"/>
    <col min="4356" max="4356" width="11" style="363" customWidth="1"/>
    <col min="4357" max="4357" width="11.81640625" style="363" customWidth="1"/>
    <col min="4358" max="4358" width="9.26953125" style="363" customWidth="1"/>
    <col min="4359" max="4359" width="10.1796875" style="363" customWidth="1"/>
    <col min="4360" max="4363" width="45.81640625" style="363" customWidth="1"/>
    <col min="4364" max="4608" width="9.1796875" style="363"/>
    <col min="4609" max="4609" width="8.1796875" style="363" customWidth="1"/>
    <col min="4610" max="4610" width="13.1796875" style="363" customWidth="1"/>
    <col min="4611" max="4611" width="5.26953125" style="363" customWidth="1"/>
    <col min="4612" max="4612" width="11" style="363" customWidth="1"/>
    <col min="4613" max="4613" width="11.81640625" style="363" customWidth="1"/>
    <col min="4614" max="4614" width="9.26953125" style="363" customWidth="1"/>
    <col min="4615" max="4615" width="10.1796875" style="363" customWidth="1"/>
    <col min="4616" max="4619" width="45.81640625" style="363" customWidth="1"/>
    <col min="4620" max="4864" width="9.1796875" style="363"/>
    <col min="4865" max="4865" width="8.1796875" style="363" customWidth="1"/>
    <col min="4866" max="4866" width="13.1796875" style="363" customWidth="1"/>
    <col min="4867" max="4867" width="5.26953125" style="363" customWidth="1"/>
    <col min="4868" max="4868" width="11" style="363" customWidth="1"/>
    <col min="4869" max="4869" width="11.81640625" style="363" customWidth="1"/>
    <col min="4870" max="4870" width="9.26953125" style="363" customWidth="1"/>
    <col min="4871" max="4871" width="10.1796875" style="363" customWidth="1"/>
    <col min="4872" max="4875" width="45.81640625" style="363" customWidth="1"/>
    <col min="4876" max="5120" width="9.1796875" style="363"/>
    <col min="5121" max="5121" width="8.1796875" style="363" customWidth="1"/>
    <col min="5122" max="5122" width="13.1796875" style="363" customWidth="1"/>
    <col min="5123" max="5123" width="5.26953125" style="363" customWidth="1"/>
    <col min="5124" max="5124" width="11" style="363" customWidth="1"/>
    <col min="5125" max="5125" width="11.81640625" style="363" customWidth="1"/>
    <col min="5126" max="5126" width="9.26953125" style="363" customWidth="1"/>
    <col min="5127" max="5127" width="10.1796875" style="363" customWidth="1"/>
    <col min="5128" max="5131" width="45.81640625" style="363" customWidth="1"/>
    <col min="5132" max="5376" width="9.1796875" style="363"/>
    <col min="5377" max="5377" width="8.1796875" style="363" customWidth="1"/>
    <col min="5378" max="5378" width="13.1796875" style="363" customWidth="1"/>
    <col min="5379" max="5379" width="5.26953125" style="363" customWidth="1"/>
    <col min="5380" max="5380" width="11" style="363" customWidth="1"/>
    <col min="5381" max="5381" width="11.81640625" style="363" customWidth="1"/>
    <col min="5382" max="5382" width="9.26953125" style="363" customWidth="1"/>
    <col min="5383" max="5383" width="10.1796875" style="363" customWidth="1"/>
    <col min="5384" max="5387" width="45.81640625" style="363" customWidth="1"/>
    <col min="5388" max="5632" width="9.1796875" style="363"/>
    <col min="5633" max="5633" width="8.1796875" style="363" customWidth="1"/>
    <col min="5634" max="5634" width="13.1796875" style="363" customWidth="1"/>
    <col min="5635" max="5635" width="5.26953125" style="363" customWidth="1"/>
    <col min="5636" max="5636" width="11" style="363" customWidth="1"/>
    <col min="5637" max="5637" width="11.81640625" style="363" customWidth="1"/>
    <col min="5638" max="5638" width="9.26953125" style="363" customWidth="1"/>
    <col min="5639" max="5639" width="10.1796875" style="363" customWidth="1"/>
    <col min="5640" max="5643" width="45.81640625" style="363" customWidth="1"/>
    <col min="5644" max="5888" width="9.1796875" style="363"/>
    <col min="5889" max="5889" width="8.1796875" style="363" customWidth="1"/>
    <col min="5890" max="5890" width="13.1796875" style="363" customWidth="1"/>
    <col min="5891" max="5891" width="5.26953125" style="363" customWidth="1"/>
    <col min="5892" max="5892" width="11" style="363" customWidth="1"/>
    <col min="5893" max="5893" width="11.81640625" style="363" customWidth="1"/>
    <col min="5894" max="5894" width="9.26953125" style="363" customWidth="1"/>
    <col min="5895" max="5895" width="10.1796875" style="363" customWidth="1"/>
    <col min="5896" max="5899" width="45.81640625" style="363" customWidth="1"/>
    <col min="5900" max="6144" width="9.1796875" style="363"/>
    <col min="6145" max="6145" width="8.1796875" style="363" customWidth="1"/>
    <col min="6146" max="6146" width="13.1796875" style="363" customWidth="1"/>
    <col min="6147" max="6147" width="5.26953125" style="363" customWidth="1"/>
    <col min="6148" max="6148" width="11" style="363" customWidth="1"/>
    <col min="6149" max="6149" width="11.81640625" style="363" customWidth="1"/>
    <col min="6150" max="6150" width="9.26953125" style="363" customWidth="1"/>
    <col min="6151" max="6151" width="10.1796875" style="363" customWidth="1"/>
    <col min="6152" max="6155" width="45.81640625" style="363" customWidth="1"/>
    <col min="6156" max="6400" width="9.1796875" style="363"/>
    <col min="6401" max="6401" width="8.1796875" style="363" customWidth="1"/>
    <col min="6402" max="6402" width="13.1796875" style="363" customWidth="1"/>
    <col min="6403" max="6403" width="5.26953125" style="363" customWidth="1"/>
    <col min="6404" max="6404" width="11" style="363" customWidth="1"/>
    <col min="6405" max="6405" width="11.81640625" style="363" customWidth="1"/>
    <col min="6406" max="6406" width="9.26953125" style="363" customWidth="1"/>
    <col min="6407" max="6407" width="10.1796875" style="363" customWidth="1"/>
    <col min="6408" max="6411" width="45.81640625" style="363" customWidth="1"/>
    <col min="6412" max="6656" width="9.1796875" style="363"/>
    <col min="6657" max="6657" width="8.1796875" style="363" customWidth="1"/>
    <col min="6658" max="6658" width="13.1796875" style="363" customWidth="1"/>
    <col min="6659" max="6659" width="5.26953125" style="363" customWidth="1"/>
    <col min="6660" max="6660" width="11" style="363" customWidth="1"/>
    <col min="6661" max="6661" width="11.81640625" style="363" customWidth="1"/>
    <col min="6662" max="6662" width="9.26953125" style="363" customWidth="1"/>
    <col min="6663" max="6663" width="10.1796875" style="363" customWidth="1"/>
    <col min="6664" max="6667" width="45.81640625" style="363" customWidth="1"/>
    <col min="6668" max="6912" width="9.1796875" style="363"/>
    <col min="6913" max="6913" width="8.1796875" style="363" customWidth="1"/>
    <col min="6914" max="6914" width="13.1796875" style="363" customWidth="1"/>
    <col min="6915" max="6915" width="5.26953125" style="363" customWidth="1"/>
    <col min="6916" max="6916" width="11" style="363" customWidth="1"/>
    <col min="6917" max="6917" width="11.81640625" style="363" customWidth="1"/>
    <col min="6918" max="6918" width="9.26953125" style="363" customWidth="1"/>
    <col min="6919" max="6919" width="10.1796875" style="363" customWidth="1"/>
    <col min="6920" max="6923" width="45.81640625" style="363" customWidth="1"/>
    <col min="6924" max="7168" width="9.1796875" style="363"/>
    <col min="7169" max="7169" width="8.1796875" style="363" customWidth="1"/>
    <col min="7170" max="7170" width="13.1796875" style="363" customWidth="1"/>
    <col min="7171" max="7171" width="5.26953125" style="363" customWidth="1"/>
    <col min="7172" max="7172" width="11" style="363" customWidth="1"/>
    <col min="7173" max="7173" width="11.81640625" style="363" customWidth="1"/>
    <col min="7174" max="7174" width="9.26953125" style="363" customWidth="1"/>
    <col min="7175" max="7175" width="10.1796875" style="363" customWidth="1"/>
    <col min="7176" max="7179" width="45.81640625" style="363" customWidth="1"/>
    <col min="7180" max="7424" width="9.1796875" style="363"/>
    <col min="7425" max="7425" width="8.1796875" style="363" customWidth="1"/>
    <col min="7426" max="7426" width="13.1796875" style="363" customWidth="1"/>
    <col min="7427" max="7427" width="5.26953125" style="363" customWidth="1"/>
    <col min="7428" max="7428" width="11" style="363" customWidth="1"/>
    <col min="7429" max="7429" width="11.81640625" style="363" customWidth="1"/>
    <col min="7430" max="7430" width="9.26953125" style="363" customWidth="1"/>
    <col min="7431" max="7431" width="10.1796875" style="363" customWidth="1"/>
    <col min="7432" max="7435" width="45.81640625" style="363" customWidth="1"/>
    <col min="7436" max="7680" width="9.1796875" style="363"/>
    <col min="7681" max="7681" width="8.1796875" style="363" customWidth="1"/>
    <col min="7682" max="7682" width="13.1796875" style="363" customWidth="1"/>
    <col min="7683" max="7683" width="5.26953125" style="363" customWidth="1"/>
    <col min="7684" max="7684" width="11" style="363" customWidth="1"/>
    <col min="7685" max="7685" width="11.81640625" style="363" customWidth="1"/>
    <col min="7686" max="7686" width="9.26953125" style="363" customWidth="1"/>
    <col min="7687" max="7687" width="10.1796875" style="363" customWidth="1"/>
    <col min="7688" max="7691" width="45.81640625" style="363" customWidth="1"/>
    <col min="7692" max="7936" width="9.1796875" style="363"/>
    <col min="7937" max="7937" width="8.1796875" style="363" customWidth="1"/>
    <col min="7938" max="7938" width="13.1796875" style="363" customWidth="1"/>
    <col min="7939" max="7939" width="5.26953125" style="363" customWidth="1"/>
    <col min="7940" max="7940" width="11" style="363" customWidth="1"/>
    <col min="7941" max="7941" width="11.81640625" style="363" customWidth="1"/>
    <col min="7942" max="7942" width="9.26953125" style="363" customWidth="1"/>
    <col min="7943" max="7943" width="10.1796875" style="363" customWidth="1"/>
    <col min="7944" max="7947" width="45.81640625" style="363" customWidth="1"/>
    <col min="7948" max="8192" width="9.1796875" style="363"/>
    <col min="8193" max="8193" width="8.1796875" style="363" customWidth="1"/>
    <col min="8194" max="8194" width="13.1796875" style="363" customWidth="1"/>
    <col min="8195" max="8195" width="5.26953125" style="363" customWidth="1"/>
    <col min="8196" max="8196" width="11" style="363" customWidth="1"/>
    <col min="8197" max="8197" width="11.81640625" style="363" customWidth="1"/>
    <col min="8198" max="8198" width="9.26953125" style="363" customWidth="1"/>
    <col min="8199" max="8199" width="10.1796875" style="363" customWidth="1"/>
    <col min="8200" max="8203" width="45.81640625" style="363" customWidth="1"/>
    <col min="8204" max="8448" width="9.1796875" style="363"/>
    <col min="8449" max="8449" width="8.1796875" style="363" customWidth="1"/>
    <col min="8450" max="8450" width="13.1796875" style="363" customWidth="1"/>
    <col min="8451" max="8451" width="5.26953125" style="363" customWidth="1"/>
    <col min="8452" max="8452" width="11" style="363" customWidth="1"/>
    <col min="8453" max="8453" width="11.81640625" style="363" customWidth="1"/>
    <col min="8454" max="8454" width="9.26953125" style="363" customWidth="1"/>
    <col min="8455" max="8455" width="10.1796875" style="363" customWidth="1"/>
    <col min="8456" max="8459" width="45.81640625" style="363" customWidth="1"/>
    <col min="8460" max="8704" width="9.1796875" style="363"/>
    <col min="8705" max="8705" width="8.1796875" style="363" customWidth="1"/>
    <col min="8706" max="8706" width="13.1796875" style="363" customWidth="1"/>
    <col min="8707" max="8707" width="5.26953125" style="363" customWidth="1"/>
    <col min="8708" max="8708" width="11" style="363" customWidth="1"/>
    <col min="8709" max="8709" width="11.81640625" style="363" customWidth="1"/>
    <col min="8710" max="8710" width="9.26953125" style="363" customWidth="1"/>
    <col min="8711" max="8711" width="10.1796875" style="363" customWidth="1"/>
    <col min="8712" max="8715" width="45.81640625" style="363" customWidth="1"/>
    <col min="8716" max="8960" width="9.1796875" style="363"/>
    <col min="8961" max="8961" width="8.1796875" style="363" customWidth="1"/>
    <col min="8962" max="8962" width="13.1796875" style="363" customWidth="1"/>
    <col min="8963" max="8963" width="5.26953125" style="363" customWidth="1"/>
    <col min="8964" max="8964" width="11" style="363" customWidth="1"/>
    <col min="8965" max="8965" width="11.81640625" style="363" customWidth="1"/>
    <col min="8966" max="8966" width="9.26953125" style="363" customWidth="1"/>
    <col min="8967" max="8967" width="10.1796875" style="363" customWidth="1"/>
    <col min="8968" max="8971" width="45.81640625" style="363" customWidth="1"/>
    <col min="8972" max="9216" width="9.1796875" style="363"/>
    <col min="9217" max="9217" width="8.1796875" style="363" customWidth="1"/>
    <col min="9218" max="9218" width="13.1796875" style="363" customWidth="1"/>
    <col min="9219" max="9219" width="5.26953125" style="363" customWidth="1"/>
    <col min="9220" max="9220" width="11" style="363" customWidth="1"/>
    <col min="9221" max="9221" width="11.81640625" style="363" customWidth="1"/>
    <col min="9222" max="9222" width="9.26953125" style="363" customWidth="1"/>
    <col min="9223" max="9223" width="10.1796875" style="363" customWidth="1"/>
    <col min="9224" max="9227" width="45.81640625" style="363" customWidth="1"/>
    <col min="9228" max="9472" width="9.1796875" style="363"/>
    <col min="9473" max="9473" width="8.1796875" style="363" customWidth="1"/>
    <col min="9474" max="9474" width="13.1796875" style="363" customWidth="1"/>
    <col min="9475" max="9475" width="5.26953125" style="363" customWidth="1"/>
    <col min="9476" max="9476" width="11" style="363" customWidth="1"/>
    <col min="9477" max="9477" width="11.81640625" style="363" customWidth="1"/>
    <col min="9478" max="9478" width="9.26953125" style="363" customWidth="1"/>
    <col min="9479" max="9479" width="10.1796875" style="363" customWidth="1"/>
    <col min="9480" max="9483" width="45.81640625" style="363" customWidth="1"/>
    <col min="9484" max="9728" width="9.1796875" style="363"/>
    <col min="9729" max="9729" width="8.1796875" style="363" customWidth="1"/>
    <col min="9730" max="9730" width="13.1796875" style="363" customWidth="1"/>
    <col min="9731" max="9731" width="5.26953125" style="363" customWidth="1"/>
    <col min="9732" max="9732" width="11" style="363" customWidth="1"/>
    <col min="9733" max="9733" width="11.81640625" style="363" customWidth="1"/>
    <col min="9734" max="9734" width="9.26953125" style="363" customWidth="1"/>
    <col min="9735" max="9735" width="10.1796875" style="363" customWidth="1"/>
    <col min="9736" max="9739" width="45.81640625" style="363" customWidth="1"/>
    <col min="9740" max="9984" width="9.1796875" style="363"/>
    <col min="9985" max="9985" width="8.1796875" style="363" customWidth="1"/>
    <col min="9986" max="9986" width="13.1796875" style="363" customWidth="1"/>
    <col min="9987" max="9987" width="5.26953125" style="363" customWidth="1"/>
    <col min="9988" max="9988" width="11" style="363" customWidth="1"/>
    <col min="9989" max="9989" width="11.81640625" style="363" customWidth="1"/>
    <col min="9990" max="9990" width="9.26953125" style="363" customWidth="1"/>
    <col min="9991" max="9991" width="10.1796875" style="363" customWidth="1"/>
    <col min="9992" max="9995" width="45.81640625" style="363" customWidth="1"/>
    <col min="9996" max="10240" width="9.1796875" style="363"/>
    <col min="10241" max="10241" width="8.1796875" style="363" customWidth="1"/>
    <col min="10242" max="10242" width="13.1796875" style="363" customWidth="1"/>
    <col min="10243" max="10243" width="5.26953125" style="363" customWidth="1"/>
    <col min="10244" max="10244" width="11" style="363" customWidth="1"/>
    <col min="10245" max="10245" width="11.81640625" style="363" customWidth="1"/>
    <col min="10246" max="10246" width="9.26953125" style="363" customWidth="1"/>
    <col min="10247" max="10247" width="10.1796875" style="363" customWidth="1"/>
    <col min="10248" max="10251" width="45.81640625" style="363" customWidth="1"/>
    <col min="10252" max="10496" width="9.1796875" style="363"/>
    <col min="10497" max="10497" width="8.1796875" style="363" customWidth="1"/>
    <col min="10498" max="10498" width="13.1796875" style="363" customWidth="1"/>
    <col min="10499" max="10499" width="5.26953125" style="363" customWidth="1"/>
    <col min="10500" max="10500" width="11" style="363" customWidth="1"/>
    <col min="10501" max="10501" width="11.81640625" style="363" customWidth="1"/>
    <col min="10502" max="10502" width="9.26953125" style="363" customWidth="1"/>
    <col min="10503" max="10503" width="10.1796875" style="363" customWidth="1"/>
    <col min="10504" max="10507" width="45.81640625" style="363" customWidth="1"/>
    <col min="10508" max="10752" width="9.1796875" style="363"/>
    <col min="10753" max="10753" width="8.1796875" style="363" customWidth="1"/>
    <col min="10754" max="10754" width="13.1796875" style="363" customWidth="1"/>
    <col min="10755" max="10755" width="5.26953125" style="363" customWidth="1"/>
    <col min="10756" max="10756" width="11" style="363" customWidth="1"/>
    <col min="10757" max="10757" width="11.81640625" style="363" customWidth="1"/>
    <col min="10758" max="10758" width="9.26953125" style="363" customWidth="1"/>
    <col min="10759" max="10759" width="10.1796875" style="363" customWidth="1"/>
    <col min="10760" max="10763" width="45.81640625" style="363" customWidth="1"/>
    <col min="10764" max="11008" width="9.1796875" style="363"/>
    <col min="11009" max="11009" width="8.1796875" style="363" customWidth="1"/>
    <col min="11010" max="11010" width="13.1796875" style="363" customWidth="1"/>
    <col min="11011" max="11011" width="5.26953125" style="363" customWidth="1"/>
    <col min="11012" max="11012" width="11" style="363" customWidth="1"/>
    <col min="11013" max="11013" width="11.81640625" style="363" customWidth="1"/>
    <col min="11014" max="11014" width="9.26953125" style="363" customWidth="1"/>
    <col min="11015" max="11015" width="10.1796875" style="363" customWidth="1"/>
    <col min="11016" max="11019" width="45.81640625" style="363" customWidth="1"/>
    <col min="11020" max="11264" width="9.1796875" style="363"/>
    <col min="11265" max="11265" width="8.1796875" style="363" customWidth="1"/>
    <col min="11266" max="11266" width="13.1796875" style="363" customWidth="1"/>
    <col min="11267" max="11267" width="5.26953125" style="363" customWidth="1"/>
    <col min="11268" max="11268" width="11" style="363" customWidth="1"/>
    <col min="11269" max="11269" width="11.81640625" style="363" customWidth="1"/>
    <col min="11270" max="11270" width="9.26953125" style="363" customWidth="1"/>
    <col min="11271" max="11271" width="10.1796875" style="363" customWidth="1"/>
    <col min="11272" max="11275" width="45.81640625" style="363" customWidth="1"/>
    <col min="11276" max="11520" width="9.1796875" style="363"/>
    <col min="11521" max="11521" width="8.1796875" style="363" customWidth="1"/>
    <col min="11522" max="11522" width="13.1796875" style="363" customWidth="1"/>
    <col min="11523" max="11523" width="5.26953125" style="363" customWidth="1"/>
    <col min="11524" max="11524" width="11" style="363" customWidth="1"/>
    <col min="11525" max="11525" width="11.81640625" style="363" customWidth="1"/>
    <col min="11526" max="11526" width="9.26953125" style="363" customWidth="1"/>
    <col min="11527" max="11527" width="10.1796875" style="363" customWidth="1"/>
    <col min="11528" max="11531" width="45.81640625" style="363" customWidth="1"/>
    <col min="11532" max="11776" width="9.1796875" style="363"/>
    <col min="11777" max="11777" width="8.1796875" style="363" customWidth="1"/>
    <col min="11778" max="11778" width="13.1796875" style="363" customWidth="1"/>
    <col min="11779" max="11779" width="5.26953125" style="363" customWidth="1"/>
    <col min="11780" max="11780" width="11" style="363" customWidth="1"/>
    <col min="11781" max="11781" width="11.81640625" style="363" customWidth="1"/>
    <col min="11782" max="11782" width="9.26953125" style="363" customWidth="1"/>
    <col min="11783" max="11783" width="10.1796875" style="363" customWidth="1"/>
    <col min="11784" max="11787" width="45.81640625" style="363" customWidth="1"/>
    <col min="11788" max="12032" width="9.1796875" style="363"/>
    <col min="12033" max="12033" width="8.1796875" style="363" customWidth="1"/>
    <col min="12034" max="12034" width="13.1796875" style="363" customWidth="1"/>
    <col min="12035" max="12035" width="5.26953125" style="363" customWidth="1"/>
    <col min="12036" max="12036" width="11" style="363" customWidth="1"/>
    <col min="12037" max="12037" width="11.81640625" style="363" customWidth="1"/>
    <col min="12038" max="12038" width="9.26953125" style="363" customWidth="1"/>
    <col min="12039" max="12039" width="10.1796875" style="363" customWidth="1"/>
    <col min="12040" max="12043" width="45.81640625" style="363" customWidth="1"/>
    <col min="12044" max="12288" width="9.1796875" style="363"/>
    <col min="12289" max="12289" width="8.1796875" style="363" customWidth="1"/>
    <col min="12290" max="12290" width="13.1796875" style="363" customWidth="1"/>
    <col min="12291" max="12291" width="5.26953125" style="363" customWidth="1"/>
    <col min="12292" max="12292" width="11" style="363" customWidth="1"/>
    <col min="12293" max="12293" width="11.81640625" style="363" customWidth="1"/>
    <col min="12294" max="12294" width="9.26953125" style="363" customWidth="1"/>
    <col min="12295" max="12295" width="10.1796875" style="363" customWidth="1"/>
    <col min="12296" max="12299" width="45.81640625" style="363" customWidth="1"/>
    <col min="12300" max="12544" width="9.1796875" style="363"/>
    <col min="12545" max="12545" width="8.1796875" style="363" customWidth="1"/>
    <col min="12546" max="12546" width="13.1796875" style="363" customWidth="1"/>
    <col min="12547" max="12547" width="5.26953125" style="363" customWidth="1"/>
    <col min="12548" max="12548" width="11" style="363" customWidth="1"/>
    <col min="12549" max="12549" width="11.81640625" style="363" customWidth="1"/>
    <col min="12550" max="12550" width="9.26953125" style="363" customWidth="1"/>
    <col min="12551" max="12551" width="10.1796875" style="363" customWidth="1"/>
    <col min="12552" max="12555" width="45.81640625" style="363" customWidth="1"/>
    <col min="12556" max="12800" width="9.1796875" style="363"/>
    <col min="12801" max="12801" width="8.1796875" style="363" customWidth="1"/>
    <col min="12802" max="12802" width="13.1796875" style="363" customWidth="1"/>
    <col min="12803" max="12803" width="5.26953125" style="363" customWidth="1"/>
    <col min="12804" max="12804" width="11" style="363" customWidth="1"/>
    <col min="12805" max="12805" width="11.81640625" style="363" customWidth="1"/>
    <col min="12806" max="12806" width="9.26953125" style="363" customWidth="1"/>
    <col min="12807" max="12807" width="10.1796875" style="363" customWidth="1"/>
    <col min="12808" max="12811" width="45.81640625" style="363" customWidth="1"/>
    <col min="12812" max="13056" width="9.1796875" style="363"/>
    <col min="13057" max="13057" width="8.1796875" style="363" customWidth="1"/>
    <col min="13058" max="13058" width="13.1796875" style="363" customWidth="1"/>
    <col min="13059" max="13059" width="5.26953125" style="363" customWidth="1"/>
    <col min="13060" max="13060" width="11" style="363" customWidth="1"/>
    <col min="13061" max="13061" width="11.81640625" style="363" customWidth="1"/>
    <col min="13062" max="13062" width="9.26953125" style="363" customWidth="1"/>
    <col min="13063" max="13063" width="10.1796875" style="363" customWidth="1"/>
    <col min="13064" max="13067" width="45.81640625" style="363" customWidth="1"/>
    <col min="13068" max="13312" width="9.1796875" style="363"/>
    <col min="13313" max="13313" width="8.1796875" style="363" customWidth="1"/>
    <col min="13314" max="13314" width="13.1796875" style="363" customWidth="1"/>
    <col min="13315" max="13315" width="5.26953125" style="363" customWidth="1"/>
    <col min="13316" max="13316" width="11" style="363" customWidth="1"/>
    <col min="13317" max="13317" width="11.81640625" style="363" customWidth="1"/>
    <col min="13318" max="13318" width="9.26953125" style="363" customWidth="1"/>
    <col min="13319" max="13319" width="10.1796875" style="363" customWidth="1"/>
    <col min="13320" max="13323" width="45.81640625" style="363" customWidth="1"/>
    <col min="13324" max="13568" width="9.1796875" style="363"/>
    <col min="13569" max="13569" width="8.1796875" style="363" customWidth="1"/>
    <col min="13570" max="13570" width="13.1796875" style="363" customWidth="1"/>
    <col min="13571" max="13571" width="5.26953125" style="363" customWidth="1"/>
    <col min="13572" max="13572" width="11" style="363" customWidth="1"/>
    <col min="13573" max="13573" width="11.81640625" style="363" customWidth="1"/>
    <col min="13574" max="13574" width="9.26953125" style="363" customWidth="1"/>
    <col min="13575" max="13575" width="10.1796875" style="363" customWidth="1"/>
    <col min="13576" max="13579" width="45.81640625" style="363" customWidth="1"/>
    <col min="13580" max="13824" width="9.1796875" style="363"/>
    <col min="13825" max="13825" width="8.1796875" style="363" customWidth="1"/>
    <col min="13826" max="13826" width="13.1796875" style="363" customWidth="1"/>
    <col min="13827" max="13827" width="5.26953125" style="363" customWidth="1"/>
    <col min="13828" max="13828" width="11" style="363" customWidth="1"/>
    <col min="13829" max="13829" width="11.81640625" style="363" customWidth="1"/>
    <col min="13830" max="13830" width="9.26953125" style="363" customWidth="1"/>
    <col min="13831" max="13831" width="10.1796875" style="363" customWidth="1"/>
    <col min="13832" max="13835" width="45.81640625" style="363" customWidth="1"/>
    <col min="13836" max="14080" width="9.1796875" style="363"/>
    <col min="14081" max="14081" width="8.1796875" style="363" customWidth="1"/>
    <col min="14082" max="14082" width="13.1796875" style="363" customWidth="1"/>
    <col min="14083" max="14083" width="5.26953125" style="363" customWidth="1"/>
    <col min="14084" max="14084" width="11" style="363" customWidth="1"/>
    <col min="14085" max="14085" width="11.81640625" style="363" customWidth="1"/>
    <col min="14086" max="14086" width="9.26953125" style="363" customWidth="1"/>
    <col min="14087" max="14087" width="10.1796875" style="363" customWidth="1"/>
    <col min="14088" max="14091" width="45.81640625" style="363" customWidth="1"/>
    <col min="14092" max="14336" width="9.1796875" style="363"/>
    <col min="14337" max="14337" width="8.1796875" style="363" customWidth="1"/>
    <col min="14338" max="14338" width="13.1796875" style="363" customWidth="1"/>
    <col min="14339" max="14339" width="5.26953125" style="363" customWidth="1"/>
    <col min="14340" max="14340" width="11" style="363" customWidth="1"/>
    <col min="14341" max="14341" width="11.81640625" style="363" customWidth="1"/>
    <col min="14342" max="14342" width="9.26953125" style="363" customWidth="1"/>
    <col min="14343" max="14343" width="10.1796875" style="363" customWidth="1"/>
    <col min="14344" max="14347" width="45.81640625" style="363" customWidth="1"/>
    <col min="14348" max="14592" width="9.1796875" style="363"/>
    <col min="14593" max="14593" width="8.1796875" style="363" customWidth="1"/>
    <col min="14594" max="14594" width="13.1796875" style="363" customWidth="1"/>
    <col min="14595" max="14595" width="5.26953125" style="363" customWidth="1"/>
    <col min="14596" max="14596" width="11" style="363" customWidth="1"/>
    <col min="14597" max="14597" width="11.81640625" style="363" customWidth="1"/>
    <col min="14598" max="14598" width="9.26953125" style="363" customWidth="1"/>
    <col min="14599" max="14599" width="10.1796875" style="363" customWidth="1"/>
    <col min="14600" max="14603" width="45.81640625" style="363" customWidth="1"/>
    <col min="14604" max="14848" width="9.1796875" style="363"/>
    <col min="14849" max="14849" width="8.1796875" style="363" customWidth="1"/>
    <col min="14850" max="14850" width="13.1796875" style="363" customWidth="1"/>
    <col min="14851" max="14851" width="5.26953125" style="363" customWidth="1"/>
    <col min="14852" max="14852" width="11" style="363" customWidth="1"/>
    <col min="14853" max="14853" width="11.81640625" style="363" customWidth="1"/>
    <col min="14854" max="14854" width="9.26953125" style="363" customWidth="1"/>
    <col min="14855" max="14855" width="10.1796875" style="363" customWidth="1"/>
    <col min="14856" max="14859" width="45.81640625" style="363" customWidth="1"/>
    <col min="14860" max="15104" width="9.1796875" style="363"/>
    <col min="15105" max="15105" width="8.1796875" style="363" customWidth="1"/>
    <col min="15106" max="15106" width="13.1796875" style="363" customWidth="1"/>
    <col min="15107" max="15107" width="5.26953125" style="363" customWidth="1"/>
    <col min="15108" max="15108" width="11" style="363" customWidth="1"/>
    <col min="15109" max="15109" width="11.81640625" style="363" customWidth="1"/>
    <col min="15110" max="15110" width="9.26953125" style="363" customWidth="1"/>
    <col min="15111" max="15111" width="10.1796875" style="363" customWidth="1"/>
    <col min="15112" max="15115" width="45.81640625" style="363" customWidth="1"/>
    <col min="15116" max="15360" width="9.1796875" style="363"/>
    <col min="15361" max="15361" width="8.1796875" style="363" customWidth="1"/>
    <col min="15362" max="15362" width="13.1796875" style="363" customWidth="1"/>
    <col min="15363" max="15363" width="5.26953125" style="363" customWidth="1"/>
    <col min="15364" max="15364" width="11" style="363" customWidth="1"/>
    <col min="15365" max="15365" width="11.81640625" style="363" customWidth="1"/>
    <col min="15366" max="15366" width="9.26953125" style="363" customWidth="1"/>
    <col min="15367" max="15367" width="10.1796875" style="363" customWidth="1"/>
    <col min="15368" max="15371" width="45.81640625" style="363" customWidth="1"/>
    <col min="15372" max="15616" width="9.1796875" style="363"/>
    <col min="15617" max="15617" width="8.1796875" style="363" customWidth="1"/>
    <col min="15618" max="15618" width="13.1796875" style="363" customWidth="1"/>
    <col min="15619" max="15619" width="5.26953125" style="363" customWidth="1"/>
    <col min="15620" max="15620" width="11" style="363" customWidth="1"/>
    <col min="15621" max="15621" width="11.81640625" style="363" customWidth="1"/>
    <col min="15622" max="15622" width="9.26953125" style="363" customWidth="1"/>
    <col min="15623" max="15623" width="10.1796875" style="363" customWidth="1"/>
    <col min="15624" max="15627" width="45.81640625" style="363" customWidth="1"/>
    <col min="15628" max="15872" width="9.1796875" style="363"/>
    <col min="15873" max="15873" width="8.1796875" style="363" customWidth="1"/>
    <col min="15874" max="15874" width="13.1796875" style="363" customWidth="1"/>
    <col min="15875" max="15875" width="5.26953125" style="363" customWidth="1"/>
    <col min="15876" max="15876" width="11" style="363" customWidth="1"/>
    <col min="15877" max="15877" width="11.81640625" style="363" customWidth="1"/>
    <col min="15878" max="15878" width="9.26953125" style="363" customWidth="1"/>
    <col min="15879" max="15879" width="10.1796875" style="363" customWidth="1"/>
    <col min="15880" max="15883" width="45.81640625" style="363" customWidth="1"/>
    <col min="15884" max="16128" width="9.1796875" style="363"/>
    <col min="16129" max="16129" width="8.1796875" style="363" customWidth="1"/>
    <col min="16130" max="16130" width="13.1796875" style="363" customWidth="1"/>
    <col min="16131" max="16131" width="5.26953125" style="363" customWidth="1"/>
    <col min="16132" max="16132" width="11" style="363" customWidth="1"/>
    <col min="16133" max="16133" width="11.81640625" style="363" customWidth="1"/>
    <col min="16134" max="16134" width="9.26953125" style="363" customWidth="1"/>
    <col min="16135" max="16135" width="10.1796875" style="363" customWidth="1"/>
    <col min="16136" max="16139" width="45.81640625" style="363" customWidth="1"/>
    <col min="16140" max="16384" width="9.1796875" style="363"/>
  </cols>
  <sheetData>
    <row r="1" spans="1:11" ht="15" customHeight="1">
      <c r="A1" s="435" t="s">
        <v>3376</v>
      </c>
      <c r="B1" s="436"/>
      <c r="C1" s="437"/>
      <c r="D1" s="437"/>
      <c r="E1" s="437"/>
      <c r="F1" s="437"/>
      <c r="G1" s="437"/>
      <c r="H1" s="437"/>
      <c r="I1" s="438"/>
      <c r="J1" s="437"/>
      <c r="K1" s="438"/>
    </row>
    <row r="2" spans="1:11" ht="76.5" customHeight="1">
      <c r="A2" s="439" t="s">
        <v>3377</v>
      </c>
      <c r="B2" s="440" t="s">
        <v>3378</v>
      </c>
      <c r="C2" s="441" t="s">
        <v>3379</v>
      </c>
      <c r="D2" s="442" t="s">
        <v>3380</v>
      </c>
      <c r="E2" s="442" t="s">
        <v>3381</v>
      </c>
      <c r="F2" s="442" t="s">
        <v>287</v>
      </c>
      <c r="G2" s="442" t="s">
        <v>3382</v>
      </c>
      <c r="H2" s="442" t="s">
        <v>3383</v>
      </c>
      <c r="I2" s="442" t="s">
        <v>3384</v>
      </c>
      <c r="J2" s="442" t="s">
        <v>3385</v>
      </c>
      <c r="K2" s="442" t="s">
        <v>3386</v>
      </c>
    </row>
    <row r="3" spans="1:11">
      <c r="A3" s="805" t="s">
        <v>38</v>
      </c>
      <c r="B3" s="805" t="s">
        <v>3387</v>
      </c>
      <c r="C3" s="443"/>
      <c r="D3" s="443"/>
      <c r="E3" s="443"/>
      <c r="F3" s="443"/>
      <c r="G3" s="443"/>
      <c r="H3" s="444"/>
      <c r="I3" s="444"/>
      <c r="J3" s="444"/>
      <c r="K3" s="444"/>
    </row>
    <row r="4" spans="1:11">
      <c r="A4" s="805" t="s">
        <v>41</v>
      </c>
      <c r="B4" s="805" t="s">
        <v>3387</v>
      </c>
      <c r="C4" s="445"/>
      <c r="D4" s="445"/>
      <c r="E4" s="445"/>
      <c r="F4" s="445"/>
      <c r="G4" s="445"/>
      <c r="H4" s="446"/>
      <c r="I4" s="446"/>
      <c r="J4" s="446"/>
      <c r="K4" s="446"/>
    </row>
    <row r="5" spans="1:11">
      <c r="A5" s="445"/>
      <c r="B5" s="445"/>
      <c r="C5" s="445"/>
      <c r="D5" s="445"/>
      <c r="E5" s="445"/>
      <c r="F5" s="445"/>
      <c r="G5" s="445"/>
      <c r="H5" s="446"/>
      <c r="I5" s="446"/>
      <c r="J5" s="446"/>
      <c r="K5" s="446"/>
    </row>
    <row r="6" spans="1:11">
      <c r="A6" s="447"/>
      <c r="B6" s="447"/>
      <c r="C6" s="447"/>
      <c r="D6" s="447"/>
      <c r="E6" s="447"/>
      <c r="F6" s="447"/>
      <c r="G6" s="447"/>
      <c r="H6" s="448"/>
      <c r="I6" s="448"/>
      <c r="J6" s="448"/>
      <c r="K6" s="448"/>
    </row>
    <row r="7" spans="1:11">
      <c r="A7" s="447"/>
      <c r="B7" s="447"/>
      <c r="C7" s="447"/>
      <c r="D7" s="447"/>
      <c r="E7" s="447"/>
      <c r="F7" s="447"/>
      <c r="G7" s="447"/>
      <c r="H7" s="448"/>
      <c r="I7" s="448"/>
      <c r="J7" s="448"/>
      <c r="K7" s="448"/>
    </row>
    <row r="8" spans="1:11">
      <c r="A8" s="447"/>
      <c r="B8" s="447"/>
      <c r="C8" s="447"/>
      <c r="D8" s="447"/>
      <c r="E8" s="447"/>
      <c r="F8" s="447"/>
      <c r="G8" s="447"/>
      <c r="H8" s="448"/>
      <c r="I8" s="448"/>
      <c r="J8" s="448"/>
      <c r="K8" s="448"/>
    </row>
    <row r="9" spans="1:11">
      <c r="A9" s="447"/>
      <c r="B9" s="447"/>
      <c r="C9" s="447"/>
      <c r="D9" s="447"/>
      <c r="E9" s="447"/>
      <c r="F9" s="447"/>
      <c r="G9" s="447"/>
      <c r="H9" s="448"/>
      <c r="I9" s="448"/>
      <c r="J9" s="448"/>
      <c r="K9" s="448"/>
    </row>
    <row r="10" spans="1:11">
      <c r="A10" s="447"/>
      <c r="B10" s="447"/>
      <c r="C10" s="447"/>
      <c r="D10" s="447"/>
      <c r="E10" s="447"/>
      <c r="F10" s="447"/>
      <c r="G10" s="447"/>
      <c r="H10" s="448"/>
      <c r="I10" s="448"/>
      <c r="J10" s="448"/>
      <c r="K10" s="448"/>
    </row>
    <row r="11" spans="1:11">
      <c r="A11" s="447"/>
      <c r="B11" s="447"/>
      <c r="C11" s="447"/>
      <c r="D11" s="447"/>
      <c r="E11" s="447"/>
      <c r="F11" s="447"/>
      <c r="G11" s="447"/>
      <c r="H11" s="448"/>
      <c r="I11" s="448"/>
      <c r="J11" s="448"/>
      <c r="K11" s="448"/>
    </row>
    <row r="12" spans="1:11">
      <c r="A12" s="447"/>
      <c r="B12" s="447"/>
      <c r="C12" s="447"/>
      <c r="D12" s="447"/>
      <c r="E12" s="447"/>
      <c r="F12" s="447"/>
      <c r="G12" s="447"/>
      <c r="H12" s="448"/>
      <c r="I12" s="448"/>
      <c r="J12" s="448"/>
      <c r="K12" s="448"/>
    </row>
    <row r="13" spans="1:11">
      <c r="A13" s="447"/>
      <c r="B13" s="447"/>
      <c r="C13" s="447"/>
      <c r="D13" s="447"/>
      <c r="E13" s="447"/>
      <c r="F13" s="447"/>
      <c r="G13" s="447"/>
      <c r="H13" s="448"/>
      <c r="I13" s="448"/>
      <c r="J13" s="448"/>
      <c r="K13" s="448"/>
    </row>
    <row r="14" spans="1:11">
      <c r="A14" s="447"/>
      <c r="B14" s="447"/>
      <c r="C14" s="447"/>
      <c r="D14" s="447"/>
      <c r="E14" s="447"/>
      <c r="F14" s="447"/>
      <c r="G14" s="447"/>
      <c r="H14" s="448"/>
      <c r="I14" s="448"/>
      <c r="J14" s="448"/>
      <c r="K14" s="448"/>
    </row>
    <row r="15" spans="1:11">
      <c r="A15" s="447"/>
      <c r="B15" s="447"/>
      <c r="C15" s="447"/>
      <c r="D15" s="447"/>
      <c r="E15" s="447"/>
      <c r="F15" s="447"/>
      <c r="G15" s="447"/>
      <c r="H15" s="448"/>
      <c r="I15" s="448"/>
      <c r="J15" s="448"/>
      <c r="K15" s="448"/>
    </row>
    <row r="16" spans="1:11">
      <c r="A16" s="447"/>
      <c r="B16" s="447"/>
      <c r="C16" s="447"/>
      <c r="D16" s="447"/>
      <c r="E16" s="447"/>
      <c r="F16" s="447"/>
      <c r="G16" s="447"/>
      <c r="H16" s="448"/>
      <c r="I16" s="448"/>
      <c r="J16" s="448"/>
      <c r="K16" s="448"/>
    </row>
    <row r="17" spans="1:11">
      <c r="A17" s="447"/>
      <c r="B17" s="447"/>
      <c r="C17" s="447"/>
      <c r="D17" s="447"/>
      <c r="E17" s="447"/>
      <c r="F17" s="447"/>
      <c r="G17" s="447"/>
      <c r="H17" s="448"/>
      <c r="I17" s="448"/>
      <c r="J17" s="448"/>
      <c r="K17" s="448"/>
    </row>
    <row r="18" spans="1:11">
      <c r="A18" s="447"/>
      <c r="B18" s="447"/>
      <c r="C18" s="447"/>
      <c r="D18" s="447"/>
      <c r="E18" s="447"/>
      <c r="F18" s="447"/>
      <c r="G18" s="447"/>
      <c r="H18" s="448"/>
      <c r="I18" s="448"/>
      <c r="J18" s="448"/>
      <c r="K18" s="448"/>
    </row>
    <row r="19" spans="1:11">
      <c r="A19" s="447"/>
      <c r="B19" s="447"/>
      <c r="C19" s="447"/>
      <c r="D19" s="447"/>
      <c r="E19" s="447"/>
      <c r="F19" s="447"/>
      <c r="G19" s="447"/>
      <c r="H19" s="448"/>
      <c r="I19" s="448"/>
      <c r="J19" s="448"/>
      <c r="K19" s="448"/>
    </row>
    <row r="20" spans="1:11">
      <c r="A20" s="447"/>
      <c r="B20" s="447"/>
      <c r="C20" s="447"/>
      <c r="D20" s="447"/>
      <c r="E20" s="447"/>
      <c r="F20" s="447"/>
      <c r="G20" s="447"/>
      <c r="H20" s="448"/>
      <c r="I20" s="448"/>
      <c r="J20" s="448"/>
      <c r="K20" s="448"/>
    </row>
    <row r="21" spans="1:11">
      <c r="A21" s="447"/>
      <c r="B21" s="447"/>
      <c r="C21" s="447"/>
      <c r="D21" s="447"/>
      <c r="E21" s="447"/>
      <c r="F21" s="447"/>
      <c r="G21" s="447"/>
      <c r="H21" s="448"/>
      <c r="I21" s="448"/>
      <c r="J21" s="448"/>
      <c r="K21" s="448"/>
    </row>
    <row r="22" spans="1:11">
      <c r="A22" s="447"/>
      <c r="B22" s="447"/>
      <c r="C22" s="447"/>
      <c r="D22" s="447"/>
      <c r="E22" s="447"/>
      <c r="F22" s="447"/>
      <c r="G22" s="447"/>
      <c r="H22" s="448"/>
      <c r="I22" s="448"/>
      <c r="J22" s="448"/>
      <c r="K22" s="448"/>
    </row>
    <row r="23" spans="1:11">
      <c r="A23" s="447"/>
      <c r="B23" s="447"/>
      <c r="C23" s="447"/>
      <c r="D23" s="447"/>
      <c r="E23" s="447"/>
      <c r="F23" s="447"/>
      <c r="G23" s="447"/>
      <c r="H23" s="448"/>
      <c r="I23" s="448"/>
      <c r="J23" s="448"/>
      <c r="K23" s="448"/>
    </row>
    <row r="24" spans="1:11">
      <c r="A24" s="447"/>
      <c r="B24" s="447"/>
      <c r="C24" s="447"/>
      <c r="D24" s="447"/>
      <c r="E24" s="447"/>
      <c r="F24" s="447"/>
      <c r="G24" s="447"/>
      <c r="H24" s="448"/>
      <c r="I24" s="448"/>
      <c r="J24" s="448"/>
      <c r="K24" s="448"/>
    </row>
    <row r="25" spans="1:11">
      <c r="A25" s="447"/>
      <c r="B25" s="447"/>
      <c r="C25" s="447"/>
      <c r="D25" s="447"/>
      <c r="E25" s="447"/>
      <c r="F25" s="447"/>
      <c r="G25" s="447"/>
      <c r="H25" s="448"/>
      <c r="I25" s="448"/>
      <c r="J25" s="448"/>
      <c r="K25" s="448"/>
    </row>
    <row r="26" spans="1:11">
      <c r="A26" s="447"/>
      <c r="B26" s="447"/>
      <c r="C26" s="447"/>
      <c r="D26" s="447"/>
      <c r="E26" s="447"/>
      <c r="F26" s="447"/>
      <c r="G26" s="447"/>
      <c r="H26" s="448"/>
      <c r="I26" s="448"/>
      <c r="J26" s="448"/>
      <c r="K26" s="448"/>
    </row>
    <row r="27" spans="1:11">
      <c r="A27" s="447"/>
      <c r="B27" s="447"/>
      <c r="C27" s="447"/>
      <c r="D27" s="447"/>
      <c r="E27" s="447"/>
      <c r="F27" s="447"/>
      <c r="G27" s="447"/>
      <c r="H27" s="448"/>
      <c r="I27" s="448"/>
      <c r="J27" s="448"/>
      <c r="K27" s="448"/>
    </row>
    <row r="28" spans="1:11">
      <c r="A28" s="447"/>
      <c r="B28" s="447"/>
      <c r="C28" s="447"/>
      <c r="D28" s="447"/>
      <c r="E28" s="447"/>
      <c r="F28" s="447"/>
      <c r="G28" s="447"/>
      <c r="H28" s="448"/>
      <c r="I28" s="448"/>
      <c r="J28" s="448"/>
      <c r="K28" s="448"/>
    </row>
    <row r="29" spans="1:11">
      <c r="A29" s="447"/>
      <c r="B29" s="447"/>
      <c r="C29" s="447"/>
      <c r="D29" s="447"/>
      <c r="E29" s="447"/>
      <c r="F29" s="447"/>
      <c r="G29" s="447"/>
      <c r="H29" s="448"/>
      <c r="I29" s="448"/>
      <c r="J29" s="448"/>
      <c r="K29" s="448"/>
    </row>
    <row r="30" spans="1:11">
      <c r="A30" s="447"/>
      <c r="B30" s="447"/>
      <c r="C30" s="447"/>
      <c r="D30" s="447"/>
      <c r="E30" s="447"/>
      <c r="F30" s="447"/>
      <c r="G30" s="447"/>
      <c r="H30" s="448"/>
      <c r="I30" s="448"/>
      <c r="J30" s="448"/>
      <c r="K30" s="448"/>
    </row>
    <row r="31" spans="1:11">
      <c r="A31" s="447"/>
      <c r="B31" s="447"/>
      <c r="C31" s="447"/>
      <c r="D31" s="447"/>
      <c r="E31" s="447"/>
      <c r="F31" s="447"/>
      <c r="G31" s="447"/>
      <c r="H31" s="448"/>
      <c r="I31" s="447"/>
      <c r="J31" s="448"/>
      <c r="K31" s="447"/>
    </row>
    <row r="32" spans="1:11">
      <c r="A32" s="447"/>
      <c r="B32" s="447"/>
      <c r="C32" s="447"/>
      <c r="D32" s="447"/>
      <c r="E32" s="447"/>
      <c r="F32" s="447"/>
      <c r="G32" s="447"/>
      <c r="H32" s="448"/>
      <c r="I32" s="447"/>
      <c r="J32" s="448"/>
      <c r="K32" s="447"/>
    </row>
    <row r="33" spans="1:11">
      <c r="A33" s="447"/>
      <c r="B33" s="447"/>
      <c r="C33" s="447"/>
      <c r="D33" s="447"/>
      <c r="E33" s="447"/>
      <c r="F33" s="447"/>
      <c r="G33" s="447"/>
      <c r="H33" s="448"/>
      <c r="I33" s="447"/>
      <c r="J33" s="448"/>
      <c r="K33" s="447"/>
    </row>
    <row r="34" spans="1:11">
      <c r="H34" s="449"/>
      <c r="J34" s="449"/>
    </row>
    <row r="35" spans="1:11">
      <c r="H35" s="449"/>
      <c r="J35" s="449"/>
    </row>
    <row r="36" spans="1:11">
      <c r="H36" s="449"/>
      <c r="J36" s="449"/>
    </row>
    <row r="37" spans="1:11">
      <c r="H37" s="449"/>
      <c r="J37" s="449"/>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558BA-9413-436D-90AC-102F9B1D35E3}">
  <dimension ref="A1:D40"/>
  <sheetViews>
    <sheetView zoomScaleNormal="100" zoomScaleSheetLayoutView="100" workbookViewId="0">
      <selection activeCell="I30" sqref="I30"/>
    </sheetView>
  </sheetViews>
  <sheetFormatPr defaultColWidth="9.1796875" defaultRowHeight="14.5"/>
  <cols>
    <col min="1" max="1" width="24.453125" style="363" customWidth="1"/>
    <col min="2" max="2" width="27.453125" style="363" customWidth="1"/>
    <col min="3" max="3" width="20.1796875" style="363" customWidth="1"/>
    <col min="4" max="256" width="9.1796875" style="363"/>
    <col min="257" max="257" width="24.453125" style="363" customWidth="1"/>
    <col min="258" max="258" width="27.453125" style="363" customWidth="1"/>
    <col min="259" max="259" width="20.1796875" style="363" customWidth="1"/>
    <col min="260" max="512" width="9.1796875" style="363"/>
    <col min="513" max="513" width="24.453125" style="363" customWidth="1"/>
    <col min="514" max="514" width="27.453125" style="363" customWidth="1"/>
    <col min="515" max="515" width="20.1796875" style="363" customWidth="1"/>
    <col min="516" max="768" width="9.1796875" style="363"/>
    <col min="769" max="769" width="24.453125" style="363" customWidth="1"/>
    <col min="770" max="770" width="27.453125" style="363" customWidth="1"/>
    <col min="771" max="771" width="20.1796875" style="363" customWidth="1"/>
    <col min="772" max="1024" width="9.1796875" style="363"/>
    <col min="1025" max="1025" width="24.453125" style="363" customWidth="1"/>
    <col min="1026" max="1026" width="27.453125" style="363" customWidth="1"/>
    <col min="1027" max="1027" width="20.1796875" style="363" customWidth="1"/>
    <col min="1028" max="1280" width="9.1796875" style="363"/>
    <col min="1281" max="1281" width="24.453125" style="363" customWidth="1"/>
    <col min="1282" max="1282" width="27.453125" style="363" customWidth="1"/>
    <col min="1283" max="1283" width="20.1796875" style="363" customWidth="1"/>
    <col min="1284" max="1536" width="9.1796875" style="363"/>
    <col min="1537" max="1537" width="24.453125" style="363" customWidth="1"/>
    <col min="1538" max="1538" width="27.453125" style="363" customWidth="1"/>
    <col min="1539" max="1539" width="20.1796875" style="363" customWidth="1"/>
    <col min="1540" max="1792" width="9.1796875" style="363"/>
    <col min="1793" max="1793" width="24.453125" style="363" customWidth="1"/>
    <col min="1794" max="1794" width="27.453125" style="363" customWidth="1"/>
    <col min="1795" max="1795" width="20.1796875" style="363" customWidth="1"/>
    <col min="1796" max="2048" width="9.1796875" style="363"/>
    <col min="2049" max="2049" width="24.453125" style="363" customWidth="1"/>
    <col min="2050" max="2050" width="27.453125" style="363" customWidth="1"/>
    <col min="2051" max="2051" width="20.1796875" style="363" customWidth="1"/>
    <col min="2052" max="2304" width="9.1796875" style="363"/>
    <col min="2305" max="2305" width="24.453125" style="363" customWidth="1"/>
    <col min="2306" max="2306" width="27.453125" style="363" customWidth="1"/>
    <col min="2307" max="2307" width="20.1796875" style="363" customWidth="1"/>
    <col min="2308" max="2560" width="9.1796875" style="363"/>
    <col min="2561" max="2561" width="24.453125" style="363" customWidth="1"/>
    <col min="2562" max="2562" width="27.453125" style="363" customWidth="1"/>
    <col min="2563" max="2563" width="20.1796875" style="363" customWidth="1"/>
    <col min="2564" max="2816" width="9.1796875" style="363"/>
    <col min="2817" max="2817" width="24.453125" style="363" customWidth="1"/>
    <col min="2818" max="2818" width="27.453125" style="363" customWidth="1"/>
    <col min="2819" max="2819" width="20.1796875" style="363" customWidth="1"/>
    <col min="2820" max="3072" width="9.1796875" style="363"/>
    <col min="3073" max="3073" width="24.453125" style="363" customWidth="1"/>
    <col min="3074" max="3074" width="27.453125" style="363" customWidth="1"/>
    <col min="3075" max="3075" width="20.1796875" style="363" customWidth="1"/>
    <col min="3076" max="3328" width="9.1796875" style="363"/>
    <col min="3329" max="3329" width="24.453125" style="363" customWidth="1"/>
    <col min="3330" max="3330" width="27.453125" style="363" customWidth="1"/>
    <col min="3331" max="3331" width="20.1796875" style="363" customWidth="1"/>
    <col min="3332" max="3584" width="9.1796875" style="363"/>
    <col min="3585" max="3585" width="24.453125" style="363" customWidth="1"/>
    <col min="3586" max="3586" width="27.453125" style="363" customWidth="1"/>
    <col min="3587" max="3587" width="20.1796875" style="363" customWidth="1"/>
    <col min="3588" max="3840" width="9.1796875" style="363"/>
    <col min="3841" max="3841" width="24.453125" style="363" customWidth="1"/>
    <col min="3842" max="3842" width="27.453125" style="363" customWidth="1"/>
    <col min="3843" max="3843" width="20.1796875" style="363" customWidth="1"/>
    <col min="3844" max="4096" width="9.1796875" style="363"/>
    <col min="4097" max="4097" width="24.453125" style="363" customWidth="1"/>
    <col min="4098" max="4098" width="27.453125" style="363" customWidth="1"/>
    <col min="4099" max="4099" width="20.1796875" style="363" customWidth="1"/>
    <col min="4100" max="4352" width="9.1796875" style="363"/>
    <col min="4353" max="4353" width="24.453125" style="363" customWidth="1"/>
    <col min="4354" max="4354" width="27.453125" style="363" customWidth="1"/>
    <col min="4355" max="4355" width="20.1796875" style="363" customWidth="1"/>
    <col min="4356" max="4608" width="9.1796875" style="363"/>
    <col min="4609" max="4609" width="24.453125" style="363" customWidth="1"/>
    <col min="4610" max="4610" width="27.453125" style="363" customWidth="1"/>
    <col min="4611" max="4611" width="20.1796875" style="363" customWidth="1"/>
    <col min="4612" max="4864" width="9.1796875" style="363"/>
    <col min="4865" max="4865" width="24.453125" style="363" customWidth="1"/>
    <col min="4866" max="4866" width="27.453125" style="363" customWidth="1"/>
    <col min="4867" max="4867" width="20.1796875" style="363" customWidth="1"/>
    <col min="4868" max="5120" width="9.1796875" style="363"/>
    <col min="5121" max="5121" width="24.453125" style="363" customWidth="1"/>
    <col min="5122" max="5122" width="27.453125" style="363" customWidth="1"/>
    <col min="5123" max="5123" width="20.1796875" style="363" customWidth="1"/>
    <col min="5124" max="5376" width="9.1796875" style="363"/>
    <col min="5377" max="5377" width="24.453125" style="363" customWidth="1"/>
    <col min="5378" max="5378" width="27.453125" style="363" customWidth="1"/>
    <col min="5379" max="5379" width="20.1796875" style="363" customWidth="1"/>
    <col min="5380" max="5632" width="9.1796875" style="363"/>
    <col min="5633" max="5633" width="24.453125" style="363" customWidth="1"/>
    <col min="5634" max="5634" width="27.453125" style="363" customWidth="1"/>
    <col min="5635" max="5635" width="20.1796875" style="363" customWidth="1"/>
    <col min="5636" max="5888" width="9.1796875" style="363"/>
    <col min="5889" max="5889" width="24.453125" style="363" customWidth="1"/>
    <col min="5890" max="5890" width="27.453125" style="363" customWidth="1"/>
    <col min="5891" max="5891" width="20.1796875" style="363" customWidth="1"/>
    <col min="5892" max="6144" width="9.1796875" style="363"/>
    <col min="6145" max="6145" width="24.453125" style="363" customWidth="1"/>
    <col min="6146" max="6146" width="27.453125" style="363" customWidth="1"/>
    <col min="6147" max="6147" width="20.1796875" style="363" customWidth="1"/>
    <col min="6148" max="6400" width="9.1796875" style="363"/>
    <col min="6401" max="6401" width="24.453125" style="363" customWidth="1"/>
    <col min="6402" max="6402" width="27.453125" style="363" customWidth="1"/>
    <col min="6403" max="6403" width="20.1796875" style="363" customWidth="1"/>
    <col min="6404" max="6656" width="9.1796875" style="363"/>
    <col min="6657" max="6657" width="24.453125" style="363" customWidth="1"/>
    <col min="6658" max="6658" width="27.453125" style="363" customWidth="1"/>
    <col min="6659" max="6659" width="20.1796875" style="363" customWidth="1"/>
    <col min="6660" max="6912" width="9.1796875" style="363"/>
    <col min="6913" max="6913" width="24.453125" style="363" customWidth="1"/>
    <col min="6914" max="6914" width="27.453125" style="363" customWidth="1"/>
    <col min="6915" max="6915" width="20.1796875" style="363" customWidth="1"/>
    <col min="6916" max="7168" width="9.1796875" style="363"/>
    <col min="7169" max="7169" width="24.453125" style="363" customWidth="1"/>
    <col min="7170" max="7170" width="27.453125" style="363" customWidth="1"/>
    <col min="7171" max="7171" width="20.1796875" style="363" customWidth="1"/>
    <col min="7172" max="7424" width="9.1796875" style="363"/>
    <col min="7425" max="7425" width="24.453125" style="363" customWidth="1"/>
    <col min="7426" max="7426" width="27.453125" style="363" customWidth="1"/>
    <col min="7427" max="7427" width="20.1796875" style="363" customWidth="1"/>
    <col min="7428" max="7680" width="9.1796875" style="363"/>
    <col min="7681" max="7681" width="24.453125" style="363" customWidth="1"/>
    <col min="7682" max="7682" width="27.453125" style="363" customWidth="1"/>
    <col min="7683" max="7683" width="20.1796875" style="363" customWidth="1"/>
    <col min="7684" max="7936" width="9.1796875" style="363"/>
    <col min="7937" max="7937" width="24.453125" style="363" customWidth="1"/>
    <col min="7938" max="7938" width="27.453125" style="363" customWidth="1"/>
    <col min="7939" max="7939" width="20.1796875" style="363" customWidth="1"/>
    <col min="7940" max="8192" width="9.1796875" style="363"/>
    <col min="8193" max="8193" width="24.453125" style="363" customWidth="1"/>
    <col min="8194" max="8194" width="27.453125" style="363" customWidth="1"/>
    <col min="8195" max="8195" width="20.1796875" style="363" customWidth="1"/>
    <col min="8196" max="8448" width="9.1796875" style="363"/>
    <col min="8449" max="8449" width="24.453125" style="363" customWidth="1"/>
    <col min="8450" max="8450" width="27.453125" style="363" customWidth="1"/>
    <col min="8451" max="8451" width="20.1796875" style="363" customWidth="1"/>
    <col min="8452" max="8704" width="9.1796875" style="363"/>
    <col min="8705" max="8705" width="24.453125" style="363" customWidth="1"/>
    <col min="8706" max="8706" width="27.453125" style="363" customWidth="1"/>
    <col min="8707" max="8707" width="20.1796875" style="363" customWidth="1"/>
    <col min="8708" max="8960" width="9.1796875" style="363"/>
    <col min="8961" max="8961" width="24.453125" style="363" customWidth="1"/>
    <col min="8962" max="8962" width="27.453125" style="363" customWidth="1"/>
    <col min="8963" max="8963" width="20.1796875" style="363" customWidth="1"/>
    <col min="8964" max="9216" width="9.1796875" style="363"/>
    <col min="9217" max="9217" width="24.453125" style="363" customWidth="1"/>
    <col min="9218" max="9218" width="27.453125" style="363" customWidth="1"/>
    <col min="9219" max="9219" width="20.1796875" style="363" customWidth="1"/>
    <col min="9220" max="9472" width="9.1796875" style="363"/>
    <col min="9473" max="9473" width="24.453125" style="363" customWidth="1"/>
    <col min="9474" max="9474" width="27.453125" style="363" customWidth="1"/>
    <col min="9475" max="9475" width="20.1796875" style="363" customWidth="1"/>
    <col min="9476" max="9728" width="9.1796875" style="363"/>
    <col min="9729" max="9729" width="24.453125" style="363" customWidth="1"/>
    <col min="9730" max="9730" width="27.453125" style="363" customWidth="1"/>
    <col min="9731" max="9731" width="20.1796875" style="363" customWidth="1"/>
    <col min="9732" max="9984" width="9.1796875" style="363"/>
    <col min="9985" max="9985" width="24.453125" style="363" customWidth="1"/>
    <col min="9986" max="9986" width="27.453125" style="363" customWidth="1"/>
    <col min="9987" max="9987" width="20.1796875" style="363" customWidth="1"/>
    <col min="9988" max="10240" width="9.1796875" style="363"/>
    <col min="10241" max="10241" width="24.453125" style="363" customWidth="1"/>
    <col min="10242" max="10242" width="27.453125" style="363" customWidth="1"/>
    <col min="10243" max="10243" width="20.1796875" style="363" customWidth="1"/>
    <col min="10244" max="10496" width="9.1796875" style="363"/>
    <col min="10497" max="10497" width="24.453125" style="363" customWidth="1"/>
    <col min="10498" max="10498" width="27.453125" style="363" customWidth="1"/>
    <col min="10499" max="10499" width="20.1796875" style="363" customWidth="1"/>
    <col min="10500" max="10752" width="9.1796875" style="363"/>
    <col min="10753" max="10753" width="24.453125" style="363" customWidth="1"/>
    <col min="10754" max="10754" width="27.453125" style="363" customWidth="1"/>
    <col min="10755" max="10755" width="20.1796875" style="363" customWidth="1"/>
    <col min="10756" max="11008" width="9.1796875" style="363"/>
    <col min="11009" max="11009" width="24.453125" style="363" customWidth="1"/>
    <col min="11010" max="11010" width="27.453125" style="363" customWidth="1"/>
    <col min="11011" max="11011" width="20.1796875" style="363" customWidth="1"/>
    <col min="11012" max="11264" width="9.1796875" style="363"/>
    <col min="11265" max="11265" width="24.453125" style="363" customWidth="1"/>
    <col min="11266" max="11266" width="27.453125" style="363" customWidth="1"/>
    <col min="11267" max="11267" width="20.1796875" style="363" customWidth="1"/>
    <col min="11268" max="11520" width="9.1796875" style="363"/>
    <col min="11521" max="11521" width="24.453125" style="363" customWidth="1"/>
    <col min="11522" max="11522" width="27.453125" style="363" customWidth="1"/>
    <col min="11523" max="11523" width="20.1796875" style="363" customWidth="1"/>
    <col min="11524" max="11776" width="9.1796875" style="363"/>
    <col min="11777" max="11777" width="24.453125" style="363" customWidth="1"/>
    <col min="11778" max="11778" width="27.453125" style="363" customWidth="1"/>
    <col min="11779" max="11779" width="20.1796875" style="363" customWidth="1"/>
    <col min="11780" max="12032" width="9.1796875" style="363"/>
    <col min="12033" max="12033" width="24.453125" style="363" customWidth="1"/>
    <col min="12034" max="12034" width="27.453125" style="363" customWidth="1"/>
    <col min="12035" max="12035" width="20.1796875" style="363" customWidth="1"/>
    <col min="12036" max="12288" width="9.1796875" style="363"/>
    <col min="12289" max="12289" width="24.453125" style="363" customWidth="1"/>
    <col min="12290" max="12290" width="27.453125" style="363" customWidth="1"/>
    <col min="12291" max="12291" width="20.1796875" style="363" customWidth="1"/>
    <col min="12292" max="12544" width="9.1796875" style="363"/>
    <col min="12545" max="12545" width="24.453125" style="363" customWidth="1"/>
    <col min="12546" max="12546" width="27.453125" style="363" customWidth="1"/>
    <col min="12547" max="12547" width="20.1796875" style="363" customWidth="1"/>
    <col min="12548" max="12800" width="9.1796875" style="363"/>
    <col min="12801" max="12801" width="24.453125" style="363" customWidth="1"/>
    <col min="12802" max="12802" width="27.453125" style="363" customWidth="1"/>
    <col min="12803" max="12803" width="20.1796875" style="363" customWidth="1"/>
    <col min="12804" max="13056" width="9.1796875" style="363"/>
    <col min="13057" max="13057" width="24.453125" style="363" customWidth="1"/>
    <col min="13058" max="13058" width="27.453125" style="363" customWidth="1"/>
    <col min="13059" max="13059" width="20.1796875" style="363" customWidth="1"/>
    <col min="13060" max="13312" width="9.1796875" style="363"/>
    <col min="13313" max="13313" width="24.453125" style="363" customWidth="1"/>
    <col min="13314" max="13314" width="27.453125" style="363" customWidth="1"/>
    <col min="13315" max="13315" width="20.1796875" style="363" customWidth="1"/>
    <col min="13316" max="13568" width="9.1796875" style="363"/>
    <col min="13569" max="13569" width="24.453125" style="363" customWidth="1"/>
    <col min="13570" max="13570" width="27.453125" style="363" customWidth="1"/>
    <col min="13571" max="13571" width="20.1796875" style="363" customWidth="1"/>
    <col min="13572" max="13824" width="9.1796875" style="363"/>
    <col min="13825" max="13825" width="24.453125" style="363" customWidth="1"/>
    <col min="13826" max="13826" width="27.453125" style="363" customWidth="1"/>
    <col min="13827" max="13827" width="20.1796875" style="363" customWidth="1"/>
    <col min="13828" max="14080" width="9.1796875" style="363"/>
    <col min="14081" max="14081" width="24.453125" style="363" customWidth="1"/>
    <col min="14082" max="14082" width="27.453125" style="363" customWidth="1"/>
    <col min="14083" max="14083" width="20.1796875" style="363" customWidth="1"/>
    <col min="14084" max="14336" width="9.1796875" style="363"/>
    <col min="14337" max="14337" width="24.453125" style="363" customWidth="1"/>
    <col min="14338" max="14338" width="27.453125" style="363" customWidth="1"/>
    <col min="14339" max="14339" width="20.1796875" style="363" customWidth="1"/>
    <col min="14340" max="14592" width="9.1796875" style="363"/>
    <col min="14593" max="14593" width="24.453125" style="363" customWidth="1"/>
    <col min="14594" max="14594" width="27.453125" style="363" customWidth="1"/>
    <col min="14595" max="14595" width="20.1796875" style="363" customWidth="1"/>
    <col min="14596" max="14848" width="9.1796875" style="363"/>
    <col min="14849" max="14849" width="24.453125" style="363" customWidth="1"/>
    <col min="14850" max="14850" width="27.453125" style="363" customWidth="1"/>
    <col min="14851" max="14851" width="20.1796875" style="363" customWidth="1"/>
    <col min="14852" max="15104" width="9.1796875" style="363"/>
    <col min="15105" max="15105" width="24.453125" style="363" customWidth="1"/>
    <col min="15106" max="15106" width="27.453125" style="363" customWidth="1"/>
    <col min="15107" max="15107" width="20.1796875" style="363" customWidth="1"/>
    <col min="15108" max="15360" width="9.1796875" style="363"/>
    <col min="15361" max="15361" width="24.453125" style="363" customWidth="1"/>
    <col min="15362" max="15362" width="27.453125" style="363" customWidth="1"/>
    <col min="15363" max="15363" width="20.1796875" style="363" customWidth="1"/>
    <col min="15364" max="15616" width="9.1796875" style="363"/>
    <col min="15617" max="15617" width="24.453125" style="363" customWidth="1"/>
    <col min="15618" max="15618" width="27.453125" style="363" customWidth="1"/>
    <col min="15619" max="15619" width="20.1796875" style="363" customWidth="1"/>
    <col min="15620" max="15872" width="9.1796875" style="363"/>
    <col min="15873" max="15873" width="24.453125" style="363" customWidth="1"/>
    <col min="15874" max="15874" width="27.453125" style="363" customWidth="1"/>
    <col min="15875" max="15875" width="20.1796875" style="363" customWidth="1"/>
    <col min="15876" max="16128" width="9.1796875" style="363"/>
    <col min="16129" max="16129" width="24.453125" style="363" customWidth="1"/>
    <col min="16130" max="16130" width="27.453125" style="363" customWidth="1"/>
    <col min="16131" max="16131" width="20.1796875" style="363" customWidth="1"/>
    <col min="16132" max="16384" width="9.1796875" style="363"/>
  </cols>
  <sheetData>
    <row r="1" spans="1:4" ht="21" customHeight="1">
      <c r="A1" s="450" t="s">
        <v>3388</v>
      </c>
      <c r="B1" s="451" t="s">
        <v>3389</v>
      </c>
    </row>
    <row r="2" spans="1:4" ht="28.5" customHeight="1">
      <c r="A2" s="920" t="s">
        <v>3390</v>
      </c>
      <c r="B2" s="920"/>
      <c r="C2" s="920"/>
      <c r="D2" s="453"/>
    </row>
    <row r="3" spans="1:4" ht="12.75" customHeight="1">
      <c r="A3" s="452"/>
      <c r="B3" s="452"/>
      <c r="C3" s="452"/>
      <c r="D3" s="453"/>
    </row>
    <row r="4" spans="1:4">
      <c r="A4" s="450" t="s">
        <v>3391</v>
      </c>
      <c r="B4" s="450" t="s">
        <v>3392</v>
      </c>
      <c r="C4" s="450" t="s">
        <v>3393</v>
      </c>
    </row>
    <row r="6" spans="1:4">
      <c r="A6" s="450" t="s">
        <v>3394</v>
      </c>
    </row>
    <row r="7" spans="1:4">
      <c r="A7" s="363" t="s">
        <v>3395</v>
      </c>
      <c r="B7" s="454" t="s">
        <v>3396</v>
      </c>
      <c r="C7" s="363" t="s">
        <v>3397</v>
      </c>
    </row>
    <row r="8" spans="1:4">
      <c r="A8" s="363" t="s">
        <v>3398</v>
      </c>
      <c r="B8" s="454" t="s">
        <v>3399</v>
      </c>
      <c r="C8" s="363" t="s">
        <v>3397</v>
      </c>
    </row>
    <row r="9" spans="1:4">
      <c r="A9" s="363" t="s">
        <v>3400</v>
      </c>
      <c r="B9" s="454" t="s">
        <v>3401</v>
      </c>
    </row>
    <row r="10" spans="1:4">
      <c r="A10" s="363" t="s">
        <v>3402</v>
      </c>
      <c r="B10" s="454" t="s">
        <v>3403</v>
      </c>
      <c r="C10" s="363" t="s">
        <v>3397</v>
      </c>
    </row>
    <row r="11" spans="1:4">
      <c r="A11" s="363" t="s">
        <v>3404</v>
      </c>
      <c r="B11" s="454" t="s">
        <v>3405</v>
      </c>
      <c r="C11" s="363" t="s">
        <v>3397</v>
      </c>
    </row>
    <row r="12" spans="1:4">
      <c r="A12" s="363" t="s">
        <v>3406</v>
      </c>
      <c r="B12" s="454" t="s">
        <v>3407</v>
      </c>
      <c r="C12" s="363" t="s">
        <v>3397</v>
      </c>
    </row>
    <row r="13" spans="1:4">
      <c r="A13" s="363" t="s">
        <v>3408</v>
      </c>
      <c r="B13" s="454" t="s">
        <v>3409</v>
      </c>
      <c r="C13" s="363" t="s">
        <v>3397</v>
      </c>
    </row>
    <row r="14" spans="1:4">
      <c r="A14" s="363" t="s">
        <v>3410</v>
      </c>
      <c r="B14" s="454" t="s">
        <v>3411</v>
      </c>
      <c r="C14" s="363" t="s">
        <v>3397</v>
      </c>
    </row>
    <row r="15" spans="1:4">
      <c r="A15" s="363" t="s">
        <v>3412</v>
      </c>
      <c r="B15" s="454" t="s">
        <v>3413</v>
      </c>
      <c r="C15" s="363" t="s">
        <v>3397</v>
      </c>
    </row>
    <row r="16" spans="1:4">
      <c r="A16" s="363" t="s">
        <v>3414</v>
      </c>
      <c r="B16" s="454" t="s">
        <v>3415</v>
      </c>
      <c r="C16" s="363" t="s">
        <v>3397</v>
      </c>
    </row>
    <row r="17" spans="1:3">
      <c r="A17" s="363" t="s">
        <v>3416</v>
      </c>
      <c r="B17" s="454" t="s">
        <v>3417</v>
      </c>
    </row>
    <row r="18" spans="1:3">
      <c r="A18" s="363" t="s">
        <v>3418</v>
      </c>
      <c r="B18" s="454" t="s">
        <v>3419</v>
      </c>
    </row>
    <row r="19" spans="1:3">
      <c r="A19" s="363" t="s">
        <v>3420</v>
      </c>
      <c r="B19" s="454" t="s">
        <v>3421</v>
      </c>
    </row>
    <row r="20" spans="1:3">
      <c r="A20" s="363" t="s">
        <v>3422</v>
      </c>
      <c r="B20" s="454" t="s">
        <v>3423</v>
      </c>
    </row>
    <row r="21" spans="1:3">
      <c r="A21" s="363" t="s">
        <v>3424</v>
      </c>
      <c r="B21" s="454"/>
    </row>
    <row r="22" spans="1:3">
      <c r="B22" s="454"/>
    </row>
    <row r="23" spans="1:3">
      <c r="A23" s="450" t="s">
        <v>3425</v>
      </c>
      <c r="B23" s="454"/>
    </row>
    <row r="24" spans="1:3">
      <c r="A24" s="363" t="s">
        <v>3426</v>
      </c>
      <c r="B24" s="454" t="s">
        <v>3427</v>
      </c>
      <c r="C24" s="363" t="s">
        <v>3397</v>
      </c>
    </row>
    <row r="25" spans="1:3">
      <c r="A25" s="363" t="s">
        <v>3428</v>
      </c>
      <c r="B25" s="454" t="s">
        <v>3429</v>
      </c>
      <c r="C25" s="363" t="s">
        <v>3397</v>
      </c>
    </row>
    <row r="26" spans="1:3">
      <c r="A26" s="363" t="s">
        <v>3430</v>
      </c>
      <c r="B26" s="454" t="s">
        <v>3431</v>
      </c>
      <c r="C26" s="363" t="s">
        <v>3397</v>
      </c>
    </row>
    <row r="27" spans="1:3">
      <c r="A27" s="363" t="s">
        <v>3432</v>
      </c>
      <c r="B27" s="454" t="s">
        <v>3433</v>
      </c>
      <c r="C27" s="363" t="s">
        <v>3397</v>
      </c>
    </row>
    <row r="28" spans="1:3">
      <c r="A28" s="363" t="s">
        <v>3434</v>
      </c>
      <c r="B28" s="454" t="s">
        <v>3435</v>
      </c>
    </row>
    <row r="29" spans="1:3">
      <c r="A29" s="363" t="s">
        <v>3436</v>
      </c>
      <c r="B29" s="454" t="s">
        <v>3437</v>
      </c>
    </row>
    <row r="30" spans="1:3">
      <c r="A30" s="363" t="s">
        <v>3438</v>
      </c>
      <c r="B30" s="454" t="s">
        <v>3439</v>
      </c>
    </row>
    <row r="31" spans="1:3">
      <c r="A31" s="363" t="s">
        <v>3440</v>
      </c>
      <c r="B31" s="454" t="s">
        <v>3441</v>
      </c>
      <c r="C31" s="363" t="s">
        <v>3397</v>
      </c>
    </row>
    <row r="32" spans="1:3">
      <c r="A32" s="363" t="s">
        <v>3442</v>
      </c>
      <c r="B32" s="454" t="s">
        <v>3443</v>
      </c>
      <c r="C32" s="363" t="s">
        <v>3397</v>
      </c>
    </row>
    <row r="33" spans="1:3">
      <c r="A33" s="363" t="s">
        <v>3444</v>
      </c>
      <c r="B33" s="454" t="s">
        <v>3445</v>
      </c>
      <c r="C33" s="363" t="s">
        <v>3397</v>
      </c>
    </row>
    <row r="34" spans="1:3">
      <c r="A34" s="363" t="s">
        <v>3446</v>
      </c>
      <c r="B34" s="454" t="s">
        <v>3447</v>
      </c>
      <c r="C34" s="363" t="s">
        <v>3397</v>
      </c>
    </row>
    <row r="35" spans="1:3">
      <c r="A35" s="363" t="s">
        <v>3448</v>
      </c>
      <c r="B35" s="454" t="s">
        <v>3449</v>
      </c>
    </row>
    <row r="36" spans="1:3">
      <c r="A36" s="363" t="s">
        <v>3450</v>
      </c>
      <c r="B36" s="454" t="s">
        <v>3451</v>
      </c>
      <c r="C36" s="363" t="s">
        <v>3397</v>
      </c>
    </row>
    <row r="37" spans="1:3">
      <c r="A37" s="363" t="s">
        <v>3452</v>
      </c>
      <c r="B37" s="454" t="s">
        <v>3453</v>
      </c>
      <c r="C37" s="363" t="s">
        <v>3397</v>
      </c>
    </row>
    <row r="38" spans="1:3">
      <c r="A38" s="363" t="s">
        <v>3454</v>
      </c>
      <c r="B38" s="454" t="s">
        <v>3455</v>
      </c>
      <c r="C38" s="363" t="s">
        <v>3397</v>
      </c>
    </row>
    <row r="39" spans="1:3">
      <c r="A39" s="363" t="s">
        <v>3456</v>
      </c>
      <c r="B39" s="454" t="s">
        <v>3457</v>
      </c>
      <c r="C39" s="363" t="s">
        <v>3397</v>
      </c>
    </row>
    <row r="40" spans="1:3">
      <c r="A40" s="363" t="s">
        <v>3424</v>
      </c>
      <c r="B40" s="454"/>
    </row>
  </sheetData>
  <mergeCells count="1">
    <mergeCell ref="A2:C2"/>
  </mergeCells>
  <pageMargins left="0.75" right="0.75" top="1" bottom="1" header="0.5" footer="0.5"/>
  <pageSetup paperSize="9" orientation="portrait" horizontalDpi="4294967294" r:id="rId1"/>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3BE3C-61FB-4333-8639-0B5CC29A7B81}">
  <dimension ref="A1:W40"/>
  <sheetViews>
    <sheetView view="pageBreakPreview" topLeftCell="A8" zoomScale="110" zoomScaleNormal="100" zoomScaleSheetLayoutView="110" workbookViewId="0">
      <selection activeCell="T28" sqref="T28"/>
    </sheetView>
  </sheetViews>
  <sheetFormatPr defaultColWidth="8.81640625" defaultRowHeight="13"/>
  <cols>
    <col min="1" max="1" width="1.1796875" style="35" customWidth="1"/>
    <col min="2" max="2" width="6.453125" style="35" customWidth="1"/>
    <col min="3" max="3" width="28.453125" style="35" customWidth="1"/>
    <col min="4" max="4" width="14.453125" style="35" customWidth="1"/>
    <col min="5" max="5" width="13.7265625" style="35" customWidth="1"/>
    <col min="6" max="6" width="19.54296875" style="35" customWidth="1"/>
    <col min="7" max="7" width="17.1796875" style="400" customWidth="1"/>
    <col min="8" max="8" width="10.81640625" style="35" customWidth="1"/>
    <col min="9" max="9" width="14.7265625" style="35" customWidth="1"/>
    <col min="10" max="10" width="11.7265625" style="35" customWidth="1"/>
    <col min="11" max="11" width="20" style="35" customWidth="1"/>
    <col min="12" max="12" width="17.1796875" style="35" customWidth="1"/>
    <col min="13" max="13" width="13.1796875" style="35" customWidth="1"/>
    <col min="14" max="14" width="10.81640625" style="35" customWidth="1"/>
    <col min="15" max="15" width="11.1796875" style="35" customWidth="1"/>
    <col min="16" max="18" width="13.7265625" style="35" customWidth="1"/>
    <col min="19" max="19" width="11.1796875" style="35" customWidth="1"/>
    <col min="20" max="20" width="18.1796875" style="35" customWidth="1"/>
    <col min="21" max="21" width="18.81640625" style="35" hidden="1" customWidth="1"/>
    <col min="22" max="22" width="28" style="35" hidden="1" customWidth="1"/>
    <col min="23" max="23" width="13.7265625" style="35" hidden="1" customWidth="1"/>
    <col min="24" max="255" width="8.81640625" style="35"/>
    <col min="256" max="256" width="4.26953125" style="35" customWidth="1"/>
    <col min="257" max="257" width="6.453125" style="35" customWidth="1"/>
    <col min="258" max="258" width="28.453125" style="35" customWidth="1"/>
    <col min="259" max="259" width="14.453125" style="35" customWidth="1"/>
    <col min="260" max="260" width="13.7265625" style="35" customWidth="1"/>
    <col min="261" max="261" width="19.54296875" style="35" customWidth="1"/>
    <col min="262" max="262" width="17.1796875" style="35" customWidth="1"/>
    <col min="263" max="265" width="19" style="35" customWidth="1"/>
    <col min="266" max="266" width="11.7265625" style="35" customWidth="1"/>
    <col min="267" max="267" width="23.54296875" style="35" customWidth="1"/>
    <col min="268" max="268" width="19" style="35" customWidth="1"/>
    <col min="269" max="269" width="13.1796875" style="35" customWidth="1"/>
    <col min="270" max="270" width="10.81640625" style="35" customWidth="1"/>
    <col min="271" max="271" width="11.1796875" style="35" customWidth="1"/>
    <col min="272" max="274" width="13.7265625" style="35" customWidth="1"/>
    <col min="275" max="275" width="11.1796875" style="35" customWidth="1"/>
    <col min="276" max="276" width="18.1796875" style="35" customWidth="1"/>
    <col min="277" max="277" width="18.81640625" style="35" customWidth="1"/>
    <col min="278" max="278" width="28" style="35" customWidth="1"/>
    <col min="279" max="279" width="13.7265625" style="35" customWidth="1"/>
    <col min="280" max="511" width="8.81640625" style="35"/>
    <col min="512" max="512" width="4.26953125" style="35" customWidth="1"/>
    <col min="513" max="513" width="6.453125" style="35" customWidth="1"/>
    <col min="514" max="514" width="28.453125" style="35" customWidth="1"/>
    <col min="515" max="515" width="14.453125" style="35" customWidth="1"/>
    <col min="516" max="516" width="13.7265625" style="35" customWidth="1"/>
    <col min="517" max="517" width="19.54296875" style="35" customWidth="1"/>
    <col min="518" max="518" width="17.1796875" style="35" customWidth="1"/>
    <col min="519" max="521" width="19" style="35" customWidth="1"/>
    <col min="522" max="522" width="11.7265625" style="35" customWidth="1"/>
    <col min="523" max="523" width="23.54296875" style="35" customWidth="1"/>
    <col min="524" max="524" width="19" style="35" customWidth="1"/>
    <col min="525" max="525" width="13.1796875" style="35" customWidth="1"/>
    <col min="526" max="526" width="10.81640625" style="35" customWidth="1"/>
    <col min="527" max="527" width="11.1796875" style="35" customWidth="1"/>
    <col min="528" max="530" width="13.7265625" style="35" customWidth="1"/>
    <col min="531" max="531" width="11.1796875" style="35" customWidth="1"/>
    <col min="532" max="532" width="18.1796875" style="35" customWidth="1"/>
    <col min="533" max="533" width="18.81640625" style="35" customWidth="1"/>
    <col min="534" max="534" width="28" style="35" customWidth="1"/>
    <col min="535" max="535" width="13.7265625" style="35" customWidth="1"/>
    <col min="536" max="767" width="8.81640625" style="35"/>
    <col min="768" max="768" width="4.26953125" style="35" customWidth="1"/>
    <col min="769" max="769" width="6.453125" style="35" customWidth="1"/>
    <col min="770" max="770" width="28.453125" style="35" customWidth="1"/>
    <col min="771" max="771" width="14.453125" style="35" customWidth="1"/>
    <col min="772" max="772" width="13.7265625" style="35" customWidth="1"/>
    <col min="773" max="773" width="19.54296875" style="35" customWidth="1"/>
    <col min="774" max="774" width="17.1796875" style="35" customWidth="1"/>
    <col min="775" max="777" width="19" style="35" customWidth="1"/>
    <col min="778" max="778" width="11.7265625" style="35" customWidth="1"/>
    <col min="779" max="779" width="23.54296875" style="35" customWidth="1"/>
    <col min="780" max="780" width="19" style="35" customWidth="1"/>
    <col min="781" max="781" width="13.1796875" style="35" customWidth="1"/>
    <col min="782" max="782" width="10.81640625" style="35" customWidth="1"/>
    <col min="783" max="783" width="11.1796875" style="35" customWidth="1"/>
    <col min="784" max="786" width="13.7265625" style="35" customWidth="1"/>
    <col min="787" max="787" width="11.1796875" style="35" customWidth="1"/>
    <col min="788" max="788" width="18.1796875" style="35" customWidth="1"/>
    <col min="789" max="789" width="18.81640625" style="35" customWidth="1"/>
    <col min="790" max="790" width="28" style="35" customWidth="1"/>
    <col min="791" max="791" width="13.7265625" style="35" customWidth="1"/>
    <col min="792" max="1023" width="8.81640625" style="35"/>
    <col min="1024" max="1024" width="4.26953125" style="35" customWidth="1"/>
    <col min="1025" max="1025" width="6.453125" style="35" customWidth="1"/>
    <col min="1026" max="1026" width="28.453125" style="35" customWidth="1"/>
    <col min="1027" max="1027" width="14.453125" style="35" customWidth="1"/>
    <col min="1028" max="1028" width="13.7265625" style="35" customWidth="1"/>
    <col min="1029" max="1029" width="19.54296875" style="35" customWidth="1"/>
    <col min="1030" max="1030" width="17.1796875" style="35" customWidth="1"/>
    <col min="1031" max="1033" width="19" style="35" customWidth="1"/>
    <col min="1034" max="1034" width="11.7265625" style="35" customWidth="1"/>
    <col min="1035" max="1035" width="23.54296875" style="35" customWidth="1"/>
    <col min="1036" max="1036" width="19" style="35" customWidth="1"/>
    <col min="1037" max="1037" width="13.1796875" style="35" customWidth="1"/>
    <col min="1038" max="1038" width="10.81640625" style="35" customWidth="1"/>
    <col min="1039" max="1039" width="11.1796875" style="35" customWidth="1"/>
    <col min="1040" max="1042" width="13.7265625" style="35" customWidth="1"/>
    <col min="1043" max="1043" width="11.1796875" style="35" customWidth="1"/>
    <col min="1044" max="1044" width="18.1796875" style="35" customWidth="1"/>
    <col min="1045" max="1045" width="18.81640625" style="35" customWidth="1"/>
    <col min="1046" max="1046" width="28" style="35" customWidth="1"/>
    <col min="1047" max="1047" width="13.7265625" style="35" customWidth="1"/>
    <col min="1048" max="1279" width="8.81640625" style="35"/>
    <col min="1280" max="1280" width="4.26953125" style="35" customWidth="1"/>
    <col min="1281" max="1281" width="6.453125" style="35" customWidth="1"/>
    <col min="1282" max="1282" width="28.453125" style="35" customWidth="1"/>
    <col min="1283" max="1283" width="14.453125" style="35" customWidth="1"/>
    <col min="1284" max="1284" width="13.7265625" style="35" customWidth="1"/>
    <col min="1285" max="1285" width="19.54296875" style="35" customWidth="1"/>
    <col min="1286" max="1286" width="17.1796875" style="35" customWidth="1"/>
    <col min="1287" max="1289" width="19" style="35" customWidth="1"/>
    <col min="1290" max="1290" width="11.7265625" style="35" customWidth="1"/>
    <col min="1291" max="1291" width="23.54296875" style="35" customWidth="1"/>
    <col min="1292" max="1292" width="19" style="35" customWidth="1"/>
    <col min="1293" max="1293" width="13.1796875" style="35" customWidth="1"/>
    <col min="1294" max="1294" width="10.81640625" style="35" customWidth="1"/>
    <col min="1295" max="1295" width="11.1796875" style="35" customWidth="1"/>
    <col min="1296" max="1298" width="13.7265625" style="35" customWidth="1"/>
    <col min="1299" max="1299" width="11.1796875" style="35" customWidth="1"/>
    <col min="1300" max="1300" width="18.1796875" style="35" customWidth="1"/>
    <col min="1301" max="1301" width="18.81640625" style="35" customWidth="1"/>
    <col min="1302" max="1302" width="28" style="35" customWidth="1"/>
    <col min="1303" max="1303" width="13.7265625" style="35" customWidth="1"/>
    <col min="1304" max="1535" width="8.81640625" style="35"/>
    <col min="1536" max="1536" width="4.26953125" style="35" customWidth="1"/>
    <col min="1537" max="1537" width="6.453125" style="35" customWidth="1"/>
    <col min="1538" max="1538" width="28.453125" style="35" customWidth="1"/>
    <col min="1539" max="1539" width="14.453125" style="35" customWidth="1"/>
    <col min="1540" max="1540" width="13.7265625" style="35" customWidth="1"/>
    <col min="1541" max="1541" width="19.54296875" style="35" customWidth="1"/>
    <col min="1542" max="1542" width="17.1796875" style="35" customWidth="1"/>
    <col min="1543" max="1545" width="19" style="35" customWidth="1"/>
    <col min="1546" max="1546" width="11.7265625" style="35" customWidth="1"/>
    <col min="1547" max="1547" width="23.54296875" style="35" customWidth="1"/>
    <col min="1548" max="1548" width="19" style="35" customWidth="1"/>
    <col min="1549" max="1549" width="13.1796875" style="35" customWidth="1"/>
    <col min="1550" max="1550" width="10.81640625" style="35" customWidth="1"/>
    <col min="1551" max="1551" width="11.1796875" style="35" customWidth="1"/>
    <col min="1552" max="1554" width="13.7265625" style="35" customWidth="1"/>
    <col min="1555" max="1555" width="11.1796875" style="35" customWidth="1"/>
    <col min="1556" max="1556" width="18.1796875" style="35" customWidth="1"/>
    <col min="1557" max="1557" width="18.81640625" style="35" customWidth="1"/>
    <col min="1558" max="1558" width="28" style="35" customWidth="1"/>
    <col min="1559" max="1559" width="13.7265625" style="35" customWidth="1"/>
    <col min="1560" max="1791" width="8.81640625" style="35"/>
    <col min="1792" max="1792" width="4.26953125" style="35" customWidth="1"/>
    <col min="1793" max="1793" width="6.453125" style="35" customWidth="1"/>
    <col min="1794" max="1794" width="28.453125" style="35" customWidth="1"/>
    <col min="1795" max="1795" width="14.453125" style="35" customWidth="1"/>
    <col min="1796" max="1796" width="13.7265625" style="35" customWidth="1"/>
    <col min="1797" max="1797" width="19.54296875" style="35" customWidth="1"/>
    <col min="1798" max="1798" width="17.1796875" style="35" customWidth="1"/>
    <col min="1799" max="1801" width="19" style="35" customWidth="1"/>
    <col min="1802" max="1802" width="11.7265625" style="35" customWidth="1"/>
    <col min="1803" max="1803" width="23.54296875" style="35" customWidth="1"/>
    <col min="1804" max="1804" width="19" style="35" customWidth="1"/>
    <col min="1805" max="1805" width="13.1796875" style="35" customWidth="1"/>
    <col min="1806" max="1806" width="10.81640625" style="35" customWidth="1"/>
    <col min="1807" max="1807" width="11.1796875" style="35" customWidth="1"/>
    <col min="1808" max="1810" width="13.7265625" style="35" customWidth="1"/>
    <col min="1811" max="1811" width="11.1796875" style="35" customWidth="1"/>
    <col min="1812" max="1812" width="18.1796875" style="35" customWidth="1"/>
    <col min="1813" max="1813" width="18.81640625" style="35" customWidth="1"/>
    <col min="1814" max="1814" width="28" style="35" customWidth="1"/>
    <col min="1815" max="1815" width="13.7265625" style="35" customWidth="1"/>
    <col min="1816" max="2047" width="8.81640625" style="35"/>
    <col min="2048" max="2048" width="4.26953125" style="35" customWidth="1"/>
    <col min="2049" max="2049" width="6.453125" style="35" customWidth="1"/>
    <col min="2050" max="2050" width="28.453125" style="35" customWidth="1"/>
    <col min="2051" max="2051" width="14.453125" style="35" customWidth="1"/>
    <col min="2052" max="2052" width="13.7265625" style="35" customWidth="1"/>
    <col min="2053" max="2053" width="19.54296875" style="35" customWidth="1"/>
    <col min="2054" max="2054" width="17.1796875" style="35" customWidth="1"/>
    <col min="2055" max="2057" width="19" style="35" customWidth="1"/>
    <col min="2058" max="2058" width="11.7265625" style="35" customWidth="1"/>
    <col min="2059" max="2059" width="23.54296875" style="35" customWidth="1"/>
    <col min="2060" max="2060" width="19" style="35" customWidth="1"/>
    <col min="2061" max="2061" width="13.1796875" style="35" customWidth="1"/>
    <col min="2062" max="2062" width="10.81640625" style="35" customWidth="1"/>
    <col min="2063" max="2063" width="11.1796875" style="35" customWidth="1"/>
    <col min="2064" max="2066" width="13.7265625" style="35" customWidth="1"/>
    <col min="2067" max="2067" width="11.1796875" style="35" customWidth="1"/>
    <col min="2068" max="2068" width="18.1796875" style="35" customWidth="1"/>
    <col min="2069" max="2069" width="18.81640625" style="35" customWidth="1"/>
    <col min="2070" max="2070" width="28" style="35" customWidth="1"/>
    <col min="2071" max="2071" width="13.7265625" style="35" customWidth="1"/>
    <col min="2072" max="2303" width="8.81640625" style="35"/>
    <col min="2304" max="2304" width="4.26953125" style="35" customWidth="1"/>
    <col min="2305" max="2305" width="6.453125" style="35" customWidth="1"/>
    <col min="2306" max="2306" width="28.453125" style="35" customWidth="1"/>
    <col min="2307" max="2307" width="14.453125" style="35" customWidth="1"/>
    <col min="2308" max="2308" width="13.7265625" style="35" customWidth="1"/>
    <col min="2309" max="2309" width="19.54296875" style="35" customWidth="1"/>
    <col min="2310" max="2310" width="17.1796875" style="35" customWidth="1"/>
    <col min="2311" max="2313" width="19" style="35" customWidth="1"/>
    <col min="2314" max="2314" width="11.7265625" style="35" customWidth="1"/>
    <col min="2315" max="2315" width="23.54296875" style="35" customWidth="1"/>
    <col min="2316" max="2316" width="19" style="35" customWidth="1"/>
    <col min="2317" max="2317" width="13.1796875" style="35" customWidth="1"/>
    <col min="2318" max="2318" width="10.81640625" style="35" customWidth="1"/>
    <col min="2319" max="2319" width="11.1796875" style="35" customWidth="1"/>
    <col min="2320" max="2322" width="13.7265625" style="35" customWidth="1"/>
    <col min="2323" max="2323" width="11.1796875" style="35" customWidth="1"/>
    <col min="2324" max="2324" width="18.1796875" style="35" customWidth="1"/>
    <col min="2325" max="2325" width="18.81640625" style="35" customWidth="1"/>
    <col min="2326" max="2326" width="28" style="35" customWidth="1"/>
    <col min="2327" max="2327" width="13.7265625" style="35" customWidth="1"/>
    <col min="2328" max="2559" width="8.81640625" style="35"/>
    <col min="2560" max="2560" width="4.26953125" style="35" customWidth="1"/>
    <col min="2561" max="2561" width="6.453125" style="35" customWidth="1"/>
    <col min="2562" max="2562" width="28.453125" style="35" customWidth="1"/>
    <col min="2563" max="2563" width="14.453125" style="35" customWidth="1"/>
    <col min="2564" max="2564" width="13.7265625" style="35" customWidth="1"/>
    <col min="2565" max="2565" width="19.54296875" style="35" customWidth="1"/>
    <col min="2566" max="2566" width="17.1796875" style="35" customWidth="1"/>
    <col min="2567" max="2569" width="19" style="35" customWidth="1"/>
    <col min="2570" max="2570" width="11.7265625" style="35" customWidth="1"/>
    <col min="2571" max="2571" width="23.54296875" style="35" customWidth="1"/>
    <col min="2572" max="2572" width="19" style="35" customWidth="1"/>
    <col min="2573" max="2573" width="13.1796875" style="35" customWidth="1"/>
    <col min="2574" max="2574" width="10.81640625" style="35" customWidth="1"/>
    <col min="2575" max="2575" width="11.1796875" style="35" customWidth="1"/>
    <col min="2576" max="2578" width="13.7265625" style="35" customWidth="1"/>
    <col min="2579" max="2579" width="11.1796875" style="35" customWidth="1"/>
    <col min="2580" max="2580" width="18.1796875" style="35" customWidth="1"/>
    <col min="2581" max="2581" width="18.81640625" style="35" customWidth="1"/>
    <col min="2582" max="2582" width="28" style="35" customWidth="1"/>
    <col min="2583" max="2583" width="13.7265625" style="35" customWidth="1"/>
    <col min="2584" max="2815" width="8.81640625" style="35"/>
    <col min="2816" max="2816" width="4.26953125" style="35" customWidth="1"/>
    <col min="2817" max="2817" width="6.453125" style="35" customWidth="1"/>
    <col min="2818" max="2818" width="28.453125" style="35" customWidth="1"/>
    <col min="2819" max="2819" width="14.453125" style="35" customWidth="1"/>
    <col min="2820" max="2820" width="13.7265625" style="35" customWidth="1"/>
    <col min="2821" max="2821" width="19.54296875" style="35" customWidth="1"/>
    <col min="2822" max="2822" width="17.1796875" style="35" customWidth="1"/>
    <col min="2823" max="2825" width="19" style="35" customWidth="1"/>
    <col min="2826" max="2826" width="11.7265625" style="35" customWidth="1"/>
    <col min="2827" max="2827" width="23.54296875" style="35" customWidth="1"/>
    <col min="2828" max="2828" width="19" style="35" customWidth="1"/>
    <col min="2829" max="2829" width="13.1796875" style="35" customWidth="1"/>
    <col min="2830" max="2830" width="10.81640625" style="35" customWidth="1"/>
    <col min="2831" max="2831" width="11.1796875" style="35" customWidth="1"/>
    <col min="2832" max="2834" width="13.7265625" style="35" customWidth="1"/>
    <col min="2835" max="2835" width="11.1796875" style="35" customWidth="1"/>
    <col min="2836" max="2836" width="18.1796875" style="35" customWidth="1"/>
    <col min="2837" max="2837" width="18.81640625" style="35" customWidth="1"/>
    <col min="2838" max="2838" width="28" style="35" customWidth="1"/>
    <col min="2839" max="2839" width="13.7265625" style="35" customWidth="1"/>
    <col min="2840" max="3071" width="8.81640625" style="35"/>
    <col min="3072" max="3072" width="4.26953125" style="35" customWidth="1"/>
    <col min="3073" max="3073" width="6.453125" style="35" customWidth="1"/>
    <col min="3074" max="3074" width="28.453125" style="35" customWidth="1"/>
    <col min="3075" max="3075" width="14.453125" style="35" customWidth="1"/>
    <col min="3076" max="3076" width="13.7265625" style="35" customWidth="1"/>
    <col min="3077" max="3077" width="19.54296875" style="35" customWidth="1"/>
    <col min="3078" max="3078" width="17.1796875" style="35" customWidth="1"/>
    <col min="3079" max="3081" width="19" style="35" customWidth="1"/>
    <col min="3082" max="3082" width="11.7265625" style="35" customWidth="1"/>
    <col min="3083" max="3083" width="23.54296875" style="35" customWidth="1"/>
    <col min="3084" max="3084" width="19" style="35" customWidth="1"/>
    <col min="3085" max="3085" width="13.1796875" style="35" customWidth="1"/>
    <col min="3086" max="3086" width="10.81640625" style="35" customWidth="1"/>
    <col min="3087" max="3087" width="11.1796875" style="35" customWidth="1"/>
    <col min="3088" max="3090" width="13.7265625" style="35" customWidth="1"/>
    <col min="3091" max="3091" width="11.1796875" style="35" customWidth="1"/>
    <col min="3092" max="3092" width="18.1796875" style="35" customWidth="1"/>
    <col min="3093" max="3093" width="18.81640625" style="35" customWidth="1"/>
    <col min="3094" max="3094" width="28" style="35" customWidth="1"/>
    <col min="3095" max="3095" width="13.7265625" style="35" customWidth="1"/>
    <col min="3096" max="3327" width="8.81640625" style="35"/>
    <col min="3328" max="3328" width="4.26953125" style="35" customWidth="1"/>
    <col min="3329" max="3329" width="6.453125" style="35" customWidth="1"/>
    <col min="3330" max="3330" width="28.453125" style="35" customWidth="1"/>
    <col min="3331" max="3331" width="14.453125" style="35" customWidth="1"/>
    <col min="3332" max="3332" width="13.7265625" style="35" customWidth="1"/>
    <col min="3333" max="3333" width="19.54296875" style="35" customWidth="1"/>
    <col min="3334" max="3334" width="17.1796875" style="35" customWidth="1"/>
    <col min="3335" max="3337" width="19" style="35" customWidth="1"/>
    <col min="3338" max="3338" width="11.7265625" style="35" customWidth="1"/>
    <col min="3339" max="3339" width="23.54296875" style="35" customWidth="1"/>
    <col min="3340" max="3340" width="19" style="35" customWidth="1"/>
    <col min="3341" max="3341" width="13.1796875" style="35" customWidth="1"/>
    <col min="3342" max="3342" width="10.81640625" style="35" customWidth="1"/>
    <col min="3343" max="3343" width="11.1796875" style="35" customWidth="1"/>
    <col min="3344" max="3346" width="13.7265625" style="35" customWidth="1"/>
    <col min="3347" max="3347" width="11.1796875" style="35" customWidth="1"/>
    <col min="3348" max="3348" width="18.1796875" style="35" customWidth="1"/>
    <col min="3349" max="3349" width="18.81640625" style="35" customWidth="1"/>
    <col min="3350" max="3350" width="28" style="35" customWidth="1"/>
    <col min="3351" max="3351" width="13.7265625" style="35" customWidth="1"/>
    <col min="3352" max="3583" width="8.81640625" style="35"/>
    <col min="3584" max="3584" width="4.26953125" style="35" customWidth="1"/>
    <col min="3585" max="3585" width="6.453125" style="35" customWidth="1"/>
    <col min="3586" max="3586" width="28.453125" style="35" customWidth="1"/>
    <col min="3587" max="3587" width="14.453125" style="35" customWidth="1"/>
    <col min="3588" max="3588" width="13.7265625" style="35" customWidth="1"/>
    <col min="3589" max="3589" width="19.54296875" style="35" customWidth="1"/>
    <col min="3590" max="3590" width="17.1796875" style="35" customWidth="1"/>
    <col min="3591" max="3593" width="19" style="35" customWidth="1"/>
    <col min="3594" max="3594" width="11.7265625" style="35" customWidth="1"/>
    <col min="3595" max="3595" width="23.54296875" style="35" customWidth="1"/>
    <col min="3596" max="3596" width="19" style="35" customWidth="1"/>
    <col min="3597" max="3597" width="13.1796875" style="35" customWidth="1"/>
    <col min="3598" max="3598" width="10.81640625" style="35" customWidth="1"/>
    <col min="3599" max="3599" width="11.1796875" style="35" customWidth="1"/>
    <col min="3600" max="3602" width="13.7265625" style="35" customWidth="1"/>
    <col min="3603" max="3603" width="11.1796875" style="35" customWidth="1"/>
    <col min="3604" max="3604" width="18.1796875" style="35" customWidth="1"/>
    <col min="3605" max="3605" width="18.81640625" style="35" customWidth="1"/>
    <col min="3606" max="3606" width="28" style="35" customWidth="1"/>
    <col min="3607" max="3607" width="13.7265625" style="35" customWidth="1"/>
    <col min="3608" max="3839" width="8.81640625" style="35"/>
    <col min="3840" max="3840" width="4.26953125" style="35" customWidth="1"/>
    <col min="3841" max="3841" width="6.453125" style="35" customWidth="1"/>
    <col min="3842" max="3842" width="28.453125" style="35" customWidth="1"/>
    <col min="3843" max="3843" width="14.453125" style="35" customWidth="1"/>
    <col min="3844" max="3844" width="13.7265625" style="35" customWidth="1"/>
    <col min="3845" max="3845" width="19.54296875" style="35" customWidth="1"/>
    <col min="3846" max="3846" width="17.1796875" style="35" customWidth="1"/>
    <col min="3847" max="3849" width="19" style="35" customWidth="1"/>
    <col min="3850" max="3850" width="11.7265625" style="35" customWidth="1"/>
    <col min="3851" max="3851" width="23.54296875" style="35" customWidth="1"/>
    <col min="3852" max="3852" width="19" style="35" customWidth="1"/>
    <col min="3853" max="3853" width="13.1796875" style="35" customWidth="1"/>
    <col min="3854" max="3854" width="10.81640625" style="35" customWidth="1"/>
    <col min="3855" max="3855" width="11.1796875" style="35" customWidth="1"/>
    <col min="3856" max="3858" width="13.7265625" style="35" customWidth="1"/>
    <col min="3859" max="3859" width="11.1796875" style="35" customWidth="1"/>
    <col min="3860" max="3860" width="18.1796875" style="35" customWidth="1"/>
    <col min="3861" max="3861" width="18.81640625" style="35" customWidth="1"/>
    <col min="3862" max="3862" width="28" style="35" customWidth="1"/>
    <col min="3863" max="3863" width="13.7265625" style="35" customWidth="1"/>
    <col min="3864" max="4095" width="8.81640625" style="35"/>
    <col min="4096" max="4096" width="4.26953125" style="35" customWidth="1"/>
    <col min="4097" max="4097" width="6.453125" style="35" customWidth="1"/>
    <col min="4098" max="4098" width="28.453125" style="35" customWidth="1"/>
    <col min="4099" max="4099" width="14.453125" style="35" customWidth="1"/>
    <col min="4100" max="4100" width="13.7265625" style="35" customWidth="1"/>
    <col min="4101" max="4101" width="19.54296875" style="35" customWidth="1"/>
    <col min="4102" max="4102" width="17.1796875" style="35" customWidth="1"/>
    <col min="4103" max="4105" width="19" style="35" customWidth="1"/>
    <col min="4106" max="4106" width="11.7265625" style="35" customWidth="1"/>
    <col min="4107" max="4107" width="23.54296875" style="35" customWidth="1"/>
    <col min="4108" max="4108" width="19" style="35" customWidth="1"/>
    <col min="4109" max="4109" width="13.1796875" style="35" customWidth="1"/>
    <col min="4110" max="4110" width="10.81640625" style="35" customWidth="1"/>
    <col min="4111" max="4111" width="11.1796875" style="35" customWidth="1"/>
    <col min="4112" max="4114" width="13.7265625" style="35" customWidth="1"/>
    <col min="4115" max="4115" width="11.1796875" style="35" customWidth="1"/>
    <col min="4116" max="4116" width="18.1796875" style="35" customWidth="1"/>
    <col min="4117" max="4117" width="18.81640625" style="35" customWidth="1"/>
    <col min="4118" max="4118" width="28" style="35" customWidth="1"/>
    <col min="4119" max="4119" width="13.7265625" style="35" customWidth="1"/>
    <col min="4120" max="4351" width="8.81640625" style="35"/>
    <col min="4352" max="4352" width="4.26953125" style="35" customWidth="1"/>
    <col min="4353" max="4353" width="6.453125" style="35" customWidth="1"/>
    <col min="4354" max="4354" width="28.453125" style="35" customWidth="1"/>
    <col min="4355" max="4355" width="14.453125" style="35" customWidth="1"/>
    <col min="4356" max="4356" width="13.7265625" style="35" customWidth="1"/>
    <col min="4357" max="4357" width="19.54296875" style="35" customWidth="1"/>
    <col min="4358" max="4358" width="17.1796875" style="35" customWidth="1"/>
    <col min="4359" max="4361" width="19" style="35" customWidth="1"/>
    <col min="4362" max="4362" width="11.7265625" style="35" customWidth="1"/>
    <col min="4363" max="4363" width="23.54296875" style="35" customWidth="1"/>
    <col min="4364" max="4364" width="19" style="35" customWidth="1"/>
    <col min="4365" max="4365" width="13.1796875" style="35" customWidth="1"/>
    <col min="4366" max="4366" width="10.81640625" style="35" customWidth="1"/>
    <col min="4367" max="4367" width="11.1796875" style="35" customWidth="1"/>
    <col min="4368" max="4370" width="13.7265625" style="35" customWidth="1"/>
    <col min="4371" max="4371" width="11.1796875" style="35" customWidth="1"/>
    <col min="4372" max="4372" width="18.1796875" style="35" customWidth="1"/>
    <col min="4373" max="4373" width="18.81640625" style="35" customWidth="1"/>
    <col min="4374" max="4374" width="28" style="35" customWidth="1"/>
    <col min="4375" max="4375" width="13.7265625" style="35" customWidth="1"/>
    <col min="4376" max="4607" width="8.81640625" style="35"/>
    <col min="4608" max="4608" width="4.26953125" style="35" customWidth="1"/>
    <col min="4609" max="4609" width="6.453125" style="35" customWidth="1"/>
    <col min="4610" max="4610" width="28.453125" style="35" customWidth="1"/>
    <col min="4611" max="4611" width="14.453125" style="35" customWidth="1"/>
    <col min="4612" max="4612" width="13.7265625" style="35" customWidth="1"/>
    <col min="4613" max="4613" width="19.54296875" style="35" customWidth="1"/>
    <col min="4614" max="4614" width="17.1796875" style="35" customWidth="1"/>
    <col min="4615" max="4617" width="19" style="35" customWidth="1"/>
    <col min="4618" max="4618" width="11.7265625" style="35" customWidth="1"/>
    <col min="4619" max="4619" width="23.54296875" style="35" customWidth="1"/>
    <col min="4620" max="4620" width="19" style="35" customWidth="1"/>
    <col min="4621" max="4621" width="13.1796875" style="35" customWidth="1"/>
    <col min="4622" max="4622" width="10.81640625" style="35" customWidth="1"/>
    <col min="4623" max="4623" width="11.1796875" style="35" customWidth="1"/>
    <col min="4624" max="4626" width="13.7265625" style="35" customWidth="1"/>
    <col min="4627" max="4627" width="11.1796875" style="35" customWidth="1"/>
    <col min="4628" max="4628" width="18.1796875" style="35" customWidth="1"/>
    <col min="4629" max="4629" width="18.81640625" style="35" customWidth="1"/>
    <col min="4630" max="4630" width="28" style="35" customWidth="1"/>
    <col min="4631" max="4631" width="13.7265625" style="35" customWidth="1"/>
    <col min="4632" max="4863" width="8.81640625" style="35"/>
    <col min="4864" max="4864" width="4.26953125" style="35" customWidth="1"/>
    <col min="4865" max="4865" width="6.453125" style="35" customWidth="1"/>
    <col min="4866" max="4866" width="28.453125" style="35" customWidth="1"/>
    <col min="4867" max="4867" width="14.453125" style="35" customWidth="1"/>
    <col min="4868" max="4868" width="13.7265625" style="35" customWidth="1"/>
    <col min="4869" max="4869" width="19.54296875" style="35" customWidth="1"/>
    <col min="4870" max="4870" width="17.1796875" style="35" customWidth="1"/>
    <col min="4871" max="4873" width="19" style="35" customWidth="1"/>
    <col min="4874" max="4874" width="11.7265625" style="35" customWidth="1"/>
    <col min="4875" max="4875" width="23.54296875" style="35" customWidth="1"/>
    <col min="4876" max="4876" width="19" style="35" customWidth="1"/>
    <col min="4877" max="4877" width="13.1796875" style="35" customWidth="1"/>
    <col min="4878" max="4878" width="10.81640625" style="35" customWidth="1"/>
    <col min="4879" max="4879" width="11.1796875" style="35" customWidth="1"/>
    <col min="4880" max="4882" width="13.7265625" style="35" customWidth="1"/>
    <col min="4883" max="4883" width="11.1796875" style="35" customWidth="1"/>
    <col min="4884" max="4884" width="18.1796875" style="35" customWidth="1"/>
    <col min="4885" max="4885" width="18.81640625" style="35" customWidth="1"/>
    <col min="4886" max="4886" width="28" style="35" customWidth="1"/>
    <col min="4887" max="4887" width="13.7265625" style="35" customWidth="1"/>
    <col min="4888" max="5119" width="8.81640625" style="35"/>
    <col min="5120" max="5120" width="4.26953125" style="35" customWidth="1"/>
    <col min="5121" max="5121" width="6.453125" style="35" customWidth="1"/>
    <col min="5122" max="5122" width="28.453125" style="35" customWidth="1"/>
    <col min="5123" max="5123" width="14.453125" style="35" customWidth="1"/>
    <col min="5124" max="5124" width="13.7265625" style="35" customWidth="1"/>
    <col min="5125" max="5125" width="19.54296875" style="35" customWidth="1"/>
    <col min="5126" max="5126" width="17.1796875" style="35" customWidth="1"/>
    <col min="5127" max="5129" width="19" style="35" customWidth="1"/>
    <col min="5130" max="5130" width="11.7265625" style="35" customWidth="1"/>
    <col min="5131" max="5131" width="23.54296875" style="35" customWidth="1"/>
    <col min="5132" max="5132" width="19" style="35" customWidth="1"/>
    <col min="5133" max="5133" width="13.1796875" style="35" customWidth="1"/>
    <col min="5134" max="5134" width="10.81640625" style="35" customWidth="1"/>
    <col min="5135" max="5135" width="11.1796875" style="35" customWidth="1"/>
    <col min="5136" max="5138" width="13.7265625" style="35" customWidth="1"/>
    <col min="5139" max="5139" width="11.1796875" style="35" customWidth="1"/>
    <col min="5140" max="5140" width="18.1796875" style="35" customWidth="1"/>
    <col min="5141" max="5141" width="18.81640625" style="35" customWidth="1"/>
    <col min="5142" max="5142" width="28" style="35" customWidth="1"/>
    <col min="5143" max="5143" width="13.7265625" style="35" customWidth="1"/>
    <col min="5144" max="5375" width="8.81640625" style="35"/>
    <col min="5376" max="5376" width="4.26953125" style="35" customWidth="1"/>
    <col min="5377" max="5377" width="6.453125" style="35" customWidth="1"/>
    <col min="5378" max="5378" width="28.453125" style="35" customWidth="1"/>
    <col min="5379" max="5379" width="14.453125" style="35" customWidth="1"/>
    <col min="5380" max="5380" width="13.7265625" style="35" customWidth="1"/>
    <col min="5381" max="5381" width="19.54296875" style="35" customWidth="1"/>
    <col min="5382" max="5382" width="17.1796875" style="35" customWidth="1"/>
    <col min="5383" max="5385" width="19" style="35" customWidth="1"/>
    <col min="5386" max="5386" width="11.7265625" style="35" customWidth="1"/>
    <col min="5387" max="5387" width="23.54296875" style="35" customWidth="1"/>
    <col min="5388" max="5388" width="19" style="35" customWidth="1"/>
    <col min="5389" max="5389" width="13.1796875" style="35" customWidth="1"/>
    <col min="5390" max="5390" width="10.81640625" style="35" customWidth="1"/>
    <col min="5391" max="5391" width="11.1796875" style="35" customWidth="1"/>
    <col min="5392" max="5394" width="13.7265625" style="35" customWidth="1"/>
    <col min="5395" max="5395" width="11.1796875" style="35" customWidth="1"/>
    <col min="5396" max="5396" width="18.1796875" style="35" customWidth="1"/>
    <col min="5397" max="5397" width="18.81640625" style="35" customWidth="1"/>
    <col min="5398" max="5398" width="28" style="35" customWidth="1"/>
    <col min="5399" max="5399" width="13.7265625" style="35" customWidth="1"/>
    <col min="5400" max="5631" width="8.81640625" style="35"/>
    <col min="5632" max="5632" width="4.26953125" style="35" customWidth="1"/>
    <col min="5633" max="5633" width="6.453125" style="35" customWidth="1"/>
    <col min="5634" max="5634" width="28.453125" style="35" customWidth="1"/>
    <col min="5635" max="5635" width="14.453125" style="35" customWidth="1"/>
    <col min="5636" max="5636" width="13.7265625" style="35" customWidth="1"/>
    <col min="5637" max="5637" width="19.54296875" style="35" customWidth="1"/>
    <col min="5638" max="5638" width="17.1796875" style="35" customWidth="1"/>
    <col min="5639" max="5641" width="19" style="35" customWidth="1"/>
    <col min="5642" max="5642" width="11.7265625" style="35" customWidth="1"/>
    <col min="5643" max="5643" width="23.54296875" style="35" customWidth="1"/>
    <col min="5644" max="5644" width="19" style="35" customWidth="1"/>
    <col min="5645" max="5645" width="13.1796875" style="35" customWidth="1"/>
    <col min="5646" max="5646" width="10.81640625" style="35" customWidth="1"/>
    <col min="5647" max="5647" width="11.1796875" style="35" customWidth="1"/>
    <col min="5648" max="5650" width="13.7265625" style="35" customWidth="1"/>
    <col min="5651" max="5651" width="11.1796875" style="35" customWidth="1"/>
    <col min="5652" max="5652" width="18.1796875" style="35" customWidth="1"/>
    <col min="5653" max="5653" width="18.81640625" style="35" customWidth="1"/>
    <col min="5654" max="5654" width="28" style="35" customWidth="1"/>
    <col min="5655" max="5655" width="13.7265625" style="35" customWidth="1"/>
    <col min="5656" max="5887" width="8.81640625" style="35"/>
    <col min="5888" max="5888" width="4.26953125" style="35" customWidth="1"/>
    <col min="5889" max="5889" width="6.453125" style="35" customWidth="1"/>
    <col min="5890" max="5890" width="28.453125" style="35" customWidth="1"/>
    <col min="5891" max="5891" width="14.453125" style="35" customWidth="1"/>
    <col min="5892" max="5892" width="13.7265625" style="35" customWidth="1"/>
    <col min="5893" max="5893" width="19.54296875" style="35" customWidth="1"/>
    <col min="5894" max="5894" width="17.1796875" style="35" customWidth="1"/>
    <col min="5895" max="5897" width="19" style="35" customWidth="1"/>
    <col min="5898" max="5898" width="11.7265625" style="35" customWidth="1"/>
    <col min="5899" max="5899" width="23.54296875" style="35" customWidth="1"/>
    <col min="5900" max="5900" width="19" style="35" customWidth="1"/>
    <col min="5901" max="5901" width="13.1796875" style="35" customWidth="1"/>
    <col min="5902" max="5902" width="10.81640625" style="35" customWidth="1"/>
    <col min="5903" max="5903" width="11.1796875" style="35" customWidth="1"/>
    <col min="5904" max="5906" width="13.7265625" style="35" customWidth="1"/>
    <col min="5907" max="5907" width="11.1796875" style="35" customWidth="1"/>
    <col min="5908" max="5908" width="18.1796875" style="35" customWidth="1"/>
    <col min="5909" max="5909" width="18.81640625" style="35" customWidth="1"/>
    <col min="5910" max="5910" width="28" style="35" customWidth="1"/>
    <col min="5911" max="5911" width="13.7265625" style="35" customWidth="1"/>
    <col min="5912" max="6143" width="8.81640625" style="35"/>
    <col min="6144" max="6144" width="4.26953125" style="35" customWidth="1"/>
    <col min="6145" max="6145" width="6.453125" style="35" customWidth="1"/>
    <col min="6146" max="6146" width="28.453125" style="35" customWidth="1"/>
    <col min="6147" max="6147" width="14.453125" style="35" customWidth="1"/>
    <col min="6148" max="6148" width="13.7265625" style="35" customWidth="1"/>
    <col min="6149" max="6149" width="19.54296875" style="35" customWidth="1"/>
    <col min="6150" max="6150" width="17.1796875" style="35" customWidth="1"/>
    <col min="6151" max="6153" width="19" style="35" customWidth="1"/>
    <col min="6154" max="6154" width="11.7265625" style="35" customWidth="1"/>
    <col min="6155" max="6155" width="23.54296875" style="35" customWidth="1"/>
    <col min="6156" max="6156" width="19" style="35" customWidth="1"/>
    <col min="6157" max="6157" width="13.1796875" style="35" customWidth="1"/>
    <col min="6158" max="6158" width="10.81640625" style="35" customWidth="1"/>
    <col min="6159" max="6159" width="11.1796875" style="35" customWidth="1"/>
    <col min="6160" max="6162" width="13.7265625" style="35" customWidth="1"/>
    <col min="6163" max="6163" width="11.1796875" style="35" customWidth="1"/>
    <col min="6164" max="6164" width="18.1796875" style="35" customWidth="1"/>
    <col min="6165" max="6165" width="18.81640625" style="35" customWidth="1"/>
    <col min="6166" max="6166" width="28" style="35" customWidth="1"/>
    <col min="6167" max="6167" width="13.7265625" style="35" customWidth="1"/>
    <col min="6168" max="6399" width="8.81640625" style="35"/>
    <col min="6400" max="6400" width="4.26953125" style="35" customWidth="1"/>
    <col min="6401" max="6401" width="6.453125" style="35" customWidth="1"/>
    <col min="6402" max="6402" width="28.453125" style="35" customWidth="1"/>
    <col min="6403" max="6403" width="14.453125" style="35" customWidth="1"/>
    <col min="6404" max="6404" width="13.7265625" style="35" customWidth="1"/>
    <col min="6405" max="6405" width="19.54296875" style="35" customWidth="1"/>
    <col min="6406" max="6406" width="17.1796875" style="35" customWidth="1"/>
    <col min="6407" max="6409" width="19" style="35" customWidth="1"/>
    <col min="6410" max="6410" width="11.7265625" style="35" customWidth="1"/>
    <col min="6411" max="6411" width="23.54296875" style="35" customWidth="1"/>
    <col min="6412" max="6412" width="19" style="35" customWidth="1"/>
    <col min="6413" max="6413" width="13.1796875" style="35" customWidth="1"/>
    <col min="6414" max="6414" width="10.81640625" style="35" customWidth="1"/>
    <col min="6415" max="6415" width="11.1796875" style="35" customWidth="1"/>
    <col min="6416" max="6418" width="13.7265625" style="35" customWidth="1"/>
    <col min="6419" max="6419" width="11.1796875" style="35" customWidth="1"/>
    <col min="6420" max="6420" width="18.1796875" style="35" customWidth="1"/>
    <col min="6421" max="6421" width="18.81640625" style="35" customWidth="1"/>
    <col min="6422" max="6422" width="28" style="35" customWidth="1"/>
    <col min="6423" max="6423" width="13.7265625" style="35" customWidth="1"/>
    <col min="6424" max="6655" width="8.81640625" style="35"/>
    <col min="6656" max="6656" width="4.26953125" style="35" customWidth="1"/>
    <col min="6657" max="6657" width="6.453125" style="35" customWidth="1"/>
    <col min="6658" max="6658" width="28.453125" style="35" customWidth="1"/>
    <col min="6659" max="6659" width="14.453125" style="35" customWidth="1"/>
    <col min="6660" max="6660" width="13.7265625" style="35" customWidth="1"/>
    <col min="6661" max="6661" width="19.54296875" style="35" customWidth="1"/>
    <col min="6662" max="6662" width="17.1796875" style="35" customWidth="1"/>
    <col min="6663" max="6665" width="19" style="35" customWidth="1"/>
    <col min="6666" max="6666" width="11.7265625" style="35" customWidth="1"/>
    <col min="6667" max="6667" width="23.54296875" style="35" customWidth="1"/>
    <col min="6668" max="6668" width="19" style="35" customWidth="1"/>
    <col min="6669" max="6669" width="13.1796875" style="35" customWidth="1"/>
    <col min="6670" max="6670" width="10.81640625" style="35" customWidth="1"/>
    <col min="6671" max="6671" width="11.1796875" style="35" customWidth="1"/>
    <col min="6672" max="6674" width="13.7265625" style="35" customWidth="1"/>
    <col min="6675" max="6675" width="11.1796875" style="35" customWidth="1"/>
    <col min="6676" max="6676" width="18.1796875" style="35" customWidth="1"/>
    <col min="6677" max="6677" width="18.81640625" style="35" customWidth="1"/>
    <col min="6678" max="6678" width="28" style="35" customWidth="1"/>
    <col min="6679" max="6679" width="13.7265625" style="35" customWidth="1"/>
    <col min="6680" max="6911" width="8.81640625" style="35"/>
    <col min="6912" max="6912" width="4.26953125" style="35" customWidth="1"/>
    <col min="6913" max="6913" width="6.453125" style="35" customWidth="1"/>
    <col min="6914" max="6914" width="28.453125" style="35" customWidth="1"/>
    <col min="6915" max="6915" width="14.453125" style="35" customWidth="1"/>
    <col min="6916" max="6916" width="13.7265625" style="35" customWidth="1"/>
    <col min="6917" max="6917" width="19.54296875" style="35" customWidth="1"/>
    <col min="6918" max="6918" width="17.1796875" style="35" customWidth="1"/>
    <col min="6919" max="6921" width="19" style="35" customWidth="1"/>
    <col min="6922" max="6922" width="11.7265625" style="35" customWidth="1"/>
    <col min="6923" max="6923" width="23.54296875" style="35" customWidth="1"/>
    <col min="6924" max="6924" width="19" style="35" customWidth="1"/>
    <col min="6925" max="6925" width="13.1796875" style="35" customWidth="1"/>
    <col min="6926" max="6926" width="10.81640625" style="35" customWidth="1"/>
    <col min="6927" max="6927" width="11.1796875" style="35" customWidth="1"/>
    <col min="6928" max="6930" width="13.7265625" style="35" customWidth="1"/>
    <col min="6931" max="6931" width="11.1796875" style="35" customWidth="1"/>
    <col min="6932" max="6932" width="18.1796875" style="35" customWidth="1"/>
    <col min="6933" max="6933" width="18.81640625" style="35" customWidth="1"/>
    <col min="6934" max="6934" width="28" style="35" customWidth="1"/>
    <col min="6935" max="6935" width="13.7265625" style="35" customWidth="1"/>
    <col min="6936" max="7167" width="8.81640625" style="35"/>
    <col min="7168" max="7168" width="4.26953125" style="35" customWidth="1"/>
    <col min="7169" max="7169" width="6.453125" style="35" customWidth="1"/>
    <col min="7170" max="7170" width="28.453125" style="35" customWidth="1"/>
    <col min="7171" max="7171" width="14.453125" style="35" customWidth="1"/>
    <col min="7172" max="7172" width="13.7265625" style="35" customWidth="1"/>
    <col min="7173" max="7173" width="19.54296875" style="35" customWidth="1"/>
    <col min="7174" max="7174" width="17.1796875" style="35" customWidth="1"/>
    <col min="7175" max="7177" width="19" style="35" customWidth="1"/>
    <col min="7178" max="7178" width="11.7265625" style="35" customWidth="1"/>
    <col min="7179" max="7179" width="23.54296875" style="35" customWidth="1"/>
    <col min="7180" max="7180" width="19" style="35" customWidth="1"/>
    <col min="7181" max="7181" width="13.1796875" style="35" customWidth="1"/>
    <col min="7182" max="7182" width="10.81640625" style="35" customWidth="1"/>
    <col min="7183" max="7183" width="11.1796875" style="35" customWidth="1"/>
    <col min="7184" max="7186" width="13.7265625" style="35" customWidth="1"/>
    <col min="7187" max="7187" width="11.1796875" style="35" customWidth="1"/>
    <col min="7188" max="7188" width="18.1796875" style="35" customWidth="1"/>
    <col min="7189" max="7189" width="18.81640625" style="35" customWidth="1"/>
    <col min="7190" max="7190" width="28" style="35" customWidth="1"/>
    <col min="7191" max="7191" width="13.7265625" style="35" customWidth="1"/>
    <col min="7192" max="7423" width="8.81640625" style="35"/>
    <col min="7424" max="7424" width="4.26953125" style="35" customWidth="1"/>
    <col min="7425" max="7425" width="6.453125" style="35" customWidth="1"/>
    <col min="7426" max="7426" width="28.453125" style="35" customWidth="1"/>
    <col min="7427" max="7427" width="14.453125" style="35" customWidth="1"/>
    <col min="7428" max="7428" width="13.7265625" style="35" customWidth="1"/>
    <col min="7429" max="7429" width="19.54296875" style="35" customWidth="1"/>
    <col min="7430" max="7430" width="17.1796875" style="35" customWidth="1"/>
    <col min="7431" max="7433" width="19" style="35" customWidth="1"/>
    <col min="7434" max="7434" width="11.7265625" style="35" customWidth="1"/>
    <col min="7435" max="7435" width="23.54296875" style="35" customWidth="1"/>
    <col min="7436" max="7436" width="19" style="35" customWidth="1"/>
    <col min="7437" max="7437" width="13.1796875" style="35" customWidth="1"/>
    <col min="7438" max="7438" width="10.81640625" style="35" customWidth="1"/>
    <col min="7439" max="7439" width="11.1796875" style="35" customWidth="1"/>
    <col min="7440" max="7442" width="13.7265625" style="35" customWidth="1"/>
    <col min="7443" max="7443" width="11.1796875" style="35" customWidth="1"/>
    <col min="7444" max="7444" width="18.1796875" style="35" customWidth="1"/>
    <col min="7445" max="7445" width="18.81640625" style="35" customWidth="1"/>
    <col min="7446" max="7446" width="28" style="35" customWidth="1"/>
    <col min="7447" max="7447" width="13.7265625" style="35" customWidth="1"/>
    <col min="7448" max="7679" width="8.81640625" style="35"/>
    <col min="7680" max="7680" width="4.26953125" style="35" customWidth="1"/>
    <col min="7681" max="7681" width="6.453125" style="35" customWidth="1"/>
    <col min="7682" max="7682" width="28.453125" style="35" customWidth="1"/>
    <col min="7683" max="7683" width="14.453125" style="35" customWidth="1"/>
    <col min="7684" max="7684" width="13.7265625" style="35" customWidth="1"/>
    <col min="7685" max="7685" width="19.54296875" style="35" customWidth="1"/>
    <col min="7686" max="7686" width="17.1796875" style="35" customWidth="1"/>
    <col min="7687" max="7689" width="19" style="35" customWidth="1"/>
    <col min="7690" max="7690" width="11.7265625" style="35" customWidth="1"/>
    <col min="7691" max="7691" width="23.54296875" style="35" customWidth="1"/>
    <col min="7692" max="7692" width="19" style="35" customWidth="1"/>
    <col min="7693" max="7693" width="13.1796875" style="35" customWidth="1"/>
    <col min="7694" max="7694" width="10.81640625" style="35" customWidth="1"/>
    <col min="7695" max="7695" width="11.1796875" style="35" customWidth="1"/>
    <col min="7696" max="7698" width="13.7265625" style="35" customWidth="1"/>
    <col min="7699" max="7699" width="11.1796875" style="35" customWidth="1"/>
    <col min="7700" max="7700" width="18.1796875" style="35" customWidth="1"/>
    <col min="7701" max="7701" width="18.81640625" style="35" customWidth="1"/>
    <col min="7702" max="7702" width="28" style="35" customWidth="1"/>
    <col min="7703" max="7703" width="13.7265625" style="35" customWidth="1"/>
    <col min="7704" max="7935" width="8.81640625" style="35"/>
    <col min="7936" max="7936" width="4.26953125" style="35" customWidth="1"/>
    <col min="7937" max="7937" width="6.453125" style="35" customWidth="1"/>
    <col min="7938" max="7938" width="28.453125" style="35" customWidth="1"/>
    <col min="7939" max="7939" width="14.453125" style="35" customWidth="1"/>
    <col min="7940" max="7940" width="13.7265625" style="35" customWidth="1"/>
    <col min="7941" max="7941" width="19.54296875" style="35" customWidth="1"/>
    <col min="7942" max="7942" width="17.1796875" style="35" customWidth="1"/>
    <col min="7943" max="7945" width="19" style="35" customWidth="1"/>
    <col min="7946" max="7946" width="11.7265625" style="35" customWidth="1"/>
    <col min="7947" max="7947" width="23.54296875" style="35" customWidth="1"/>
    <col min="7948" max="7948" width="19" style="35" customWidth="1"/>
    <col min="7949" max="7949" width="13.1796875" style="35" customWidth="1"/>
    <col min="7950" max="7950" width="10.81640625" style="35" customWidth="1"/>
    <col min="7951" max="7951" width="11.1796875" style="35" customWidth="1"/>
    <col min="7952" max="7954" width="13.7265625" style="35" customWidth="1"/>
    <col min="7955" max="7955" width="11.1796875" style="35" customWidth="1"/>
    <col min="7956" max="7956" width="18.1796875" style="35" customWidth="1"/>
    <col min="7957" max="7957" width="18.81640625" style="35" customWidth="1"/>
    <col min="7958" max="7958" width="28" style="35" customWidth="1"/>
    <col min="7959" max="7959" width="13.7265625" style="35" customWidth="1"/>
    <col min="7960" max="8191" width="8.81640625" style="35"/>
    <col min="8192" max="8192" width="4.26953125" style="35" customWidth="1"/>
    <col min="8193" max="8193" width="6.453125" style="35" customWidth="1"/>
    <col min="8194" max="8194" width="28.453125" style="35" customWidth="1"/>
    <col min="8195" max="8195" width="14.453125" style="35" customWidth="1"/>
    <col min="8196" max="8196" width="13.7265625" style="35" customWidth="1"/>
    <col min="8197" max="8197" width="19.54296875" style="35" customWidth="1"/>
    <col min="8198" max="8198" width="17.1796875" style="35" customWidth="1"/>
    <col min="8199" max="8201" width="19" style="35" customWidth="1"/>
    <col min="8202" max="8202" width="11.7265625" style="35" customWidth="1"/>
    <col min="8203" max="8203" width="23.54296875" style="35" customWidth="1"/>
    <col min="8204" max="8204" width="19" style="35" customWidth="1"/>
    <col min="8205" max="8205" width="13.1796875" style="35" customWidth="1"/>
    <col min="8206" max="8206" width="10.81640625" style="35" customWidth="1"/>
    <col min="8207" max="8207" width="11.1796875" style="35" customWidth="1"/>
    <col min="8208" max="8210" width="13.7265625" style="35" customWidth="1"/>
    <col min="8211" max="8211" width="11.1796875" style="35" customWidth="1"/>
    <col min="8212" max="8212" width="18.1796875" style="35" customWidth="1"/>
    <col min="8213" max="8213" width="18.81640625" style="35" customWidth="1"/>
    <col min="8214" max="8214" width="28" style="35" customWidth="1"/>
    <col min="8215" max="8215" width="13.7265625" style="35" customWidth="1"/>
    <col min="8216" max="8447" width="8.81640625" style="35"/>
    <col min="8448" max="8448" width="4.26953125" style="35" customWidth="1"/>
    <col min="8449" max="8449" width="6.453125" style="35" customWidth="1"/>
    <col min="8450" max="8450" width="28.453125" style="35" customWidth="1"/>
    <col min="8451" max="8451" width="14.453125" style="35" customWidth="1"/>
    <col min="8452" max="8452" width="13.7265625" style="35" customWidth="1"/>
    <col min="8453" max="8453" width="19.54296875" style="35" customWidth="1"/>
    <col min="8454" max="8454" width="17.1796875" style="35" customWidth="1"/>
    <col min="8455" max="8457" width="19" style="35" customWidth="1"/>
    <col min="8458" max="8458" width="11.7265625" style="35" customWidth="1"/>
    <col min="8459" max="8459" width="23.54296875" style="35" customWidth="1"/>
    <col min="8460" max="8460" width="19" style="35" customWidth="1"/>
    <col min="8461" max="8461" width="13.1796875" style="35" customWidth="1"/>
    <col min="8462" max="8462" width="10.81640625" style="35" customWidth="1"/>
    <col min="8463" max="8463" width="11.1796875" style="35" customWidth="1"/>
    <col min="8464" max="8466" width="13.7265625" style="35" customWidth="1"/>
    <col min="8467" max="8467" width="11.1796875" style="35" customWidth="1"/>
    <col min="8468" max="8468" width="18.1796875" style="35" customWidth="1"/>
    <col min="8469" max="8469" width="18.81640625" style="35" customWidth="1"/>
    <col min="8470" max="8470" width="28" style="35" customWidth="1"/>
    <col min="8471" max="8471" width="13.7265625" style="35" customWidth="1"/>
    <col min="8472" max="8703" width="8.81640625" style="35"/>
    <col min="8704" max="8704" width="4.26953125" style="35" customWidth="1"/>
    <col min="8705" max="8705" width="6.453125" style="35" customWidth="1"/>
    <col min="8706" max="8706" width="28.453125" style="35" customWidth="1"/>
    <col min="8707" max="8707" width="14.453125" style="35" customWidth="1"/>
    <col min="8708" max="8708" width="13.7265625" style="35" customWidth="1"/>
    <col min="8709" max="8709" width="19.54296875" style="35" customWidth="1"/>
    <col min="8710" max="8710" width="17.1796875" style="35" customWidth="1"/>
    <col min="8711" max="8713" width="19" style="35" customWidth="1"/>
    <col min="8714" max="8714" width="11.7265625" style="35" customWidth="1"/>
    <col min="8715" max="8715" width="23.54296875" style="35" customWidth="1"/>
    <col min="8716" max="8716" width="19" style="35" customWidth="1"/>
    <col min="8717" max="8717" width="13.1796875" style="35" customWidth="1"/>
    <col min="8718" max="8718" width="10.81640625" style="35" customWidth="1"/>
    <col min="8719" max="8719" width="11.1796875" style="35" customWidth="1"/>
    <col min="8720" max="8722" width="13.7265625" style="35" customWidth="1"/>
    <col min="8723" max="8723" width="11.1796875" style="35" customWidth="1"/>
    <col min="8724" max="8724" width="18.1796875" style="35" customWidth="1"/>
    <col min="8725" max="8725" width="18.81640625" style="35" customWidth="1"/>
    <col min="8726" max="8726" width="28" style="35" customWidth="1"/>
    <col min="8727" max="8727" width="13.7265625" style="35" customWidth="1"/>
    <col min="8728" max="8959" width="8.81640625" style="35"/>
    <col min="8960" max="8960" width="4.26953125" style="35" customWidth="1"/>
    <col min="8961" max="8961" width="6.453125" style="35" customWidth="1"/>
    <col min="8962" max="8962" width="28.453125" style="35" customWidth="1"/>
    <col min="8963" max="8963" width="14.453125" style="35" customWidth="1"/>
    <col min="8964" max="8964" width="13.7265625" style="35" customWidth="1"/>
    <col min="8965" max="8965" width="19.54296875" style="35" customWidth="1"/>
    <col min="8966" max="8966" width="17.1796875" style="35" customWidth="1"/>
    <col min="8967" max="8969" width="19" style="35" customWidth="1"/>
    <col min="8970" max="8970" width="11.7265625" style="35" customWidth="1"/>
    <col min="8971" max="8971" width="23.54296875" style="35" customWidth="1"/>
    <col min="8972" max="8972" width="19" style="35" customWidth="1"/>
    <col min="8973" max="8973" width="13.1796875" style="35" customWidth="1"/>
    <col min="8974" max="8974" width="10.81640625" style="35" customWidth="1"/>
    <col min="8975" max="8975" width="11.1796875" style="35" customWidth="1"/>
    <col min="8976" max="8978" width="13.7265625" style="35" customWidth="1"/>
    <col min="8979" max="8979" width="11.1796875" style="35" customWidth="1"/>
    <col min="8980" max="8980" width="18.1796875" style="35" customWidth="1"/>
    <col min="8981" max="8981" width="18.81640625" style="35" customWidth="1"/>
    <col min="8982" max="8982" width="28" style="35" customWidth="1"/>
    <col min="8983" max="8983" width="13.7265625" style="35" customWidth="1"/>
    <col min="8984" max="9215" width="8.81640625" style="35"/>
    <col min="9216" max="9216" width="4.26953125" style="35" customWidth="1"/>
    <col min="9217" max="9217" width="6.453125" style="35" customWidth="1"/>
    <col min="9218" max="9218" width="28.453125" style="35" customWidth="1"/>
    <col min="9219" max="9219" width="14.453125" style="35" customWidth="1"/>
    <col min="9220" max="9220" width="13.7265625" style="35" customWidth="1"/>
    <col min="9221" max="9221" width="19.54296875" style="35" customWidth="1"/>
    <col min="9222" max="9222" width="17.1796875" style="35" customWidth="1"/>
    <col min="9223" max="9225" width="19" style="35" customWidth="1"/>
    <col min="9226" max="9226" width="11.7265625" style="35" customWidth="1"/>
    <col min="9227" max="9227" width="23.54296875" style="35" customWidth="1"/>
    <col min="9228" max="9228" width="19" style="35" customWidth="1"/>
    <col min="9229" max="9229" width="13.1796875" style="35" customWidth="1"/>
    <col min="9230" max="9230" width="10.81640625" style="35" customWidth="1"/>
    <col min="9231" max="9231" width="11.1796875" style="35" customWidth="1"/>
    <col min="9232" max="9234" width="13.7265625" style="35" customWidth="1"/>
    <col min="9235" max="9235" width="11.1796875" style="35" customWidth="1"/>
    <col min="9236" max="9236" width="18.1796875" style="35" customWidth="1"/>
    <col min="9237" max="9237" width="18.81640625" style="35" customWidth="1"/>
    <col min="9238" max="9238" width="28" style="35" customWidth="1"/>
    <col min="9239" max="9239" width="13.7265625" style="35" customWidth="1"/>
    <col min="9240" max="9471" width="8.81640625" style="35"/>
    <col min="9472" max="9472" width="4.26953125" style="35" customWidth="1"/>
    <col min="9473" max="9473" width="6.453125" style="35" customWidth="1"/>
    <col min="9474" max="9474" width="28.453125" style="35" customWidth="1"/>
    <col min="9475" max="9475" width="14.453125" style="35" customWidth="1"/>
    <col min="9476" max="9476" width="13.7265625" style="35" customWidth="1"/>
    <col min="9477" max="9477" width="19.54296875" style="35" customWidth="1"/>
    <col min="9478" max="9478" width="17.1796875" style="35" customWidth="1"/>
    <col min="9479" max="9481" width="19" style="35" customWidth="1"/>
    <col min="9482" max="9482" width="11.7265625" style="35" customWidth="1"/>
    <col min="9483" max="9483" width="23.54296875" style="35" customWidth="1"/>
    <col min="9484" max="9484" width="19" style="35" customWidth="1"/>
    <col min="9485" max="9485" width="13.1796875" style="35" customWidth="1"/>
    <col min="9486" max="9486" width="10.81640625" style="35" customWidth="1"/>
    <col min="9487" max="9487" width="11.1796875" style="35" customWidth="1"/>
    <col min="9488" max="9490" width="13.7265625" style="35" customWidth="1"/>
    <col min="9491" max="9491" width="11.1796875" style="35" customWidth="1"/>
    <col min="9492" max="9492" width="18.1796875" style="35" customWidth="1"/>
    <col min="9493" max="9493" width="18.81640625" style="35" customWidth="1"/>
    <col min="9494" max="9494" width="28" style="35" customWidth="1"/>
    <col min="9495" max="9495" width="13.7265625" style="35" customWidth="1"/>
    <col min="9496" max="9727" width="8.81640625" style="35"/>
    <col min="9728" max="9728" width="4.26953125" style="35" customWidth="1"/>
    <col min="9729" max="9729" width="6.453125" style="35" customWidth="1"/>
    <col min="9730" max="9730" width="28.453125" style="35" customWidth="1"/>
    <col min="9731" max="9731" width="14.453125" style="35" customWidth="1"/>
    <col min="9732" max="9732" width="13.7265625" style="35" customWidth="1"/>
    <col min="9733" max="9733" width="19.54296875" style="35" customWidth="1"/>
    <col min="9734" max="9734" width="17.1796875" style="35" customWidth="1"/>
    <col min="9735" max="9737" width="19" style="35" customWidth="1"/>
    <col min="9738" max="9738" width="11.7265625" style="35" customWidth="1"/>
    <col min="9739" max="9739" width="23.54296875" style="35" customWidth="1"/>
    <col min="9740" max="9740" width="19" style="35" customWidth="1"/>
    <col min="9741" max="9741" width="13.1796875" style="35" customWidth="1"/>
    <col min="9742" max="9742" width="10.81640625" style="35" customWidth="1"/>
    <col min="9743" max="9743" width="11.1796875" style="35" customWidth="1"/>
    <col min="9744" max="9746" width="13.7265625" style="35" customWidth="1"/>
    <col min="9747" max="9747" width="11.1796875" style="35" customWidth="1"/>
    <col min="9748" max="9748" width="18.1796875" style="35" customWidth="1"/>
    <col min="9749" max="9749" width="18.81640625" style="35" customWidth="1"/>
    <col min="9750" max="9750" width="28" style="35" customWidth="1"/>
    <col min="9751" max="9751" width="13.7265625" style="35" customWidth="1"/>
    <col min="9752" max="9983" width="8.81640625" style="35"/>
    <col min="9984" max="9984" width="4.26953125" style="35" customWidth="1"/>
    <col min="9985" max="9985" width="6.453125" style="35" customWidth="1"/>
    <col min="9986" max="9986" width="28.453125" style="35" customWidth="1"/>
    <col min="9987" max="9987" width="14.453125" style="35" customWidth="1"/>
    <col min="9988" max="9988" width="13.7265625" style="35" customWidth="1"/>
    <col min="9989" max="9989" width="19.54296875" style="35" customWidth="1"/>
    <col min="9990" max="9990" width="17.1796875" style="35" customWidth="1"/>
    <col min="9991" max="9993" width="19" style="35" customWidth="1"/>
    <col min="9994" max="9994" width="11.7265625" style="35" customWidth="1"/>
    <col min="9995" max="9995" width="23.54296875" style="35" customWidth="1"/>
    <col min="9996" max="9996" width="19" style="35" customWidth="1"/>
    <col min="9997" max="9997" width="13.1796875" style="35" customWidth="1"/>
    <col min="9998" max="9998" width="10.81640625" style="35" customWidth="1"/>
    <col min="9999" max="9999" width="11.1796875" style="35" customWidth="1"/>
    <col min="10000" max="10002" width="13.7265625" style="35" customWidth="1"/>
    <col min="10003" max="10003" width="11.1796875" style="35" customWidth="1"/>
    <col min="10004" max="10004" width="18.1796875" style="35" customWidth="1"/>
    <col min="10005" max="10005" width="18.81640625" style="35" customWidth="1"/>
    <col min="10006" max="10006" width="28" style="35" customWidth="1"/>
    <col min="10007" max="10007" width="13.7265625" style="35" customWidth="1"/>
    <col min="10008" max="10239" width="8.81640625" style="35"/>
    <col min="10240" max="10240" width="4.26953125" style="35" customWidth="1"/>
    <col min="10241" max="10241" width="6.453125" style="35" customWidth="1"/>
    <col min="10242" max="10242" width="28.453125" style="35" customWidth="1"/>
    <col min="10243" max="10243" width="14.453125" style="35" customWidth="1"/>
    <col min="10244" max="10244" width="13.7265625" style="35" customWidth="1"/>
    <col min="10245" max="10245" width="19.54296875" style="35" customWidth="1"/>
    <col min="10246" max="10246" width="17.1796875" style="35" customWidth="1"/>
    <col min="10247" max="10249" width="19" style="35" customWidth="1"/>
    <col min="10250" max="10250" width="11.7265625" style="35" customWidth="1"/>
    <col min="10251" max="10251" width="23.54296875" style="35" customWidth="1"/>
    <col min="10252" max="10252" width="19" style="35" customWidth="1"/>
    <col min="10253" max="10253" width="13.1796875" style="35" customWidth="1"/>
    <col min="10254" max="10254" width="10.81640625" style="35" customWidth="1"/>
    <col min="10255" max="10255" width="11.1796875" style="35" customWidth="1"/>
    <col min="10256" max="10258" width="13.7265625" style="35" customWidth="1"/>
    <col min="10259" max="10259" width="11.1796875" style="35" customWidth="1"/>
    <col min="10260" max="10260" width="18.1796875" style="35" customWidth="1"/>
    <col min="10261" max="10261" width="18.81640625" style="35" customWidth="1"/>
    <col min="10262" max="10262" width="28" style="35" customWidth="1"/>
    <col min="10263" max="10263" width="13.7265625" style="35" customWidth="1"/>
    <col min="10264" max="10495" width="8.81640625" style="35"/>
    <col min="10496" max="10496" width="4.26953125" style="35" customWidth="1"/>
    <col min="10497" max="10497" width="6.453125" style="35" customWidth="1"/>
    <col min="10498" max="10498" width="28.453125" style="35" customWidth="1"/>
    <col min="10499" max="10499" width="14.453125" style="35" customWidth="1"/>
    <col min="10500" max="10500" width="13.7265625" style="35" customWidth="1"/>
    <col min="10501" max="10501" width="19.54296875" style="35" customWidth="1"/>
    <col min="10502" max="10502" width="17.1796875" style="35" customWidth="1"/>
    <col min="10503" max="10505" width="19" style="35" customWidth="1"/>
    <col min="10506" max="10506" width="11.7265625" style="35" customWidth="1"/>
    <col min="10507" max="10507" width="23.54296875" style="35" customWidth="1"/>
    <col min="10508" max="10508" width="19" style="35" customWidth="1"/>
    <col min="10509" max="10509" width="13.1796875" style="35" customWidth="1"/>
    <col min="10510" max="10510" width="10.81640625" style="35" customWidth="1"/>
    <col min="10511" max="10511" width="11.1796875" style="35" customWidth="1"/>
    <col min="10512" max="10514" width="13.7265625" style="35" customWidth="1"/>
    <col min="10515" max="10515" width="11.1796875" style="35" customWidth="1"/>
    <col min="10516" max="10516" width="18.1796875" style="35" customWidth="1"/>
    <col min="10517" max="10517" width="18.81640625" style="35" customWidth="1"/>
    <col min="10518" max="10518" width="28" style="35" customWidth="1"/>
    <col min="10519" max="10519" width="13.7265625" style="35" customWidth="1"/>
    <col min="10520" max="10751" width="8.81640625" style="35"/>
    <col min="10752" max="10752" width="4.26953125" style="35" customWidth="1"/>
    <col min="10753" max="10753" width="6.453125" style="35" customWidth="1"/>
    <col min="10754" max="10754" width="28.453125" style="35" customWidth="1"/>
    <col min="10755" max="10755" width="14.453125" style="35" customWidth="1"/>
    <col min="10756" max="10756" width="13.7265625" style="35" customWidth="1"/>
    <col min="10757" max="10757" width="19.54296875" style="35" customWidth="1"/>
    <col min="10758" max="10758" width="17.1796875" style="35" customWidth="1"/>
    <col min="10759" max="10761" width="19" style="35" customWidth="1"/>
    <col min="10762" max="10762" width="11.7265625" style="35" customWidth="1"/>
    <col min="10763" max="10763" width="23.54296875" style="35" customWidth="1"/>
    <col min="10764" max="10764" width="19" style="35" customWidth="1"/>
    <col min="10765" max="10765" width="13.1796875" style="35" customWidth="1"/>
    <col min="10766" max="10766" width="10.81640625" style="35" customWidth="1"/>
    <col min="10767" max="10767" width="11.1796875" style="35" customWidth="1"/>
    <col min="10768" max="10770" width="13.7265625" style="35" customWidth="1"/>
    <col min="10771" max="10771" width="11.1796875" style="35" customWidth="1"/>
    <col min="10772" max="10772" width="18.1796875" style="35" customWidth="1"/>
    <col min="10773" max="10773" width="18.81640625" style="35" customWidth="1"/>
    <col min="10774" max="10774" width="28" style="35" customWidth="1"/>
    <col min="10775" max="10775" width="13.7265625" style="35" customWidth="1"/>
    <col min="10776" max="11007" width="8.81640625" style="35"/>
    <col min="11008" max="11008" width="4.26953125" style="35" customWidth="1"/>
    <col min="11009" max="11009" width="6.453125" style="35" customWidth="1"/>
    <col min="11010" max="11010" width="28.453125" style="35" customWidth="1"/>
    <col min="11011" max="11011" width="14.453125" style="35" customWidth="1"/>
    <col min="11012" max="11012" width="13.7265625" style="35" customWidth="1"/>
    <col min="11013" max="11013" width="19.54296875" style="35" customWidth="1"/>
    <col min="11014" max="11014" width="17.1796875" style="35" customWidth="1"/>
    <col min="11015" max="11017" width="19" style="35" customWidth="1"/>
    <col min="11018" max="11018" width="11.7265625" style="35" customWidth="1"/>
    <col min="11019" max="11019" width="23.54296875" style="35" customWidth="1"/>
    <col min="11020" max="11020" width="19" style="35" customWidth="1"/>
    <col min="11021" max="11021" width="13.1796875" style="35" customWidth="1"/>
    <col min="11022" max="11022" width="10.81640625" style="35" customWidth="1"/>
    <col min="11023" max="11023" width="11.1796875" style="35" customWidth="1"/>
    <col min="11024" max="11026" width="13.7265625" style="35" customWidth="1"/>
    <col min="11027" max="11027" width="11.1796875" style="35" customWidth="1"/>
    <col min="11028" max="11028" width="18.1796875" style="35" customWidth="1"/>
    <col min="11029" max="11029" width="18.81640625" style="35" customWidth="1"/>
    <col min="11030" max="11030" width="28" style="35" customWidth="1"/>
    <col min="11031" max="11031" width="13.7265625" style="35" customWidth="1"/>
    <col min="11032" max="11263" width="8.81640625" style="35"/>
    <col min="11264" max="11264" width="4.26953125" style="35" customWidth="1"/>
    <col min="11265" max="11265" width="6.453125" style="35" customWidth="1"/>
    <col min="11266" max="11266" width="28.453125" style="35" customWidth="1"/>
    <col min="11267" max="11267" width="14.453125" style="35" customWidth="1"/>
    <col min="11268" max="11268" width="13.7265625" style="35" customWidth="1"/>
    <col min="11269" max="11269" width="19.54296875" style="35" customWidth="1"/>
    <col min="11270" max="11270" width="17.1796875" style="35" customWidth="1"/>
    <col min="11271" max="11273" width="19" style="35" customWidth="1"/>
    <col min="11274" max="11274" width="11.7265625" style="35" customWidth="1"/>
    <col min="11275" max="11275" width="23.54296875" style="35" customWidth="1"/>
    <col min="11276" max="11276" width="19" style="35" customWidth="1"/>
    <col min="11277" max="11277" width="13.1796875" style="35" customWidth="1"/>
    <col min="11278" max="11278" width="10.81640625" style="35" customWidth="1"/>
    <col min="11279" max="11279" width="11.1796875" style="35" customWidth="1"/>
    <col min="11280" max="11282" width="13.7265625" style="35" customWidth="1"/>
    <col min="11283" max="11283" width="11.1796875" style="35" customWidth="1"/>
    <col min="11284" max="11284" width="18.1796875" style="35" customWidth="1"/>
    <col min="11285" max="11285" width="18.81640625" style="35" customWidth="1"/>
    <col min="11286" max="11286" width="28" style="35" customWidth="1"/>
    <col min="11287" max="11287" width="13.7265625" style="35" customWidth="1"/>
    <col min="11288" max="11519" width="8.81640625" style="35"/>
    <col min="11520" max="11520" width="4.26953125" style="35" customWidth="1"/>
    <col min="11521" max="11521" width="6.453125" style="35" customWidth="1"/>
    <col min="11522" max="11522" width="28.453125" style="35" customWidth="1"/>
    <col min="11523" max="11523" width="14.453125" style="35" customWidth="1"/>
    <col min="11524" max="11524" width="13.7265625" style="35" customWidth="1"/>
    <col min="11525" max="11525" width="19.54296875" style="35" customWidth="1"/>
    <col min="11526" max="11526" width="17.1796875" style="35" customWidth="1"/>
    <col min="11527" max="11529" width="19" style="35" customWidth="1"/>
    <col min="11530" max="11530" width="11.7265625" style="35" customWidth="1"/>
    <col min="11531" max="11531" width="23.54296875" style="35" customWidth="1"/>
    <col min="11532" max="11532" width="19" style="35" customWidth="1"/>
    <col min="11533" max="11533" width="13.1796875" style="35" customWidth="1"/>
    <col min="11534" max="11534" width="10.81640625" style="35" customWidth="1"/>
    <col min="11535" max="11535" width="11.1796875" style="35" customWidth="1"/>
    <col min="11536" max="11538" width="13.7265625" style="35" customWidth="1"/>
    <col min="11539" max="11539" width="11.1796875" style="35" customWidth="1"/>
    <col min="11540" max="11540" width="18.1796875" style="35" customWidth="1"/>
    <col min="11541" max="11541" width="18.81640625" style="35" customWidth="1"/>
    <col min="11542" max="11542" width="28" style="35" customWidth="1"/>
    <col min="11543" max="11543" width="13.7265625" style="35" customWidth="1"/>
    <col min="11544" max="11775" width="8.81640625" style="35"/>
    <col min="11776" max="11776" width="4.26953125" style="35" customWidth="1"/>
    <col min="11777" max="11777" width="6.453125" style="35" customWidth="1"/>
    <col min="11778" max="11778" width="28.453125" style="35" customWidth="1"/>
    <col min="11779" max="11779" width="14.453125" style="35" customWidth="1"/>
    <col min="11780" max="11780" width="13.7265625" style="35" customWidth="1"/>
    <col min="11781" max="11781" width="19.54296875" style="35" customWidth="1"/>
    <col min="11782" max="11782" width="17.1796875" style="35" customWidth="1"/>
    <col min="11783" max="11785" width="19" style="35" customWidth="1"/>
    <col min="11786" max="11786" width="11.7265625" style="35" customWidth="1"/>
    <col min="11787" max="11787" width="23.54296875" style="35" customWidth="1"/>
    <col min="11788" max="11788" width="19" style="35" customWidth="1"/>
    <col min="11789" max="11789" width="13.1796875" style="35" customWidth="1"/>
    <col min="11790" max="11790" width="10.81640625" style="35" customWidth="1"/>
    <col min="11791" max="11791" width="11.1796875" style="35" customWidth="1"/>
    <col min="11792" max="11794" width="13.7265625" style="35" customWidth="1"/>
    <col min="11795" max="11795" width="11.1796875" style="35" customWidth="1"/>
    <col min="11796" max="11796" width="18.1796875" style="35" customWidth="1"/>
    <col min="11797" max="11797" width="18.81640625" style="35" customWidth="1"/>
    <col min="11798" max="11798" width="28" style="35" customWidth="1"/>
    <col min="11799" max="11799" width="13.7265625" style="35" customWidth="1"/>
    <col min="11800" max="12031" width="8.81640625" style="35"/>
    <col min="12032" max="12032" width="4.26953125" style="35" customWidth="1"/>
    <col min="12033" max="12033" width="6.453125" style="35" customWidth="1"/>
    <col min="12034" max="12034" width="28.453125" style="35" customWidth="1"/>
    <col min="12035" max="12035" width="14.453125" style="35" customWidth="1"/>
    <col min="12036" max="12036" width="13.7265625" style="35" customWidth="1"/>
    <col min="12037" max="12037" width="19.54296875" style="35" customWidth="1"/>
    <col min="12038" max="12038" width="17.1796875" style="35" customWidth="1"/>
    <col min="12039" max="12041" width="19" style="35" customWidth="1"/>
    <col min="12042" max="12042" width="11.7265625" style="35" customWidth="1"/>
    <col min="12043" max="12043" width="23.54296875" style="35" customWidth="1"/>
    <col min="12044" max="12044" width="19" style="35" customWidth="1"/>
    <col min="12045" max="12045" width="13.1796875" style="35" customWidth="1"/>
    <col min="12046" max="12046" width="10.81640625" style="35" customWidth="1"/>
    <col min="12047" max="12047" width="11.1796875" style="35" customWidth="1"/>
    <col min="12048" max="12050" width="13.7265625" style="35" customWidth="1"/>
    <col min="12051" max="12051" width="11.1796875" style="35" customWidth="1"/>
    <col min="12052" max="12052" width="18.1796875" style="35" customWidth="1"/>
    <col min="12053" max="12053" width="18.81640625" style="35" customWidth="1"/>
    <col min="12054" max="12054" width="28" style="35" customWidth="1"/>
    <col min="12055" max="12055" width="13.7265625" style="35" customWidth="1"/>
    <col min="12056" max="12287" width="8.81640625" style="35"/>
    <col min="12288" max="12288" width="4.26953125" style="35" customWidth="1"/>
    <col min="12289" max="12289" width="6.453125" style="35" customWidth="1"/>
    <col min="12290" max="12290" width="28.453125" style="35" customWidth="1"/>
    <col min="12291" max="12291" width="14.453125" style="35" customWidth="1"/>
    <col min="12292" max="12292" width="13.7265625" style="35" customWidth="1"/>
    <col min="12293" max="12293" width="19.54296875" style="35" customWidth="1"/>
    <col min="12294" max="12294" width="17.1796875" style="35" customWidth="1"/>
    <col min="12295" max="12297" width="19" style="35" customWidth="1"/>
    <col min="12298" max="12298" width="11.7265625" style="35" customWidth="1"/>
    <col min="12299" max="12299" width="23.54296875" style="35" customWidth="1"/>
    <col min="12300" max="12300" width="19" style="35" customWidth="1"/>
    <col min="12301" max="12301" width="13.1796875" style="35" customWidth="1"/>
    <col min="12302" max="12302" width="10.81640625" style="35" customWidth="1"/>
    <col min="12303" max="12303" width="11.1796875" style="35" customWidth="1"/>
    <col min="12304" max="12306" width="13.7265625" style="35" customWidth="1"/>
    <col min="12307" max="12307" width="11.1796875" style="35" customWidth="1"/>
    <col min="12308" max="12308" width="18.1796875" style="35" customWidth="1"/>
    <col min="12309" max="12309" width="18.81640625" style="35" customWidth="1"/>
    <col min="12310" max="12310" width="28" style="35" customWidth="1"/>
    <col min="12311" max="12311" width="13.7265625" style="35" customWidth="1"/>
    <col min="12312" max="12543" width="8.81640625" style="35"/>
    <col min="12544" max="12544" width="4.26953125" style="35" customWidth="1"/>
    <col min="12545" max="12545" width="6.453125" style="35" customWidth="1"/>
    <col min="12546" max="12546" width="28.453125" style="35" customWidth="1"/>
    <col min="12547" max="12547" width="14.453125" style="35" customWidth="1"/>
    <col min="12548" max="12548" width="13.7265625" style="35" customWidth="1"/>
    <col min="12549" max="12549" width="19.54296875" style="35" customWidth="1"/>
    <col min="12550" max="12550" width="17.1796875" style="35" customWidth="1"/>
    <col min="12551" max="12553" width="19" style="35" customWidth="1"/>
    <col min="12554" max="12554" width="11.7265625" style="35" customWidth="1"/>
    <col min="12555" max="12555" width="23.54296875" style="35" customWidth="1"/>
    <col min="12556" max="12556" width="19" style="35" customWidth="1"/>
    <col min="12557" max="12557" width="13.1796875" style="35" customWidth="1"/>
    <col min="12558" max="12558" width="10.81640625" style="35" customWidth="1"/>
    <col min="12559" max="12559" width="11.1796875" style="35" customWidth="1"/>
    <col min="12560" max="12562" width="13.7265625" style="35" customWidth="1"/>
    <col min="12563" max="12563" width="11.1796875" style="35" customWidth="1"/>
    <col min="12564" max="12564" width="18.1796875" style="35" customWidth="1"/>
    <col min="12565" max="12565" width="18.81640625" style="35" customWidth="1"/>
    <col min="12566" max="12566" width="28" style="35" customWidth="1"/>
    <col min="12567" max="12567" width="13.7265625" style="35" customWidth="1"/>
    <col min="12568" max="12799" width="8.81640625" style="35"/>
    <col min="12800" max="12800" width="4.26953125" style="35" customWidth="1"/>
    <col min="12801" max="12801" width="6.453125" style="35" customWidth="1"/>
    <col min="12802" max="12802" width="28.453125" style="35" customWidth="1"/>
    <col min="12803" max="12803" width="14.453125" style="35" customWidth="1"/>
    <col min="12804" max="12804" width="13.7265625" style="35" customWidth="1"/>
    <col min="12805" max="12805" width="19.54296875" style="35" customWidth="1"/>
    <col min="12806" max="12806" width="17.1796875" style="35" customWidth="1"/>
    <col min="12807" max="12809" width="19" style="35" customWidth="1"/>
    <col min="12810" max="12810" width="11.7265625" style="35" customWidth="1"/>
    <col min="12811" max="12811" width="23.54296875" style="35" customWidth="1"/>
    <col min="12812" max="12812" width="19" style="35" customWidth="1"/>
    <col min="12813" max="12813" width="13.1796875" style="35" customWidth="1"/>
    <col min="12814" max="12814" width="10.81640625" style="35" customWidth="1"/>
    <col min="12815" max="12815" width="11.1796875" style="35" customWidth="1"/>
    <col min="12816" max="12818" width="13.7265625" style="35" customWidth="1"/>
    <col min="12819" max="12819" width="11.1796875" style="35" customWidth="1"/>
    <col min="12820" max="12820" width="18.1796875" style="35" customWidth="1"/>
    <col min="12821" max="12821" width="18.81640625" style="35" customWidth="1"/>
    <col min="12822" max="12822" width="28" style="35" customWidth="1"/>
    <col min="12823" max="12823" width="13.7265625" style="35" customWidth="1"/>
    <col min="12824" max="13055" width="8.81640625" style="35"/>
    <col min="13056" max="13056" width="4.26953125" style="35" customWidth="1"/>
    <col min="13057" max="13057" width="6.453125" style="35" customWidth="1"/>
    <col min="13058" max="13058" width="28.453125" style="35" customWidth="1"/>
    <col min="13059" max="13059" width="14.453125" style="35" customWidth="1"/>
    <col min="13060" max="13060" width="13.7265625" style="35" customWidth="1"/>
    <col min="13061" max="13061" width="19.54296875" style="35" customWidth="1"/>
    <col min="13062" max="13062" width="17.1796875" style="35" customWidth="1"/>
    <col min="13063" max="13065" width="19" style="35" customWidth="1"/>
    <col min="13066" max="13066" width="11.7265625" style="35" customWidth="1"/>
    <col min="13067" max="13067" width="23.54296875" style="35" customWidth="1"/>
    <col min="13068" max="13068" width="19" style="35" customWidth="1"/>
    <col min="13069" max="13069" width="13.1796875" style="35" customWidth="1"/>
    <col min="13070" max="13070" width="10.81640625" style="35" customWidth="1"/>
    <col min="13071" max="13071" width="11.1796875" style="35" customWidth="1"/>
    <col min="13072" max="13074" width="13.7265625" style="35" customWidth="1"/>
    <col min="13075" max="13075" width="11.1796875" style="35" customWidth="1"/>
    <col min="13076" max="13076" width="18.1796875" style="35" customWidth="1"/>
    <col min="13077" max="13077" width="18.81640625" style="35" customWidth="1"/>
    <col min="13078" max="13078" width="28" style="35" customWidth="1"/>
    <col min="13079" max="13079" width="13.7265625" style="35" customWidth="1"/>
    <col min="13080" max="13311" width="8.81640625" style="35"/>
    <col min="13312" max="13312" width="4.26953125" style="35" customWidth="1"/>
    <col min="13313" max="13313" width="6.453125" style="35" customWidth="1"/>
    <col min="13314" max="13314" width="28.453125" style="35" customWidth="1"/>
    <col min="13315" max="13315" width="14.453125" style="35" customWidth="1"/>
    <col min="13316" max="13316" width="13.7265625" style="35" customWidth="1"/>
    <col min="13317" max="13317" width="19.54296875" style="35" customWidth="1"/>
    <col min="13318" max="13318" width="17.1796875" style="35" customWidth="1"/>
    <col min="13319" max="13321" width="19" style="35" customWidth="1"/>
    <col min="13322" max="13322" width="11.7265625" style="35" customWidth="1"/>
    <col min="13323" max="13323" width="23.54296875" style="35" customWidth="1"/>
    <col min="13324" max="13324" width="19" style="35" customWidth="1"/>
    <col min="13325" max="13325" width="13.1796875" style="35" customWidth="1"/>
    <col min="13326" max="13326" width="10.81640625" style="35" customWidth="1"/>
    <col min="13327" max="13327" width="11.1796875" style="35" customWidth="1"/>
    <col min="13328" max="13330" width="13.7265625" style="35" customWidth="1"/>
    <col min="13331" max="13331" width="11.1796875" style="35" customWidth="1"/>
    <col min="13332" max="13332" width="18.1796875" style="35" customWidth="1"/>
    <col min="13333" max="13333" width="18.81640625" style="35" customWidth="1"/>
    <col min="13334" max="13334" width="28" style="35" customWidth="1"/>
    <col min="13335" max="13335" width="13.7265625" style="35" customWidth="1"/>
    <col min="13336" max="13567" width="8.81640625" style="35"/>
    <col min="13568" max="13568" width="4.26953125" style="35" customWidth="1"/>
    <col min="13569" max="13569" width="6.453125" style="35" customWidth="1"/>
    <col min="13570" max="13570" width="28.453125" style="35" customWidth="1"/>
    <col min="13571" max="13571" width="14.453125" style="35" customWidth="1"/>
    <col min="13572" max="13572" width="13.7265625" style="35" customWidth="1"/>
    <col min="13573" max="13573" width="19.54296875" style="35" customWidth="1"/>
    <col min="13574" max="13574" width="17.1796875" style="35" customWidth="1"/>
    <col min="13575" max="13577" width="19" style="35" customWidth="1"/>
    <col min="13578" max="13578" width="11.7265625" style="35" customWidth="1"/>
    <col min="13579" max="13579" width="23.54296875" style="35" customWidth="1"/>
    <col min="13580" max="13580" width="19" style="35" customWidth="1"/>
    <col min="13581" max="13581" width="13.1796875" style="35" customWidth="1"/>
    <col min="13582" max="13582" width="10.81640625" style="35" customWidth="1"/>
    <col min="13583" max="13583" width="11.1796875" style="35" customWidth="1"/>
    <col min="13584" max="13586" width="13.7265625" style="35" customWidth="1"/>
    <col min="13587" max="13587" width="11.1796875" style="35" customWidth="1"/>
    <col min="13588" max="13588" width="18.1796875" style="35" customWidth="1"/>
    <col min="13589" max="13589" width="18.81640625" style="35" customWidth="1"/>
    <col min="13590" max="13590" width="28" style="35" customWidth="1"/>
    <col min="13591" max="13591" width="13.7265625" style="35" customWidth="1"/>
    <col min="13592" max="13823" width="8.81640625" style="35"/>
    <col min="13824" max="13824" width="4.26953125" style="35" customWidth="1"/>
    <col min="13825" max="13825" width="6.453125" style="35" customWidth="1"/>
    <col min="13826" max="13826" width="28.453125" style="35" customWidth="1"/>
    <col min="13827" max="13827" width="14.453125" style="35" customWidth="1"/>
    <col min="13828" max="13828" width="13.7265625" style="35" customWidth="1"/>
    <col min="13829" max="13829" width="19.54296875" style="35" customWidth="1"/>
    <col min="13830" max="13830" width="17.1796875" style="35" customWidth="1"/>
    <col min="13831" max="13833" width="19" style="35" customWidth="1"/>
    <col min="13834" max="13834" width="11.7265625" style="35" customWidth="1"/>
    <col min="13835" max="13835" width="23.54296875" style="35" customWidth="1"/>
    <col min="13836" max="13836" width="19" style="35" customWidth="1"/>
    <col min="13837" max="13837" width="13.1796875" style="35" customWidth="1"/>
    <col min="13838" max="13838" width="10.81640625" style="35" customWidth="1"/>
    <col min="13839" max="13839" width="11.1796875" style="35" customWidth="1"/>
    <col min="13840" max="13842" width="13.7265625" style="35" customWidth="1"/>
    <col min="13843" max="13843" width="11.1796875" style="35" customWidth="1"/>
    <col min="13844" max="13844" width="18.1796875" style="35" customWidth="1"/>
    <col min="13845" max="13845" width="18.81640625" style="35" customWidth="1"/>
    <col min="13846" max="13846" width="28" style="35" customWidth="1"/>
    <col min="13847" max="13847" width="13.7265625" style="35" customWidth="1"/>
    <col min="13848" max="14079" width="8.81640625" style="35"/>
    <col min="14080" max="14080" width="4.26953125" style="35" customWidth="1"/>
    <col min="14081" max="14081" width="6.453125" style="35" customWidth="1"/>
    <col min="14082" max="14082" width="28.453125" style="35" customWidth="1"/>
    <col min="14083" max="14083" width="14.453125" style="35" customWidth="1"/>
    <col min="14084" max="14084" width="13.7265625" style="35" customWidth="1"/>
    <col min="14085" max="14085" width="19.54296875" style="35" customWidth="1"/>
    <col min="14086" max="14086" width="17.1796875" style="35" customWidth="1"/>
    <col min="14087" max="14089" width="19" style="35" customWidth="1"/>
    <col min="14090" max="14090" width="11.7265625" style="35" customWidth="1"/>
    <col min="14091" max="14091" width="23.54296875" style="35" customWidth="1"/>
    <col min="14092" max="14092" width="19" style="35" customWidth="1"/>
    <col min="14093" max="14093" width="13.1796875" style="35" customWidth="1"/>
    <col min="14094" max="14094" width="10.81640625" style="35" customWidth="1"/>
    <col min="14095" max="14095" width="11.1796875" style="35" customWidth="1"/>
    <col min="14096" max="14098" width="13.7265625" style="35" customWidth="1"/>
    <col min="14099" max="14099" width="11.1796875" style="35" customWidth="1"/>
    <col min="14100" max="14100" width="18.1796875" style="35" customWidth="1"/>
    <col min="14101" max="14101" width="18.81640625" style="35" customWidth="1"/>
    <col min="14102" max="14102" width="28" style="35" customWidth="1"/>
    <col min="14103" max="14103" width="13.7265625" style="35" customWidth="1"/>
    <col min="14104" max="14335" width="8.81640625" style="35"/>
    <col min="14336" max="14336" width="4.26953125" style="35" customWidth="1"/>
    <col min="14337" max="14337" width="6.453125" style="35" customWidth="1"/>
    <col min="14338" max="14338" width="28.453125" style="35" customWidth="1"/>
    <col min="14339" max="14339" width="14.453125" style="35" customWidth="1"/>
    <col min="14340" max="14340" width="13.7265625" style="35" customWidth="1"/>
    <col min="14341" max="14341" width="19.54296875" style="35" customWidth="1"/>
    <col min="14342" max="14342" width="17.1796875" style="35" customWidth="1"/>
    <col min="14343" max="14345" width="19" style="35" customWidth="1"/>
    <col min="14346" max="14346" width="11.7265625" style="35" customWidth="1"/>
    <col min="14347" max="14347" width="23.54296875" style="35" customWidth="1"/>
    <col min="14348" max="14348" width="19" style="35" customWidth="1"/>
    <col min="14349" max="14349" width="13.1796875" style="35" customWidth="1"/>
    <col min="14350" max="14350" width="10.81640625" style="35" customWidth="1"/>
    <col min="14351" max="14351" width="11.1796875" style="35" customWidth="1"/>
    <col min="14352" max="14354" width="13.7265625" style="35" customWidth="1"/>
    <col min="14355" max="14355" width="11.1796875" style="35" customWidth="1"/>
    <col min="14356" max="14356" width="18.1796875" style="35" customWidth="1"/>
    <col min="14357" max="14357" width="18.81640625" style="35" customWidth="1"/>
    <col min="14358" max="14358" width="28" style="35" customWidth="1"/>
    <col min="14359" max="14359" width="13.7265625" style="35" customWidth="1"/>
    <col min="14360" max="14591" width="8.81640625" style="35"/>
    <col min="14592" max="14592" width="4.26953125" style="35" customWidth="1"/>
    <col min="14593" max="14593" width="6.453125" style="35" customWidth="1"/>
    <col min="14594" max="14594" width="28.453125" style="35" customWidth="1"/>
    <col min="14595" max="14595" width="14.453125" style="35" customWidth="1"/>
    <col min="14596" max="14596" width="13.7265625" style="35" customWidth="1"/>
    <col min="14597" max="14597" width="19.54296875" style="35" customWidth="1"/>
    <col min="14598" max="14598" width="17.1796875" style="35" customWidth="1"/>
    <col min="14599" max="14601" width="19" style="35" customWidth="1"/>
    <col min="14602" max="14602" width="11.7265625" style="35" customWidth="1"/>
    <col min="14603" max="14603" width="23.54296875" style="35" customWidth="1"/>
    <col min="14604" max="14604" width="19" style="35" customWidth="1"/>
    <col min="14605" max="14605" width="13.1796875" style="35" customWidth="1"/>
    <col min="14606" max="14606" width="10.81640625" style="35" customWidth="1"/>
    <col min="14607" max="14607" width="11.1796875" style="35" customWidth="1"/>
    <col min="14608" max="14610" width="13.7265625" style="35" customWidth="1"/>
    <col min="14611" max="14611" width="11.1796875" style="35" customWidth="1"/>
    <col min="14612" max="14612" width="18.1796875" style="35" customWidth="1"/>
    <col min="14613" max="14613" width="18.81640625" style="35" customWidth="1"/>
    <col min="14614" max="14614" width="28" style="35" customWidth="1"/>
    <col min="14615" max="14615" width="13.7265625" style="35" customWidth="1"/>
    <col min="14616" max="14847" width="8.81640625" style="35"/>
    <col min="14848" max="14848" width="4.26953125" style="35" customWidth="1"/>
    <col min="14849" max="14849" width="6.453125" style="35" customWidth="1"/>
    <col min="14850" max="14850" width="28.453125" style="35" customWidth="1"/>
    <col min="14851" max="14851" width="14.453125" style="35" customWidth="1"/>
    <col min="14852" max="14852" width="13.7265625" style="35" customWidth="1"/>
    <col min="14853" max="14853" width="19.54296875" style="35" customWidth="1"/>
    <col min="14854" max="14854" width="17.1796875" style="35" customWidth="1"/>
    <col min="14855" max="14857" width="19" style="35" customWidth="1"/>
    <col min="14858" max="14858" width="11.7265625" style="35" customWidth="1"/>
    <col min="14859" max="14859" width="23.54296875" style="35" customWidth="1"/>
    <col min="14860" max="14860" width="19" style="35" customWidth="1"/>
    <col min="14861" max="14861" width="13.1796875" style="35" customWidth="1"/>
    <col min="14862" max="14862" width="10.81640625" style="35" customWidth="1"/>
    <col min="14863" max="14863" width="11.1796875" style="35" customWidth="1"/>
    <col min="14864" max="14866" width="13.7265625" style="35" customWidth="1"/>
    <col min="14867" max="14867" width="11.1796875" style="35" customWidth="1"/>
    <col min="14868" max="14868" width="18.1796875" style="35" customWidth="1"/>
    <col min="14869" max="14869" width="18.81640625" style="35" customWidth="1"/>
    <col min="14870" max="14870" width="28" style="35" customWidth="1"/>
    <col min="14871" max="14871" width="13.7265625" style="35" customWidth="1"/>
    <col min="14872" max="15103" width="8.81640625" style="35"/>
    <col min="15104" max="15104" width="4.26953125" style="35" customWidth="1"/>
    <col min="15105" max="15105" width="6.453125" style="35" customWidth="1"/>
    <col min="15106" max="15106" width="28.453125" style="35" customWidth="1"/>
    <col min="15107" max="15107" width="14.453125" style="35" customWidth="1"/>
    <col min="15108" max="15108" width="13.7265625" style="35" customWidth="1"/>
    <col min="15109" max="15109" width="19.54296875" style="35" customWidth="1"/>
    <col min="15110" max="15110" width="17.1796875" style="35" customWidth="1"/>
    <col min="15111" max="15113" width="19" style="35" customWidth="1"/>
    <col min="15114" max="15114" width="11.7265625" style="35" customWidth="1"/>
    <col min="15115" max="15115" width="23.54296875" style="35" customWidth="1"/>
    <col min="15116" max="15116" width="19" style="35" customWidth="1"/>
    <col min="15117" max="15117" width="13.1796875" style="35" customWidth="1"/>
    <col min="15118" max="15118" width="10.81640625" style="35" customWidth="1"/>
    <col min="15119" max="15119" width="11.1796875" style="35" customWidth="1"/>
    <col min="15120" max="15122" width="13.7265625" style="35" customWidth="1"/>
    <col min="15123" max="15123" width="11.1796875" style="35" customWidth="1"/>
    <col min="15124" max="15124" width="18.1796875" style="35" customWidth="1"/>
    <col min="15125" max="15125" width="18.81640625" style="35" customWidth="1"/>
    <col min="15126" max="15126" width="28" style="35" customWidth="1"/>
    <col min="15127" max="15127" width="13.7265625" style="35" customWidth="1"/>
    <col min="15128" max="15359" width="8.81640625" style="35"/>
    <col min="15360" max="15360" width="4.26953125" style="35" customWidth="1"/>
    <col min="15361" max="15361" width="6.453125" style="35" customWidth="1"/>
    <col min="15362" max="15362" width="28.453125" style="35" customWidth="1"/>
    <col min="15363" max="15363" width="14.453125" style="35" customWidth="1"/>
    <col min="15364" max="15364" width="13.7265625" style="35" customWidth="1"/>
    <col min="15365" max="15365" width="19.54296875" style="35" customWidth="1"/>
    <col min="15366" max="15366" width="17.1796875" style="35" customWidth="1"/>
    <col min="15367" max="15369" width="19" style="35" customWidth="1"/>
    <col min="15370" max="15370" width="11.7265625" style="35" customWidth="1"/>
    <col min="15371" max="15371" width="23.54296875" style="35" customWidth="1"/>
    <col min="15372" max="15372" width="19" style="35" customWidth="1"/>
    <col min="15373" max="15373" width="13.1796875" style="35" customWidth="1"/>
    <col min="15374" max="15374" width="10.81640625" style="35" customWidth="1"/>
    <col min="15375" max="15375" width="11.1796875" style="35" customWidth="1"/>
    <col min="15376" max="15378" width="13.7265625" style="35" customWidth="1"/>
    <col min="15379" max="15379" width="11.1796875" style="35" customWidth="1"/>
    <col min="15380" max="15380" width="18.1796875" style="35" customWidth="1"/>
    <col min="15381" max="15381" width="18.81640625" style="35" customWidth="1"/>
    <col min="15382" max="15382" width="28" style="35" customWidth="1"/>
    <col min="15383" max="15383" width="13.7265625" style="35" customWidth="1"/>
    <col min="15384" max="15615" width="8.81640625" style="35"/>
    <col min="15616" max="15616" width="4.26953125" style="35" customWidth="1"/>
    <col min="15617" max="15617" width="6.453125" style="35" customWidth="1"/>
    <col min="15618" max="15618" width="28.453125" style="35" customWidth="1"/>
    <col min="15619" max="15619" width="14.453125" style="35" customWidth="1"/>
    <col min="15620" max="15620" width="13.7265625" style="35" customWidth="1"/>
    <col min="15621" max="15621" width="19.54296875" style="35" customWidth="1"/>
    <col min="15622" max="15622" width="17.1796875" style="35" customWidth="1"/>
    <col min="15623" max="15625" width="19" style="35" customWidth="1"/>
    <col min="15626" max="15626" width="11.7265625" style="35" customWidth="1"/>
    <col min="15627" max="15627" width="23.54296875" style="35" customWidth="1"/>
    <col min="15628" max="15628" width="19" style="35" customWidth="1"/>
    <col min="15629" max="15629" width="13.1796875" style="35" customWidth="1"/>
    <col min="15630" max="15630" width="10.81640625" style="35" customWidth="1"/>
    <col min="15631" max="15631" width="11.1796875" style="35" customWidth="1"/>
    <col min="15632" max="15634" width="13.7265625" style="35" customWidth="1"/>
    <col min="15635" max="15635" width="11.1796875" style="35" customWidth="1"/>
    <col min="15636" max="15636" width="18.1796875" style="35" customWidth="1"/>
    <col min="15637" max="15637" width="18.81640625" style="35" customWidth="1"/>
    <col min="15638" max="15638" width="28" style="35" customWidth="1"/>
    <col min="15639" max="15639" width="13.7265625" style="35" customWidth="1"/>
    <col min="15640" max="15871" width="8.81640625" style="35"/>
    <col min="15872" max="15872" width="4.26953125" style="35" customWidth="1"/>
    <col min="15873" max="15873" width="6.453125" style="35" customWidth="1"/>
    <col min="15874" max="15874" width="28.453125" style="35" customWidth="1"/>
    <col min="15875" max="15875" width="14.453125" style="35" customWidth="1"/>
    <col min="15876" max="15876" width="13.7265625" style="35" customWidth="1"/>
    <col min="15877" max="15877" width="19.54296875" style="35" customWidth="1"/>
    <col min="15878" max="15878" width="17.1796875" style="35" customWidth="1"/>
    <col min="15879" max="15881" width="19" style="35" customWidth="1"/>
    <col min="15882" max="15882" width="11.7265625" style="35" customWidth="1"/>
    <col min="15883" max="15883" width="23.54296875" style="35" customWidth="1"/>
    <col min="15884" max="15884" width="19" style="35" customWidth="1"/>
    <col min="15885" max="15885" width="13.1796875" style="35" customWidth="1"/>
    <col min="15886" max="15886" width="10.81640625" style="35" customWidth="1"/>
    <col min="15887" max="15887" width="11.1796875" style="35" customWidth="1"/>
    <col min="15888" max="15890" width="13.7265625" style="35" customWidth="1"/>
    <col min="15891" max="15891" width="11.1796875" style="35" customWidth="1"/>
    <col min="15892" max="15892" width="18.1796875" style="35" customWidth="1"/>
    <col min="15893" max="15893" width="18.81640625" style="35" customWidth="1"/>
    <col min="15894" max="15894" width="28" style="35" customWidth="1"/>
    <col min="15895" max="15895" width="13.7265625" style="35" customWidth="1"/>
    <col min="15896" max="16127" width="8.81640625" style="35"/>
    <col min="16128" max="16128" width="4.26953125" style="35" customWidth="1"/>
    <col min="16129" max="16129" width="6.453125" style="35" customWidth="1"/>
    <col min="16130" max="16130" width="28.453125" style="35" customWidth="1"/>
    <col min="16131" max="16131" width="14.453125" style="35" customWidth="1"/>
    <col min="16132" max="16132" width="13.7265625" style="35" customWidth="1"/>
    <col min="16133" max="16133" width="19.54296875" style="35" customWidth="1"/>
    <col min="16134" max="16134" width="17.1796875" style="35" customWidth="1"/>
    <col min="16135" max="16137" width="19" style="35" customWidth="1"/>
    <col min="16138" max="16138" width="11.7265625" style="35" customWidth="1"/>
    <col min="16139" max="16139" width="23.54296875" style="35" customWidth="1"/>
    <col min="16140" max="16140" width="19" style="35" customWidth="1"/>
    <col min="16141" max="16141" width="13.1796875" style="35" customWidth="1"/>
    <col min="16142" max="16142" width="10.81640625" style="35" customWidth="1"/>
    <col min="16143" max="16143" width="11.1796875" style="35" customWidth="1"/>
    <col min="16144" max="16146" width="13.7265625" style="35" customWidth="1"/>
    <col min="16147" max="16147" width="11.1796875" style="35" customWidth="1"/>
    <col min="16148" max="16148" width="18.1796875" style="35" customWidth="1"/>
    <col min="16149" max="16149" width="18.81640625" style="35" customWidth="1"/>
    <col min="16150" max="16150" width="28" style="35" customWidth="1"/>
    <col min="16151" max="16151" width="13.7265625" style="35" customWidth="1"/>
    <col min="16152" max="16384" width="8.81640625" style="35"/>
  </cols>
  <sheetData>
    <row r="1" spans="1:23" s="404" customFormat="1" ht="25.5" hidden="1" customHeight="1" thickBot="1">
      <c r="A1" s="35"/>
      <c r="G1" s="405"/>
      <c r="K1" s="664" t="s">
        <v>3458</v>
      </c>
      <c r="U1" s="404" t="s">
        <v>3459</v>
      </c>
      <c r="V1" s="665" t="s">
        <v>3460</v>
      </c>
      <c r="W1" s="404" t="s">
        <v>3461</v>
      </c>
    </row>
    <row r="2" spans="1:23" s="404" customFormat="1" ht="39" hidden="1">
      <c r="A2" s="35"/>
      <c r="G2" s="405"/>
      <c r="K2" s="664" t="s">
        <v>3458</v>
      </c>
      <c r="U2" s="404" t="s">
        <v>3462</v>
      </c>
      <c r="V2" s="665" t="s">
        <v>3463</v>
      </c>
      <c r="W2" s="404" t="s">
        <v>3464</v>
      </c>
    </row>
    <row r="3" spans="1:23" s="404" customFormat="1" ht="26" hidden="1">
      <c r="A3" s="35"/>
      <c r="G3" s="405"/>
      <c r="K3" s="664" t="s">
        <v>3458</v>
      </c>
      <c r="U3" s="404" t="s">
        <v>3465</v>
      </c>
      <c r="V3" s="665" t="s">
        <v>3466</v>
      </c>
      <c r="W3" s="404" t="s">
        <v>3467</v>
      </c>
    </row>
    <row r="4" spans="1:23" s="404" customFormat="1" hidden="1">
      <c r="A4" s="35"/>
      <c r="G4" s="405"/>
      <c r="K4" s="664" t="s">
        <v>3458</v>
      </c>
      <c r="U4" s="404" t="s">
        <v>3468</v>
      </c>
      <c r="V4" s="665" t="s">
        <v>3469</v>
      </c>
    </row>
    <row r="5" spans="1:23" s="404" customFormat="1" hidden="1">
      <c r="A5" s="35"/>
      <c r="G5" s="405"/>
      <c r="K5" s="664" t="s">
        <v>3458</v>
      </c>
      <c r="U5" s="404" t="s">
        <v>3470</v>
      </c>
      <c r="V5" s="665" t="s">
        <v>3471</v>
      </c>
    </row>
    <row r="6" spans="1:23" s="404" customFormat="1" hidden="1">
      <c r="A6" s="35"/>
      <c r="G6" s="405"/>
      <c r="K6" s="664" t="s">
        <v>3458</v>
      </c>
      <c r="V6" s="665" t="s">
        <v>3472</v>
      </c>
    </row>
    <row r="7" spans="1:23" s="404" customFormat="1" hidden="1">
      <c r="A7" s="35"/>
      <c r="G7" s="405"/>
      <c r="K7" s="664" t="s">
        <v>3458</v>
      </c>
      <c r="V7" s="666" t="s">
        <v>3473</v>
      </c>
    </row>
    <row r="8" spans="1:23" s="34" customFormat="1" ht="27" customHeight="1" thickBot="1">
      <c r="A8" s="688" t="s">
        <v>3474</v>
      </c>
      <c r="B8" s="690"/>
      <c r="C8" s="688"/>
      <c r="D8" s="688"/>
      <c r="E8" s="688"/>
      <c r="F8" s="34" t="s">
        <v>3475</v>
      </c>
      <c r="K8" s="688" t="s">
        <v>3476</v>
      </c>
      <c r="L8" s="688"/>
      <c r="O8" s="688"/>
      <c r="P8" s="688"/>
      <c r="Q8" s="688"/>
      <c r="R8" s="688"/>
      <c r="S8" s="688"/>
      <c r="T8" s="688"/>
      <c r="U8" s="688"/>
    </row>
    <row r="9" spans="1:23" s="667" customFormat="1" ht="30" customHeight="1" thickBot="1">
      <c r="A9" s="688"/>
      <c r="B9" s="668"/>
      <c r="C9" s="669" t="s">
        <v>3477</v>
      </c>
      <c r="D9" s="670"/>
      <c r="E9" s="671"/>
      <c r="F9" s="921" t="s">
        <v>3478</v>
      </c>
      <c r="G9" s="922"/>
      <c r="H9" s="922"/>
      <c r="I9" s="923"/>
      <c r="J9" s="672"/>
      <c r="K9" s="673" t="s">
        <v>3479</v>
      </c>
      <c r="L9" s="674"/>
      <c r="M9" s="675"/>
      <c r="N9" s="675"/>
      <c r="O9" s="674"/>
      <c r="P9" s="674"/>
      <c r="Q9" s="674"/>
      <c r="R9" s="674"/>
      <c r="S9" s="674"/>
      <c r="T9" s="674"/>
      <c r="U9" s="674"/>
      <c r="V9" s="675"/>
      <c r="W9" s="676"/>
    </row>
    <row r="10" spans="1:23" s="685" customFormat="1" ht="26.25" customHeight="1" thickBot="1">
      <c r="A10" s="689"/>
      <c r="B10" s="677" t="s">
        <v>3480</v>
      </c>
      <c r="C10" s="678" t="s">
        <v>3481</v>
      </c>
      <c r="D10" s="679" t="s">
        <v>3482</v>
      </c>
      <c r="E10" s="679" t="s">
        <v>3483</v>
      </c>
      <c r="F10" s="680" t="s">
        <v>3484</v>
      </c>
      <c r="G10" s="680" t="s">
        <v>3485</v>
      </c>
      <c r="H10" s="680" t="s">
        <v>3486</v>
      </c>
      <c r="I10" s="681" t="s">
        <v>96</v>
      </c>
      <c r="J10" s="682" t="s">
        <v>3487</v>
      </c>
      <c r="K10" s="683" t="s">
        <v>3488</v>
      </c>
      <c r="L10" s="683" t="s">
        <v>3489</v>
      </c>
      <c r="M10" s="683" t="s">
        <v>208</v>
      </c>
      <c r="N10" s="683" t="s">
        <v>3490</v>
      </c>
      <c r="O10" s="683" t="s">
        <v>3491</v>
      </c>
      <c r="P10" s="683" t="s">
        <v>3492</v>
      </c>
      <c r="Q10" s="683" t="s">
        <v>3493</v>
      </c>
      <c r="R10" s="683" t="s">
        <v>3494</v>
      </c>
      <c r="S10" s="683" t="s">
        <v>3495</v>
      </c>
      <c r="T10" s="683" t="s">
        <v>3496</v>
      </c>
      <c r="U10" s="683"/>
      <c r="V10" s="683" t="s">
        <v>3497</v>
      </c>
      <c r="W10" s="684" t="s">
        <v>185</v>
      </c>
    </row>
    <row r="11" spans="1:23" ht="12.65" customHeight="1">
      <c r="A11" s="31"/>
      <c r="B11" s="686">
        <v>1</v>
      </c>
      <c r="C11" s="31" t="s">
        <v>3498</v>
      </c>
      <c r="D11" s="31">
        <v>2022</v>
      </c>
      <c r="E11" s="31"/>
      <c r="F11" s="31" t="s">
        <v>3499</v>
      </c>
      <c r="G11" s="242" t="s">
        <v>3500</v>
      </c>
      <c r="H11" s="31">
        <v>8970</v>
      </c>
      <c r="I11" s="31" t="s">
        <v>6</v>
      </c>
      <c r="J11" s="31">
        <v>1</v>
      </c>
      <c r="K11" s="31" t="s">
        <v>3501</v>
      </c>
      <c r="L11" s="31"/>
      <c r="M11" s="31" t="s">
        <v>3467</v>
      </c>
      <c r="N11" s="31">
        <v>405.51</v>
      </c>
      <c r="O11" s="31" t="s">
        <v>3468</v>
      </c>
      <c r="P11" s="31" t="s">
        <v>3502</v>
      </c>
      <c r="Q11" s="684" t="s">
        <v>185</v>
      </c>
      <c r="R11" s="31" t="s">
        <v>3503</v>
      </c>
      <c r="S11" s="31" t="s">
        <v>3504</v>
      </c>
      <c r="T11" s="809">
        <v>2022</v>
      </c>
    </row>
    <row r="12" spans="1:23" ht="12.65" customHeight="1">
      <c r="A12" s="31"/>
      <c r="B12" s="686">
        <v>2</v>
      </c>
      <c r="C12" s="31" t="s">
        <v>3505</v>
      </c>
      <c r="D12" s="31">
        <v>2022</v>
      </c>
      <c r="E12" s="31"/>
      <c r="F12" s="31" t="s">
        <v>3506</v>
      </c>
      <c r="G12" s="242" t="s">
        <v>3507</v>
      </c>
      <c r="H12" s="31">
        <v>9574</v>
      </c>
      <c r="I12" s="31" t="s">
        <v>6</v>
      </c>
      <c r="J12" s="31">
        <v>1</v>
      </c>
      <c r="K12" s="31" t="s">
        <v>3508</v>
      </c>
      <c r="L12" s="31"/>
      <c r="M12" s="31" t="s">
        <v>3467</v>
      </c>
      <c r="N12" s="31">
        <v>501.52</v>
      </c>
      <c r="O12" s="31" t="s">
        <v>3468</v>
      </c>
      <c r="P12" s="31" t="s">
        <v>3502</v>
      </c>
      <c r="Q12" s="684" t="s">
        <v>185</v>
      </c>
      <c r="R12" s="31" t="s">
        <v>3503</v>
      </c>
      <c r="S12" s="31" t="s">
        <v>262</v>
      </c>
      <c r="T12" s="809" t="s">
        <v>4857</v>
      </c>
    </row>
    <row r="13" spans="1:23" ht="12.65" customHeight="1">
      <c r="A13" s="31"/>
      <c r="B13" s="686">
        <v>3</v>
      </c>
      <c r="C13" s="31" t="s">
        <v>3509</v>
      </c>
      <c r="D13" s="31">
        <v>2022</v>
      </c>
      <c r="E13" s="31"/>
      <c r="F13" s="31" t="s">
        <v>3510</v>
      </c>
      <c r="G13" s="242" t="s">
        <v>3511</v>
      </c>
      <c r="H13" s="31">
        <v>9610</v>
      </c>
      <c r="I13" s="31" t="s">
        <v>6</v>
      </c>
      <c r="J13" s="31">
        <v>3</v>
      </c>
      <c r="K13" s="31" t="s">
        <v>3512</v>
      </c>
      <c r="L13" s="31"/>
      <c r="M13" s="31" t="s">
        <v>3467</v>
      </c>
      <c r="N13" s="31">
        <v>1450.13</v>
      </c>
      <c r="O13" s="31" t="s">
        <v>3465</v>
      </c>
      <c r="P13" s="31" t="s">
        <v>3502</v>
      </c>
      <c r="Q13" s="684" t="s">
        <v>185</v>
      </c>
      <c r="R13" s="31" t="s">
        <v>3503</v>
      </c>
      <c r="S13" s="31" t="s">
        <v>3504</v>
      </c>
      <c r="T13" s="686" t="s">
        <v>3513</v>
      </c>
    </row>
    <row r="14" spans="1:23" ht="12.65" customHeight="1">
      <c r="A14" s="31"/>
      <c r="B14" s="686"/>
      <c r="C14" s="31"/>
      <c r="D14" s="31"/>
      <c r="E14" s="31"/>
      <c r="F14" s="31"/>
      <c r="G14" s="242"/>
      <c r="H14" s="31"/>
      <c r="I14" s="31"/>
      <c r="J14" s="31"/>
      <c r="K14" s="31" t="s">
        <v>3514</v>
      </c>
      <c r="L14" s="31"/>
      <c r="M14" s="31"/>
      <c r="N14" s="31">
        <v>151.69</v>
      </c>
      <c r="O14" s="31" t="s">
        <v>3468</v>
      </c>
      <c r="P14" s="31"/>
      <c r="Q14" s="684" t="s">
        <v>185</v>
      </c>
      <c r="R14" s="31" t="s">
        <v>3503</v>
      </c>
      <c r="S14" s="31" t="s">
        <v>3504</v>
      </c>
      <c r="T14" s="686"/>
    </row>
    <row r="15" spans="1:23" ht="12.65" customHeight="1">
      <c r="A15" s="31"/>
      <c r="B15" s="686"/>
      <c r="C15" s="31"/>
      <c r="D15" s="31"/>
      <c r="E15" s="31"/>
      <c r="F15" s="31"/>
      <c r="G15" s="242"/>
      <c r="H15" s="31"/>
      <c r="I15" s="31"/>
      <c r="J15" s="31"/>
      <c r="K15" s="31" t="s">
        <v>3515</v>
      </c>
      <c r="L15" s="31"/>
      <c r="M15" s="31"/>
      <c r="N15" s="31">
        <v>493.54</v>
      </c>
      <c r="O15" s="31" t="s">
        <v>3468</v>
      </c>
      <c r="P15" s="31"/>
      <c r="Q15" s="684" t="s">
        <v>185</v>
      </c>
      <c r="R15" s="31" t="s">
        <v>3503</v>
      </c>
      <c r="S15" s="31" t="s">
        <v>3504</v>
      </c>
      <c r="T15" s="686"/>
    </row>
    <row r="16" spans="1:23" ht="12.65" customHeight="1">
      <c r="A16" s="31"/>
      <c r="B16" s="686">
        <v>4</v>
      </c>
      <c r="C16" s="31" t="s">
        <v>3516</v>
      </c>
      <c r="D16" s="31">
        <v>2022</v>
      </c>
      <c r="E16" s="31"/>
      <c r="F16" s="31" t="s">
        <v>3517</v>
      </c>
      <c r="G16" s="242" t="s">
        <v>3518</v>
      </c>
      <c r="H16" s="31">
        <v>8950</v>
      </c>
      <c r="I16" s="31" t="s">
        <v>6</v>
      </c>
      <c r="J16" s="31">
        <v>1</v>
      </c>
      <c r="K16" s="31" t="s">
        <v>3519</v>
      </c>
      <c r="L16" s="31"/>
      <c r="M16" s="31" t="s">
        <v>3467</v>
      </c>
      <c r="N16" s="31">
        <v>225.89</v>
      </c>
      <c r="O16" s="31" t="s">
        <v>3468</v>
      </c>
      <c r="P16" s="31" t="s">
        <v>3502</v>
      </c>
      <c r="Q16" s="684" t="s">
        <v>185</v>
      </c>
      <c r="R16" s="31" t="s">
        <v>3503</v>
      </c>
      <c r="S16" s="31" t="s">
        <v>262</v>
      </c>
      <c r="T16" s="686">
        <v>2024</v>
      </c>
    </row>
    <row r="17" spans="1:20" ht="12.65" customHeight="1">
      <c r="A17" s="31"/>
      <c r="B17" s="686">
        <v>5</v>
      </c>
      <c r="C17" s="31" t="s">
        <v>3520</v>
      </c>
      <c r="D17" s="31">
        <v>2022</v>
      </c>
      <c r="E17" s="31"/>
      <c r="F17" s="31" t="s">
        <v>3521</v>
      </c>
      <c r="G17" s="242" t="s">
        <v>3522</v>
      </c>
      <c r="H17" s="31">
        <v>2820</v>
      </c>
      <c r="I17" s="31" t="s">
        <v>6</v>
      </c>
      <c r="J17" s="31">
        <v>2</v>
      </c>
      <c r="K17" s="31" t="s">
        <v>3523</v>
      </c>
      <c r="L17" s="31"/>
      <c r="M17" s="31" t="s">
        <v>3467</v>
      </c>
      <c r="N17" s="31">
        <v>420.97</v>
      </c>
      <c r="O17" s="31" t="s">
        <v>3468</v>
      </c>
      <c r="P17" s="31" t="s">
        <v>3502</v>
      </c>
      <c r="Q17" s="684" t="s">
        <v>185</v>
      </c>
      <c r="R17" s="31" t="s">
        <v>3503</v>
      </c>
      <c r="S17" s="31" t="s">
        <v>262</v>
      </c>
      <c r="T17" s="686">
        <v>2024</v>
      </c>
    </row>
    <row r="18" spans="1:20" ht="12.65" customHeight="1">
      <c r="A18" s="31"/>
      <c r="B18" s="686"/>
      <c r="C18" s="31"/>
      <c r="D18" s="31"/>
      <c r="E18" s="31"/>
      <c r="F18" s="31"/>
      <c r="G18" s="242"/>
      <c r="H18" s="31"/>
      <c r="I18" s="31"/>
      <c r="J18" s="31"/>
      <c r="K18" s="31" t="s">
        <v>3524</v>
      </c>
      <c r="L18" s="31"/>
      <c r="M18" s="31"/>
      <c r="N18" s="31">
        <v>214</v>
      </c>
      <c r="O18" s="31" t="s">
        <v>3468</v>
      </c>
      <c r="P18" s="31" t="s">
        <v>3502</v>
      </c>
      <c r="Q18" s="684" t="s">
        <v>185</v>
      </c>
      <c r="R18" s="31" t="s">
        <v>3503</v>
      </c>
      <c r="S18" s="31" t="s">
        <v>262</v>
      </c>
      <c r="T18" s="686"/>
    </row>
    <row r="19" spans="1:20" ht="12.65" customHeight="1">
      <c r="A19" s="31"/>
      <c r="B19" s="686">
        <v>6</v>
      </c>
      <c r="C19" s="31" t="s">
        <v>3525</v>
      </c>
      <c r="D19" s="31">
        <v>2023</v>
      </c>
      <c r="E19" s="31"/>
      <c r="F19" s="31" t="s">
        <v>3526</v>
      </c>
      <c r="G19" s="242" t="s">
        <v>3527</v>
      </c>
      <c r="H19" s="31">
        <v>9560</v>
      </c>
      <c r="I19" s="31" t="s">
        <v>6</v>
      </c>
      <c r="J19" s="31">
        <v>1</v>
      </c>
      <c r="K19" s="31" t="s">
        <v>3525</v>
      </c>
      <c r="L19" s="31"/>
      <c r="M19" s="31"/>
      <c r="N19" s="31">
        <v>272.82</v>
      </c>
      <c r="O19" s="31" t="s">
        <v>3468</v>
      </c>
      <c r="P19" s="31" t="s">
        <v>3502</v>
      </c>
      <c r="Q19" s="684" t="s">
        <v>185</v>
      </c>
      <c r="R19" s="31" t="s">
        <v>3503</v>
      </c>
      <c r="S19" s="31" t="s">
        <v>262</v>
      </c>
      <c r="T19" s="686">
        <v>2023</v>
      </c>
    </row>
    <row r="20" spans="1:20" ht="12.65" customHeight="1">
      <c r="A20" s="31"/>
      <c r="B20" s="686">
        <v>7</v>
      </c>
      <c r="C20" s="31" t="s">
        <v>3528</v>
      </c>
      <c r="D20" s="31">
        <v>2023</v>
      </c>
      <c r="E20" s="31"/>
      <c r="F20" s="31" t="s">
        <v>3529</v>
      </c>
      <c r="G20" s="242" t="s">
        <v>3530</v>
      </c>
      <c r="H20" s="31">
        <v>9240</v>
      </c>
      <c r="I20" s="31" t="s">
        <v>6</v>
      </c>
      <c r="J20" s="31">
        <v>1</v>
      </c>
      <c r="K20" s="31" t="s">
        <v>3528</v>
      </c>
      <c r="L20" s="31"/>
      <c r="M20" s="31"/>
      <c r="N20" s="31">
        <v>88.47</v>
      </c>
      <c r="O20" s="31" t="s">
        <v>3470</v>
      </c>
      <c r="P20" s="31" t="s">
        <v>3502</v>
      </c>
      <c r="Q20" s="684" t="s">
        <v>185</v>
      </c>
      <c r="R20" s="31" t="s">
        <v>3503</v>
      </c>
      <c r="S20" s="31" t="s">
        <v>262</v>
      </c>
      <c r="T20" s="686">
        <v>2023</v>
      </c>
    </row>
    <row r="21" spans="1:20" ht="12.65" customHeight="1">
      <c r="A21" s="31"/>
      <c r="B21" s="686">
        <v>8</v>
      </c>
      <c r="C21" s="31" t="s">
        <v>3531</v>
      </c>
      <c r="D21" s="31">
        <v>2023</v>
      </c>
      <c r="E21" s="31"/>
      <c r="F21" s="31" t="s">
        <v>3532</v>
      </c>
      <c r="G21" s="242" t="s">
        <v>3530</v>
      </c>
      <c r="H21" s="31">
        <v>9240</v>
      </c>
      <c r="I21" s="31" t="s">
        <v>6</v>
      </c>
      <c r="J21" s="31">
        <v>1</v>
      </c>
      <c r="K21" s="31" t="s">
        <v>3531</v>
      </c>
      <c r="L21" s="31"/>
      <c r="M21" s="31"/>
      <c r="N21" s="31">
        <v>149</v>
      </c>
      <c r="O21" s="31" t="s">
        <v>3468</v>
      </c>
      <c r="P21" s="31" t="s">
        <v>3502</v>
      </c>
      <c r="Q21" s="684" t="s">
        <v>185</v>
      </c>
      <c r="R21" s="31" t="s">
        <v>3503</v>
      </c>
      <c r="S21" s="31" t="s">
        <v>262</v>
      </c>
      <c r="T21" s="686">
        <v>2023</v>
      </c>
    </row>
    <row r="22" spans="1:20" ht="12.65" customHeight="1">
      <c r="A22" s="31"/>
      <c r="B22" s="686">
        <v>9</v>
      </c>
      <c r="C22" s="31" t="s">
        <v>3533</v>
      </c>
      <c r="D22" s="31">
        <v>2024</v>
      </c>
      <c r="E22" s="31"/>
      <c r="F22" s="31" t="s">
        <v>3534</v>
      </c>
      <c r="G22" s="242" t="s">
        <v>3535</v>
      </c>
      <c r="H22" s="31">
        <v>9600</v>
      </c>
      <c r="I22" s="31" t="s">
        <v>6</v>
      </c>
      <c r="J22" s="31">
        <v>1</v>
      </c>
      <c r="K22" s="31" t="s">
        <v>3536</v>
      </c>
      <c r="L22" s="31"/>
      <c r="M22" s="31" t="s">
        <v>3467</v>
      </c>
      <c r="N22" s="31">
        <v>68.25</v>
      </c>
      <c r="O22" s="31" t="s">
        <v>3470</v>
      </c>
      <c r="P22" s="31" t="s">
        <v>3502</v>
      </c>
      <c r="Q22" s="684" t="s">
        <v>185</v>
      </c>
      <c r="R22" s="31" t="s">
        <v>3503</v>
      </c>
      <c r="S22" s="31" t="s">
        <v>262</v>
      </c>
      <c r="T22" s="686">
        <v>2025</v>
      </c>
    </row>
    <row r="23" spans="1:20" ht="12.65" customHeight="1">
      <c r="A23" s="31"/>
      <c r="B23" s="686"/>
      <c r="C23" s="31"/>
      <c r="D23" s="31"/>
      <c r="E23" s="31"/>
      <c r="F23" s="31"/>
      <c r="G23" s="242"/>
      <c r="H23" s="31"/>
      <c r="I23" s="31"/>
      <c r="J23" s="31"/>
      <c r="K23" s="31"/>
      <c r="L23" s="31"/>
      <c r="M23" s="31"/>
      <c r="N23" s="31"/>
      <c r="O23" s="31"/>
      <c r="P23" s="31"/>
      <c r="Q23" s="684"/>
      <c r="R23" s="31"/>
      <c r="S23" s="31"/>
      <c r="T23" s="686"/>
    </row>
    <row r="24" spans="1:20" ht="12.65" customHeight="1">
      <c r="A24" s="31"/>
      <c r="B24" s="686"/>
      <c r="C24" s="31"/>
      <c r="D24" s="31"/>
      <c r="E24" s="31"/>
      <c r="F24" s="31"/>
      <c r="G24" s="242"/>
      <c r="H24" s="31"/>
      <c r="I24" s="31"/>
      <c r="J24" s="31"/>
      <c r="K24" s="31"/>
      <c r="L24" s="31"/>
      <c r="M24" s="31"/>
      <c r="N24" s="31"/>
      <c r="O24" s="31"/>
      <c r="P24" s="31"/>
      <c r="Q24" s="684"/>
      <c r="R24" s="31"/>
      <c r="S24" s="31"/>
      <c r="T24" s="686"/>
    </row>
    <row r="25" spans="1:20" ht="12.65" customHeight="1">
      <c r="A25" s="31"/>
      <c r="B25" s="686"/>
      <c r="C25" s="31"/>
      <c r="D25" s="31"/>
      <c r="E25" s="31"/>
      <c r="F25" s="31"/>
      <c r="G25" s="242"/>
      <c r="H25" s="31"/>
      <c r="I25" s="31"/>
      <c r="J25" s="31"/>
      <c r="K25" s="31"/>
      <c r="L25" s="31"/>
      <c r="M25" s="31"/>
      <c r="N25" s="31"/>
      <c r="O25" s="31"/>
      <c r="P25" s="31"/>
      <c r="Q25" s="684"/>
      <c r="R25" s="31"/>
      <c r="S25" s="31"/>
      <c r="T25" s="686"/>
    </row>
    <row r="26" spans="1:20" ht="12.65" customHeight="1">
      <c r="A26" s="31"/>
      <c r="B26" s="686"/>
      <c r="C26" s="31"/>
      <c r="D26" s="31"/>
      <c r="E26" s="31"/>
      <c r="F26" s="31"/>
      <c r="G26" s="242"/>
      <c r="H26" s="31"/>
      <c r="I26" s="31"/>
      <c r="J26" s="31"/>
      <c r="K26" s="31"/>
      <c r="L26" s="31"/>
      <c r="M26" s="31"/>
      <c r="N26" s="31"/>
      <c r="O26" s="31"/>
      <c r="P26" s="31"/>
      <c r="Q26" s="684"/>
      <c r="R26" s="31"/>
      <c r="S26" s="31"/>
      <c r="T26" s="686"/>
    </row>
    <row r="27" spans="1:20" ht="12.65" customHeight="1">
      <c r="A27" s="31"/>
      <c r="B27" s="686"/>
      <c r="C27" s="31"/>
      <c r="D27" s="31"/>
      <c r="E27" s="31"/>
      <c r="F27" s="31"/>
      <c r="G27" s="242"/>
      <c r="H27" s="31"/>
      <c r="I27" s="31"/>
      <c r="J27" s="31"/>
      <c r="K27" s="31"/>
      <c r="L27" s="31"/>
      <c r="M27" s="31"/>
      <c r="N27" s="31"/>
      <c r="O27" s="31"/>
      <c r="P27" s="31"/>
      <c r="Q27" s="684"/>
      <c r="R27" s="31"/>
      <c r="S27" s="31"/>
      <c r="T27" s="686"/>
    </row>
    <row r="28" spans="1:20" ht="12.65" customHeight="1">
      <c r="A28" s="31"/>
      <c r="B28" s="686"/>
      <c r="C28" s="31"/>
      <c r="D28" s="31"/>
      <c r="E28" s="31"/>
      <c r="F28" s="31"/>
      <c r="G28" s="242"/>
      <c r="H28" s="31"/>
      <c r="I28" s="31"/>
      <c r="J28" s="31"/>
      <c r="K28" s="31"/>
      <c r="L28" s="31"/>
      <c r="M28" s="31"/>
      <c r="N28" s="31"/>
      <c r="O28" s="31"/>
      <c r="P28" s="31"/>
      <c r="Q28" s="684"/>
      <c r="R28" s="31"/>
      <c r="S28" s="31"/>
      <c r="T28" s="686"/>
    </row>
    <row r="29" spans="1:20" ht="12.65" customHeight="1">
      <c r="A29" s="31"/>
      <c r="B29" s="686"/>
      <c r="C29" s="31"/>
      <c r="D29" s="31"/>
      <c r="E29" s="31"/>
      <c r="F29" s="31"/>
      <c r="G29" s="242"/>
      <c r="H29" s="31"/>
      <c r="I29" s="31"/>
      <c r="J29" s="31"/>
      <c r="K29" s="31"/>
      <c r="L29" s="31"/>
      <c r="M29" s="31"/>
      <c r="N29" s="31"/>
      <c r="O29" s="31"/>
      <c r="P29" s="31"/>
      <c r="Q29" s="684"/>
      <c r="R29" s="31"/>
      <c r="S29" s="31"/>
      <c r="T29" s="686"/>
    </row>
    <row r="30" spans="1:20" ht="12.65" customHeight="1">
      <c r="A30" s="31"/>
      <c r="B30" s="686"/>
      <c r="C30" s="31"/>
      <c r="D30" s="31"/>
      <c r="E30" s="31"/>
      <c r="F30" s="31"/>
      <c r="G30" s="242"/>
      <c r="H30" s="31"/>
      <c r="I30" s="31"/>
      <c r="J30" s="31"/>
      <c r="K30" s="31"/>
      <c r="L30" s="31"/>
      <c r="M30" s="31"/>
      <c r="N30" s="31"/>
      <c r="O30" s="31"/>
      <c r="P30" s="31"/>
      <c r="Q30" s="684"/>
      <c r="R30" s="31"/>
      <c r="S30" s="31"/>
      <c r="T30" s="686"/>
    </row>
    <row r="31" spans="1:20" ht="12.65" customHeight="1">
      <c r="A31" s="31"/>
      <c r="B31" s="686"/>
      <c r="C31" s="31"/>
      <c r="D31" s="31"/>
      <c r="E31" s="31"/>
      <c r="F31" s="31"/>
      <c r="G31" s="242"/>
      <c r="H31" s="31"/>
      <c r="I31" s="31"/>
      <c r="J31" s="31"/>
      <c r="K31" s="31"/>
      <c r="L31" s="31"/>
      <c r="M31" s="31"/>
      <c r="N31" s="31"/>
      <c r="O31" s="31"/>
      <c r="P31" s="31"/>
      <c r="Q31" s="684"/>
      <c r="R31" s="31"/>
      <c r="S31" s="31"/>
      <c r="T31" s="686"/>
    </row>
    <row r="32" spans="1:20" ht="12.65" customHeight="1">
      <c r="A32" s="31"/>
      <c r="B32" s="686"/>
      <c r="C32" s="31"/>
      <c r="D32" s="31"/>
      <c r="E32" s="31"/>
      <c r="F32" s="31"/>
      <c r="G32" s="242"/>
      <c r="H32" s="31"/>
      <c r="I32" s="31"/>
      <c r="J32" s="31"/>
      <c r="K32" s="31"/>
      <c r="L32" s="31"/>
      <c r="M32" s="31"/>
      <c r="N32" s="31"/>
      <c r="O32" s="31"/>
      <c r="P32" s="31"/>
      <c r="Q32" s="684"/>
      <c r="R32" s="31"/>
      <c r="S32" s="31"/>
      <c r="T32" s="686"/>
    </row>
    <row r="33" spans="1:20">
      <c r="A33" s="31"/>
      <c r="B33" s="686"/>
      <c r="C33" s="31"/>
      <c r="D33" s="31"/>
      <c r="E33" s="31"/>
      <c r="F33" s="31"/>
      <c r="G33" s="242"/>
      <c r="H33" s="31"/>
      <c r="I33" s="31"/>
      <c r="J33" s="31"/>
      <c r="K33" s="31"/>
      <c r="L33" s="31"/>
      <c r="M33" s="31"/>
      <c r="N33" s="31"/>
      <c r="O33" s="31"/>
      <c r="P33" s="31"/>
      <c r="Q33" s="684"/>
      <c r="R33" s="31"/>
      <c r="S33" s="31"/>
      <c r="T33" s="686"/>
    </row>
    <row r="34" spans="1:20">
      <c r="A34" s="31"/>
      <c r="B34" s="686"/>
      <c r="C34" s="31"/>
      <c r="D34" s="31"/>
      <c r="E34" s="31"/>
      <c r="F34" s="31"/>
      <c r="G34" s="242"/>
      <c r="H34" s="31"/>
      <c r="I34" s="31"/>
      <c r="J34" s="31"/>
      <c r="K34" s="31"/>
      <c r="L34" s="31"/>
      <c r="M34" s="31"/>
      <c r="N34" s="31"/>
      <c r="O34" s="31"/>
      <c r="P34" s="31"/>
      <c r="Q34" s="684"/>
      <c r="R34" s="31"/>
      <c r="S34" s="31"/>
      <c r="T34" s="686"/>
    </row>
    <row r="35" spans="1:20">
      <c r="A35" s="31"/>
      <c r="B35" s="686"/>
      <c r="C35" s="31"/>
      <c r="D35" s="31"/>
      <c r="E35" s="31"/>
      <c r="F35" s="31"/>
      <c r="G35" s="242"/>
      <c r="H35" s="31"/>
      <c r="I35" s="31"/>
      <c r="J35" s="31"/>
      <c r="K35" s="31"/>
      <c r="L35" s="31"/>
      <c r="M35" s="31"/>
      <c r="N35" s="31"/>
      <c r="O35" s="31"/>
      <c r="P35" s="31"/>
      <c r="Q35" s="684"/>
      <c r="R35" s="31"/>
      <c r="S35" s="31"/>
      <c r="T35" s="686"/>
    </row>
    <row r="36" spans="1:20">
      <c r="A36" s="31"/>
      <c r="B36" s="686"/>
      <c r="C36" s="31"/>
      <c r="D36" s="31"/>
      <c r="E36" s="31"/>
      <c r="F36" s="31"/>
      <c r="G36" s="242"/>
      <c r="H36" s="31"/>
      <c r="I36" s="31"/>
      <c r="J36" s="31"/>
      <c r="K36" s="31"/>
      <c r="L36" s="31"/>
      <c r="M36" s="31"/>
      <c r="N36" s="31"/>
      <c r="O36" s="31"/>
      <c r="P36" s="31"/>
      <c r="Q36" s="684"/>
      <c r="R36" s="31"/>
      <c r="S36" s="31"/>
      <c r="T36" s="686"/>
    </row>
    <row r="37" spans="1:20">
      <c r="A37" s="31"/>
      <c r="B37" s="686"/>
      <c r="C37" s="31"/>
      <c r="D37" s="31"/>
      <c r="E37" s="31"/>
      <c r="F37" s="31"/>
      <c r="G37" s="242"/>
      <c r="H37" s="31"/>
      <c r="I37" s="31"/>
      <c r="J37" s="31"/>
      <c r="K37" s="31"/>
      <c r="L37" s="31"/>
      <c r="M37" s="31"/>
      <c r="N37" s="31"/>
      <c r="O37" s="31"/>
      <c r="P37" s="31"/>
      <c r="Q37" s="684"/>
      <c r="R37" s="31"/>
      <c r="S37" s="31"/>
      <c r="T37" s="686"/>
    </row>
    <row r="38" spans="1:20">
      <c r="A38" s="31"/>
      <c r="B38" s="686"/>
      <c r="C38" s="31"/>
      <c r="D38" s="31"/>
      <c r="E38" s="31"/>
      <c r="F38" s="31"/>
      <c r="G38" s="242"/>
      <c r="H38" s="31"/>
      <c r="I38" s="31"/>
      <c r="J38" s="31"/>
      <c r="K38" s="31"/>
      <c r="L38" s="31"/>
      <c r="M38" s="31"/>
      <c r="N38" s="31"/>
      <c r="O38" s="31"/>
      <c r="P38" s="31"/>
      <c r="Q38" s="684"/>
      <c r="R38" s="31"/>
      <c r="S38" s="31"/>
      <c r="T38" s="686"/>
    </row>
    <row r="39" spans="1:20">
      <c r="A39" s="31"/>
      <c r="B39" s="686"/>
      <c r="C39" s="687"/>
      <c r="D39" s="31"/>
      <c r="E39" s="31"/>
      <c r="F39" s="31"/>
      <c r="G39" s="242"/>
      <c r="H39" s="31"/>
      <c r="I39" s="31"/>
      <c r="J39" s="687"/>
      <c r="K39" s="31"/>
      <c r="L39" s="31"/>
      <c r="M39" s="31"/>
      <c r="N39" s="31"/>
      <c r="O39" s="31"/>
      <c r="P39" s="31"/>
      <c r="Q39" s="684"/>
      <c r="R39" s="31"/>
      <c r="S39" s="31"/>
      <c r="T39" s="686"/>
    </row>
    <row r="40" spans="1:20">
      <c r="A40" s="687"/>
      <c r="Q40" s="684"/>
    </row>
  </sheetData>
  <autoFilter ref="A2:J2" xr:uid="{D22EB7BE-F914-4A8A-AD50-DF7AEB0EA7B1}"/>
  <mergeCells count="1">
    <mergeCell ref="F9:I9"/>
  </mergeCells>
  <dataValidations count="3">
    <dataValidation type="list" allowBlank="1" showInputMessage="1" showErrorMessage="1" sqref="O11:O38 WVW983051:WVW983078 WMA983051:WMA983078 WCE983051:WCE983078 VSI983051:VSI983078 VIM983051:VIM983078 UYQ983051:UYQ983078 UOU983051:UOU983078 UEY983051:UEY983078 TVC983051:TVC983078 TLG983051:TLG983078 TBK983051:TBK983078 SRO983051:SRO983078 SHS983051:SHS983078 RXW983051:RXW983078 ROA983051:ROA983078 REE983051:REE983078 QUI983051:QUI983078 QKM983051:QKM983078 QAQ983051:QAQ983078 PQU983051:PQU983078 PGY983051:PGY983078 OXC983051:OXC983078 ONG983051:ONG983078 ODK983051:ODK983078 NTO983051:NTO983078 NJS983051:NJS983078 MZW983051:MZW983078 MQA983051:MQA983078 MGE983051:MGE983078 LWI983051:LWI983078 LMM983051:LMM983078 LCQ983051:LCQ983078 KSU983051:KSU983078 KIY983051:KIY983078 JZC983051:JZC983078 JPG983051:JPG983078 JFK983051:JFK983078 IVO983051:IVO983078 ILS983051:ILS983078 IBW983051:IBW983078 HSA983051:HSA983078 HIE983051:HIE983078 GYI983051:GYI983078 GOM983051:GOM983078 GEQ983051:GEQ983078 FUU983051:FUU983078 FKY983051:FKY983078 FBC983051:FBC983078 ERG983051:ERG983078 EHK983051:EHK983078 DXO983051:DXO983078 DNS983051:DNS983078 DDW983051:DDW983078 CUA983051:CUA983078 CKE983051:CKE983078 CAI983051:CAI983078 BQM983051:BQM983078 BGQ983051:BGQ983078 AWU983051:AWU983078 AMY983051:AMY983078 ADC983051:ADC983078 TG983051:TG983078 JK983051:JK983078 O983051:O983078 WVW917515:WVW917542 WMA917515:WMA917542 WCE917515:WCE917542 VSI917515:VSI917542 VIM917515:VIM917542 UYQ917515:UYQ917542 UOU917515:UOU917542 UEY917515:UEY917542 TVC917515:TVC917542 TLG917515:TLG917542 TBK917515:TBK917542 SRO917515:SRO917542 SHS917515:SHS917542 RXW917515:RXW917542 ROA917515:ROA917542 REE917515:REE917542 QUI917515:QUI917542 QKM917515:QKM917542 QAQ917515:QAQ917542 PQU917515:PQU917542 PGY917515:PGY917542 OXC917515:OXC917542 ONG917515:ONG917542 ODK917515:ODK917542 NTO917515:NTO917542 NJS917515:NJS917542 MZW917515:MZW917542 MQA917515:MQA917542 MGE917515:MGE917542 LWI917515:LWI917542 LMM917515:LMM917542 LCQ917515:LCQ917542 KSU917515:KSU917542 KIY917515:KIY917542 JZC917515:JZC917542 JPG917515:JPG917542 JFK917515:JFK917542 IVO917515:IVO917542 ILS917515:ILS917542 IBW917515:IBW917542 HSA917515:HSA917542 HIE917515:HIE917542 GYI917515:GYI917542 GOM917515:GOM917542 GEQ917515:GEQ917542 FUU917515:FUU917542 FKY917515:FKY917542 FBC917515:FBC917542 ERG917515:ERG917542 EHK917515:EHK917542 DXO917515:DXO917542 DNS917515:DNS917542 DDW917515:DDW917542 CUA917515:CUA917542 CKE917515:CKE917542 CAI917515:CAI917542 BQM917515:BQM917542 BGQ917515:BGQ917542 AWU917515:AWU917542 AMY917515:AMY917542 ADC917515:ADC917542 TG917515:TG917542 JK917515:JK917542 O917515:O917542 WVW851979:WVW852006 WMA851979:WMA852006 WCE851979:WCE852006 VSI851979:VSI852006 VIM851979:VIM852006 UYQ851979:UYQ852006 UOU851979:UOU852006 UEY851979:UEY852006 TVC851979:TVC852006 TLG851979:TLG852006 TBK851979:TBK852006 SRO851979:SRO852006 SHS851979:SHS852006 RXW851979:RXW852006 ROA851979:ROA852006 REE851979:REE852006 QUI851979:QUI852006 QKM851979:QKM852006 QAQ851979:QAQ852006 PQU851979:PQU852006 PGY851979:PGY852006 OXC851979:OXC852006 ONG851979:ONG852006 ODK851979:ODK852006 NTO851979:NTO852006 NJS851979:NJS852006 MZW851979:MZW852006 MQA851979:MQA852006 MGE851979:MGE852006 LWI851979:LWI852006 LMM851979:LMM852006 LCQ851979:LCQ852006 KSU851979:KSU852006 KIY851979:KIY852006 JZC851979:JZC852006 JPG851979:JPG852006 JFK851979:JFK852006 IVO851979:IVO852006 ILS851979:ILS852006 IBW851979:IBW852006 HSA851979:HSA852006 HIE851979:HIE852006 GYI851979:GYI852006 GOM851979:GOM852006 GEQ851979:GEQ852006 FUU851979:FUU852006 FKY851979:FKY852006 FBC851979:FBC852006 ERG851979:ERG852006 EHK851979:EHK852006 DXO851979:DXO852006 DNS851979:DNS852006 DDW851979:DDW852006 CUA851979:CUA852006 CKE851979:CKE852006 CAI851979:CAI852006 BQM851979:BQM852006 BGQ851979:BGQ852006 AWU851979:AWU852006 AMY851979:AMY852006 ADC851979:ADC852006 TG851979:TG852006 JK851979:JK852006 O851979:O852006 WVW786443:WVW786470 WMA786443:WMA786470 WCE786443:WCE786470 VSI786443:VSI786470 VIM786443:VIM786470 UYQ786443:UYQ786470 UOU786443:UOU786470 UEY786443:UEY786470 TVC786443:TVC786470 TLG786443:TLG786470 TBK786443:TBK786470 SRO786443:SRO786470 SHS786443:SHS786470 RXW786443:RXW786470 ROA786443:ROA786470 REE786443:REE786470 QUI786443:QUI786470 QKM786443:QKM786470 QAQ786443:QAQ786470 PQU786443:PQU786470 PGY786443:PGY786470 OXC786443:OXC786470 ONG786443:ONG786470 ODK786443:ODK786470 NTO786443:NTO786470 NJS786443:NJS786470 MZW786443:MZW786470 MQA786443:MQA786470 MGE786443:MGE786470 LWI786443:LWI786470 LMM786443:LMM786470 LCQ786443:LCQ786470 KSU786443:KSU786470 KIY786443:KIY786470 JZC786443:JZC786470 JPG786443:JPG786470 JFK786443:JFK786470 IVO786443:IVO786470 ILS786443:ILS786470 IBW786443:IBW786470 HSA786443:HSA786470 HIE786443:HIE786470 GYI786443:GYI786470 GOM786443:GOM786470 GEQ786443:GEQ786470 FUU786443:FUU786470 FKY786443:FKY786470 FBC786443:FBC786470 ERG786443:ERG786470 EHK786443:EHK786470 DXO786443:DXO786470 DNS786443:DNS786470 DDW786443:DDW786470 CUA786443:CUA786470 CKE786443:CKE786470 CAI786443:CAI786470 BQM786443:BQM786470 BGQ786443:BGQ786470 AWU786443:AWU786470 AMY786443:AMY786470 ADC786443:ADC786470 TG786443:TG786470 JK786443:JK786470 O786443:O786470 WVW720907:WVW720934 WMA720907:WMA720934 WCE720907:WCE720934 VSI720907:VSI720934 VIM720907:VIM720934 UYQ720907:UYQ720934 UOU720907:UOU720934 UEY720907:UEY720934 TVC720907:TVC720934 TLG720907:TLG720934 TBK720907:TBK720934 SRO720907:SRO720934 SHS720907:SHS720934 RXW720907:RXW720934 ROA720907:ROA720934 REE720907:REE720934 QUI720907:QUI720934 QKM720907:QKM720934 QAQ720907:QAQ720934 PQU720907:PQU720934 PGY720907:PGY720934 OXC720907:OXC720934 ONG720907:ONG720934 ODK720907:ODK720934 NTO720907:NTO720934 NJS720907:NJS720934 MZW720907:MZW720934 MQA720907:MQA720934 MGE720907:MGE720934 LWI720907:LWI720934 LMM720907:LMM720934 LCQ720907:LCQ720934 KSU720907:KSU720934 KIY720907:KIY720934 JZC720907:JZC720934 JPG720907:JPG720934 JFK720907:JFK720934 IVO720907:IVO720934 ILS720907:ILS720934 IBW720907:IBW720934 HSA720907:HSA720934 HIE720907:HIE720934 GYI720907:GYI720934 GOM720907:GOM720934 GEQ720907:GEQ720934 FUU720907:FUU720934 FKY720907:FKY720934 FBC720907:FBC720934 ERG720907:ERG720934 EHK720907:EHK720934 DXO720907:DXO720934 DNS720907:DNS720934 DDW720907:DDW720934 CUA720907:CUA720934 CKE720907:CKE720934 CAI720907:CAI720934 BQM720907:BQM720934 BGQ720907:BGQ720934 AWU720907:AWU720934 AMY720907:AMY720934 ADC720907:ADC720934 TG720907:TG720934 JK720907:JK720934 O720907:O720934 WVW655371:WVW655398 WMA655371:WMA655398 WCE655371:WCE655398 VSI655371:VSI655398 VIM655371:VIM655398 UYQ655371:UYQ655398 UOU655371:UOU655398 UEY655371:UEY655398 TVC655371:TVC655398 TLG655371:TLG655398 TBK655371:TBK655398 SRO655371:SRO655398 SHS655371:SHS655398 RXW655371:RXW655398 ROA655371:ROA655398 REE655371:REE655398 QUI655371:QUI655398 QKM655371:QKM655398 QAQ655371:QAQ655398 PQU655371:PQU655398 PGY655371:PGY655398 OXC655371:OXC655398 ONG655371:ONG655398 ODK655371:ODK655398 NTO655371:NTO655398 NJS655371:NJS655398 MZW655371:MZW655398 MQA655371:MQA655398 MGE655371:MGE655398 LWI655371:LWI655398 LMM655371:LMM655398 LCQ655371:LCQ655398 KSU655371:KSU655398 KIY655371:KIY655398 JZC655371:JZC655398 JPG655371:JPG655398 JFK655371:JFK655398 IVO655371:IVO655398 ILS655371:ILS655398 IBW655371:IBW655398 HSA655371:HSA655398 HIE655371:HIE655398 GYI655371:GYI655398 GOM655371:GOM655398 GEQ655371:GEQ655398 FUU655371:FUU655398 FKY655371:FKY655398 FBC655371:FBC655398 ERG655371:ERG655398 EHK655371:EHK655398 DXO655371:DXO655398 DNS655371:DNS655398 DDW655371:DDW655398 CUA655371:CUA655398 CKE655371:CKE655398 CAI655371:CAI655398 BQM655371:BQM655398 BGQ655371:BGQ655398 AWU655371:AWU655398 AMY655371:AMY655398 ADC655371:ADC655398 TG655371:TG655398 JK655371:JK655398 O655371:O655398 WVW589835:WVW589862 WMA589835:WMA589862 WCE589835:WCE589862 VSI589835:VSI589862 VIM589835:VIM589862 UYQ589835:UYQ589862 UOU589835:UOU589862 UEY589835:UEY589862 TVC589835:TVC589862 TLG589835:TLG589862 TBK589835:TBK589862 SRO589835:SRO589862 SHS589835:SHS589862 RXW589835:RXW589862 ROA589835:ROA589862 REE589835:REE589862 QUI589835:QUI589862 QKM589835:QKM589862 QAQ589835:QAQ589862 PQU589835:PQU589862 PGY589835:PGY589862 OXC589835:OXC589862 ONG589835:ONG589862 ODK589835:ODK589862 NTO589835:NTO589862 NJS589835:NJS589862 MZW589835:MZW589862 MQA589835:MQA589862 MGE589835:MGE589862 LWI589835:LWI589862 LMM589835:LMM589862 LCQ589835:LCQ589862 KSU589835:KSU589862 KIY589835:KIY589862 JZC589835:JZC589862 JPG589835:JPG589862 JFK589835:JFK589862 IVO589835:IVO589862 ILS589835:ILS589862 IBW589835:IBW589862 HSA589835:HSA589862 HIE589835:HIE589862 GYI589835:GYI589862 GOM589835:GOM589862 GEQ589835:GEQ589862 FUU589835:FUU589862 FKY589835:FKY589862 FBC589835:FBC589862 ERG589835:ERG589862 EHK589835:EHK589862 DXO589835:DXO589862 DNS589835:DNS589862 DDW589835:DDW589862 CUA589835:CUA589862 CKE589835:CKE589862 CAI589835:CAI589862 BQM589835:BQM589862 BGQ589835:BGQ589862 AWU589835:AWU589862 AMY589835:AMY589862 ADC589835:ADC589862 TG589835:TG589862 JK589835:JK589862 O589835:O589862 WVW524299:WVW524326 WMA524299:WMA524326 WCE524299:WCE524326 VSI524299:VSI524326 VIM524299:VIM524326 UYQ524299:UYQ524326 UOU524299:UOU524326 UEY524299:UEY524326 TVC524299:TVC524326 TLG524299:TLG524326 TBK524299:TBK524326 SRO524299:SRO524326 SHS524299:SHS524326 RXW524299:RXW524326 ROA524299:ROA524326 REE524299:REE524326 QUI524299:QUI524326 QKM524299:QKM524326 QAQ524299:QAQ524326 PQU524299:PQU524326 PGY524299:PGY524326 OXC524299:OXC524326 ONG524299:ONG524326 ODK524299:ODK524326 NTO524299:NTO524326 NJS524299:NJS524326 MZW524299:MZW524326 MQA524299:MQA524326 MGE524299:MGE524326 LWI524299:LWI524326 LMM524299:LMM524326 LCQ524299:LCQ524326 KSU524299:KSU524326 KIY524299:KIY524326 JZC524299:JZC524326 JPG524299:JPG524326 JFK524299:JFK524326 IVO524299:IVO524326 ILS524299:ILS524326 IBW524299:IBW524326 HSA524299:HSA524326 HIE524299:HIE524326 GYI524299:GYI524326 GOM524299:GOM524326 GEQ524299:GEQ524326 FUU524299:FUU524326 FKY524299:FKY524326 FBC524299:FBC524326 ERG524299:ERG524326 EHK524299:EHK524326 DXO524299:DXO524326 DNS524299:DNS524326 DDW524299:DDW524326 CUA524299:CUA524326 CKE524299:CKE524326 CAI524299:CAI524326 BQM524299:BQM524326 BGQ524299:BGQ524326 AWU524299:AWU524326 AMY524299:AMY524326 ADC524299:ADC524326 TG524299:TG524326 JK524299:JK524326 O524299:O524326 WVW458763:WVW458790 WMA458763:WMA458790 WCE458763:WCE458790 VSI458763:VSI458790 VIM458763:VIM458790 UYQ458763:UYQ458790 UOU458763:UOU458790 UEY458763:UEY458790 TVC458763:TVC458790 TLG458763:TLG458790 TBK458763:TBK458790 SRO458763:SRO458790 SHS458763:SHS458790 RXW458763:RXW458790 ROA458763:ROA458790 REE458763:REE458790 QUI458763:QUI458790 QKM458763:QKM458790 QAQ458763:QAQ458790 PQU458763:PQU458790 PGY458763:PGY458790 OXC458763:OXC458790 ONG458763:ONG458790 ODK458763:ODK458790 NTO458763:NTO458790 NJS458763:NJS458790 MZW458763:MZW458790 MQA458763:MQA458790 MGE458763:MGE458790 LWI458763:LWI458790 LMM458763:LMM458790 LCQ458763:LCQ458790 KSU458763:KSU458790 KIY458763:KIY458790 JZC458763:JZC458790 JPG458763:JPG458790 JFK458763:JFK458790 IVO458763:IVO458790 ILS458763:ILS458790 IBW458763:IBW458790 HSA458763:HSA458790 HIE458763:HIE458790 GYI458763:GYI458790 GOM458763:GOM458790 GEQ458763:GEQ458790 FUU458763:FUU458790 FKY458763:FKY458790 FBC458763:FBC458790 ERG458763:ERG458790 EHK458763:EHK458790 DXO458763:DXO458790 DNS458763:DNS458790 DDW458763:DDW458790 CUA458763:CUA458790 CKE458763:CKE458790 CAI458763:CAI458790 BQM458763:BQM458790 BGQ458763:BGQ458790 AWU458763:AWU458790 AMY458763:AMY458790 ADC458763:ADC458790 TG458763:TG458790 JK458763:JK458790 O458763:O458790 WVW393227:WVW393254 WMA393227:WMA393254 WCE393227:WCE393254 VSI393227:VSI393254 VIM393227:VIM393254 UYQ393227:UYQ393254 UOU393227:UOU393254 UEY393227:UEY393254 TVC393227:TVC393254 TLG393227:TLG393254 TBK393227:TBK393254 SRO393227:SRO393254 SHS393227:SHS393254 RXW393227:RXW393254 ROA393227:ROA393254 REE393227:REE393254 QUI393227:QUI393254 QKM393227:QKM393254 QAQ393227:QAQ393254 PQU393227:PQU393254 PGY393227:PGY393254 OXC393227:OXC393254 ONG393227:ONG393254 ODK393227:ODK393254 NTO393227:NTO393254 NJS393227:NJS393254 MZW393227:MZW393254 MQA393227:MQA393254 MGE393227:MGE393254 LWI393227:LWI393254 LMM393227:LMM393254 LCQ393227:LCQ393254 KSU393227:KSU393254 KIY393227:KIY393254 JZC393227:JZC393254 JPG393227:JPG393254 JFK393227:JFK393254 IVO393227:IVO393254 ILS393227:ILS393254 IBW393227:IBW393254 HSA393227:HSA393254 HIE393227:HIE393254 GYI393227:GYI393254 GOM393227:GOM393254 GEQ393227:GEQ393254 FUU393227:FUU393254 FKY393227:FKY393254 FBC393227:FBC393254 ERG393227:ERG393254 EHK393227:EHK393254 DXO393227:DXO393254 DNS393227:DNS393254 DDW393227:DDW393254 CUA393227:CUA393254 CKE393227:CKE393254 CAI393227:CAI393254 BQM393227:BQM393254 BGQ393227:BGQ393254 AWU393227:AWU393254 AMY393227:AMY393254 ADC393227:ADC393254 TG393227:TG393254 JK393227:JK393254 O393227:O393254 WVW327691:WVW327718 WMA327691:WMA327718 WCE327691:WCE327718 VSI327691:VSI327718 VIM327691:VIM327718 UYQ327691:UYQ327718 UOU327691:UOU327718 UEY327691:UEY327718 TVC327691:TVC327718 TLG327691:TLG327718 TBK327691:TBK327718 SRO327691:SRO327718 SHS327691:SHS327718 RXW327691:RXW327718 ROA327691:ROA327718 REE327691:REE327718 QUI327691:QUI327718 QKM327691:QKM327718 QAQ327691:QAQ327718 PQU327691:PQU327718 PGY327691:PGY327718 OXC327691:OXC327718 ONG327691:ONG327718 ODK327691:ODK327718 NTO327691:NTO327718 NJS327691:NJS327718 MZW327691:MZW327718 MQA327691:MQA327718 MGE327691:MGE327718 LWI327691:LWI327718 LMM327691:LMM327718 LCQ327691:LCQ327718 KSU327691:KSU327718 KIY327691:KIY327718 JZC327691:JZC327718 JPG327691:JPG327718 JFK327691:JFK327718 IVO327691:IVO327718 ILS327691:ILS327718 IBW327691:IBW327718 HSA327691:HSA327718 HIE327691:HIE327718 GYI327691:GYI327718 GOM327691:GOM327718 GEQ327691:GEQ327718 FUU327691:FUU327718 FKY327691:FKY327718 FBC327691:FBC327718 ERG327691:ERG327718 EHK327691:EHK327718 DXO327691:DXO327718 DNS327691:DNS327718 DDW327691:DDW327718 CUA327691:CUA327718 CKE327691:CKE327718 CAI327691:CAI327718 BQM327691:BQM327718 BGQ327691:BGQ327718 AWU327691:AWU327718 AMY327691:AMY327718 ADC327691:ADC327718 TG327691:TG327718 JK327691:JK327718 O327691:O327718 WVW262155:WVW262182 WMA262155:WMA262182 WCE262155:WCE262182 VSI262155:VSI262182 VIM262155:VIM262182 UYQ262155:UYQ262182 UOU262155:UOU262182 UEY262155:UEY262182 TVC262155:TVC262182 TLG262155:TLG262182 TBK262155:TBK262182 SRO262155:SRO262182 SHS262155:SHS262182 RXW262155:RXW262182 ROA262155:ROA262182 REE262155:REE262182 QUI262155:QUI262182 QKM262155:QKM262182 QAQ262155:QAQ262182 PQU262155:PQU262182 PGY262155:PGY262182 OXC262155:OXC262182 ONG262155:ONG262182 ODK262155:ODK262182 NTO262155:NTO262182 NJS262155:NJS262182 MZW262155:MZW262182 MQA262155:MQA262182 MGE262155:MGE262182 LWI262155:LWI262182 LMM262155:LMM262182 LCQ262155:LCQ262182 KSU262155:KSU262182 KIY262155:KIY262182 JZC262155:JZC262182 JPG262155:JPG262182 JFK262155:JFK262182 IVO262155:IVO262182 ILS262155:ILS262182 IBW262155:IBW262182 HSA262155:HSA262182 HIE262155:HIE262182 GYI262155:GYI262182 GOM262155:GOM262182 GEQ262155:GEQ262182 FUU262155:FUU262182 FKY262155:FKY262182 FBC262155:FBC262182 ERG262155:ERG262182 EHK262155:EHK262182 DXO262155:DXO262182 DNS262155:DNS262182 DDW262155:DDW262182 CUA262155:CUA262182 CKE262155:CKE262182 CAI262155:CAI262182 BQM262155:BQM262182 BGQ262155:BGQ262182 AWU262155:AWU262182 AMY262155:AMY262182 ADC262155:ADC262182 TG262155:TG262182 JK262155:JK262182 O262155:O262182 WVW196619:WVW196646 WMA196619:WMA196646 WCE196619:WCE196646 VSI196619:VSI196646 VIM196619:VIM196646 UYQ196619:UYQ196646 UOU196619:UOU196646 UEY196619:UEY196646 TVC196619:TVC196646 TLG196619:TLG196646 TBK196619:TBK196646 SRO196619:SRO196646 SHS196619:SHS196646 RXW196619:RXW196646 ROA196619:ROA196646 REE196619:REE196646 QUI196619:QUI196646 QKM196619:QKM196646 QAQ196619:QAQ196646 PQU196619:PQU196646 PGY196619:PGY196646 OXC196619:OXC196646 ONG196619:ONG196646 ODK196619:ODK196646 NTO196619:NTO196646 NJS196619:NJS196646 MZW196619:MZW196646 MQA196619:MQA196646 MGE196619:MGE196646 LWI196619:LWI196646 LMM196619:LMM196646 LCQ196619:LCQ196646 KSU196619:KSU196646 KIY196619:KIY196646 JZC196619:JZC196646 JPG196619:JPG196646 JFK196619:JFK196646 IVO196619:IVO196646 ILS196619:ILS196646 IBW196619:IBW196646 HSA196619:HSA196646 HIE196619:HIE196646 GYI196619:GYI196646 GOM196619:GOM196646 GEQ196619:GEQ196646 FUU196619:FUU196646 FKY196619:FKY196646 FBC196619:FBC196646 ERG196619:ERG196646 EHK196619:EHK196646 DXO196619:DXO196646 DNS196619:DNS196646 DDW196619:DDW196646 CUA196619:CUA196646 CKE196619:CKE196646 CAI196619:CAI196646 BQM196619:BQM196646 BGQ196619:BGQ196646 AWU196619:AWU196646 AMY196619:AMY196646 ADC196619:ADC196646 TG196619:TG196646 JK196619:JK196646 O196619:O196646 WVW131083:WVW131110 WMA131083:WMA131110 WCE131083:WCE131110 VSI131083:VSI131110 VIM131083:VIM131110 UYQ131083:UYQ131110 UOU131083:UOU131110 UEY131083:UEY131110 TVC131083:TVC131110 TLG131083:TLG131110 TBK131083:TBK131110 SRO131083:SRO131110 SHS131083:SHS131110 RXW131083:RXW131110 ROA131083:ROA131110 REE131083:REE131110 QUI131083:QUI131110 QKM131083:QKM131110 QAQ131083:QAQ131110 PQU131083:PQU131110 PGY131083:PGY131110 OXC131083:OXC131110 ONG131083:ONG131110 ODK131083:ODK131110 NTO131083:NTO131110 NJS131083:NJS131110 MZW131083:MZW131110 MQA131083:MQA131110 MGE131083:MGE131110 LWI131083:LWI131110 LMM131083:LMM131110 LCQ131083:LCQ131110 KSU131083:KSU131110 KIY131083:KIY131110 JZC131083:JZC131110 JPG131083:JPG131110 JFK131083:JFK131110 IVO131083:IVO131110 ILS131083:ILS131110 IBW131083:IBW131110 HSA131083:HSA131110 HIE131083:HIE131110 GYI131083:GYI131110 GOM131083:GOM131110 GEQ131083:GEQ131110 FUU131083:FUU131110 FKY131083:FKY131110 FBC131083:FBC131110 ERG131083:ERG131110 EHK131083:EHK131110 DXO131083:DXO131110 DNS131083:DNS131110 DDW131083:DDW131110 CUA131083:CUA131110 CKE131083:CKE131110 CAI131083:CAI131110 BQM131083:BQM131110 BGQ131083:BGQ131110 AWU131083:AWU131110 AMY131083:AMY131110 ADC131083:ADC131110 TG131083:TG131110 JK131083:JK131110 O131083:O131110 WVW65547:WVW65574 WMA65547:WMA65574 WCE65547:WCE65574 VSI65547:VSI65574 VIM65547:VIM65574 UYQ65547:UYQ65574 UOU65547:UOU65574 UEY65547:UEY65574 TVC65547:TVC65574 TLG65547:TLG65574 TBK65547:TBK65574 SRO65547:SRO65574 SHS65547:SHS65574 RXW65547:RXW65574 ROA65547:ROA65574 REE65547:REE65574 QUI65547:QUI65574 QKM65547:QKM65574 QAQ65547:QAQ65574 PQU65547:PQU65574 PGY65547:PGY65574 OXC65547:OXC65574 ONG65547:ONG65574 ODK65547:ODK65574 NTO65547:NTO65574 NJS65547:NJS65574 MZW65547:MZW65574 MQA65547:MQA65574 MGE65547:MGE65574 LWI65547:LWI65574 LMM65547:LMM65574 LCQ65547:LCQ65574 KSU65547:KSU65574 KIY65547:KIY65574 JZC65547:JZC65574 JPG65547:JPG65574 JFK65547:JFK65574 IVO65547:IVO65574 ILS65547:ILS65574 IBW65547:IBW65574 HSA65547:HSA65574 HIE65547:HIE65574 GYI65547:GYI65574 GOM65547:GOM65574 GEQ65547:GEQ65574 FUU65547:FUU65574 FKY65547:FKY65574 FBC65547:FBC65574 ERG65547:ERG65574 EHK65547:EHK65574 DXO65547:DXO65574 DNS65547:DNS65574 DDW65547:DDW65574 CUA65547:CUA65574 CKE65547:CKE65574 CAI65547:CAI65574 BQM65547:BQM65574 BGQ65547:BGQ65574 AWU65547:AWU65574 AMY65547:AMY65574 ADC65547:ADC65574 TG65547:TG65574 JK65547:JK65574 O65547:O65574 WVW11:WVW38 WMA11:WMA38 WCE11:WCE38 VSI11:VSI38 VIM11:VIM38 UYQ11:UYQ38 UOU11:UOU38 UEY11:UEY38 TVC11:TVC38 TLG11:TLG38 TBK11:TBK38 SRO11:SRO38 SHS11:SHS38 RXW11:RXW38 ROA11:ROA38 REE11:REE38 QUI11:QUI38 QKM11:QKM38 QAQ11:QAQ38 PQU11:PQU38 PGY11:PGY38 OXC11:OXC38 ONG11:ONG38 ODK11:ODK38 NTO11:NTO38 NJS11:NJS38 MZW11:MZW38 MQA11:MQA38 MGE11:MGE38 LWI11:LWI38 LMM11:LMM38 LCQ11:LCQ38 KSU11:KSU38 KIY11:KIY38 JZC11:JZC38 JPG11:JPG38 JFK11:JFK38 IVO11:IVO38 ILS11:ILS38 IBW11:IBW38 HSA11:HSA38 HIE11:HIE38 GYI11:GYI38 GOM11:GOM38 GEQ11:GEQ38 FUU11:FUU38 FKY11:FKY38 FBC11:FBC38 ERG11:ERG38 EHK11:EHK38 DXO11:DXO38 DNS11:DNS38 DDW11:DDW38 CUA11:CUA38 CKE11:CKE38 CAI11:CAI38 BQM11:BQM38 BGQ11:BGQ38 AWU11:AWU38 AMY11:AMY38 ADC11:ADC38 TG11:TG38 JK11:JK38" xr:uid="{D238296F-7FCC-4AB4-92DC-39A862EDAFAE}">
      <formula1>$U$2:$U$5</formula1>
    </dataValidation>
    <dataValidation type="list" allowBlank="1" showInputMessage="1" showErrorMessage="1" sqref="M11:M38 WVU983051:WVU983078 WLY983051:WLY983078 WCC983051:WCC983078 VSG983051:VSG983078 VIK983051:VIK983078 UYO983051:UYO983078 UOS983051:UOS983078 UEW983051:UEW983078 TVA983051:TVA983078 TLE983051:TLE983078 TBI983051:TBI983078 SRM983051:SRM983078 SHQ983051:SHQ983078 RXU983051:RXU983078 RNY983051:RNY983078 REC983051:REC983078 QUG983051:QUG983078 QKK983051:QKK983078 QAO983051:QAO983078 PQS983051:PQS983078 PGW983051:PGW983078 OXA983051:OXA983078 ONE983051:ONE983078 ODI983051:ODI983078 NTM983051:NTM983078 NJQ983051:NJQ983078 MZU983051:MZU983078 MPY983051:MPY983078 MGC983051:MGC983078 LWG983051:LWG983078 LMK983051:LMK983078 LCO983051:LCO983078 KSS983051:KSS983078 KIW983051:KIW983078 JZA983051:JZA983078 JPE983051:JPE983078 JFI983051:JFI983078 IVM983051:IVM983078 ILQ983051:ILQ983078 IBU983051:IBU983078 HRY983051:HRY983078 HIC983051:HIC983078 GYG983051:GYG983078 GOK983051:GOK983078 GEO983051:GEO983078 FUS983051:FUS983078 FKW983051:FKW983078 FBA983051:FBA983078 ERE983051:ERE983078 EHI983051:EHI983078 DXM983051:DXM983078 DNQ983051:DNQ983078 DDU983051:DDU983078 CTY983051:CTY983078 CKC983051:CKC983078 CAG983051:CAG983078 BQK983051:BQK983078 BGO983051:BGO983078 AWS983051:AWS983078 AMW983051:AMW983078 ADA983051:ADA983078 TE983051:TE983078 JI983051:JI983078 M983051:M983078 WVU917515:WVU917542 WLY917515:WLY917542 WCC917515:WCC917542 VSG917515:VSG917542 VIK917515:VIK917542 UYO917515:UYO917542 UOS917515:UOS917542 UEW917515:UEW917542 TVA917515:TVA917542 TLE917515:TLE917542 TBI917515:TBI917542 SRM917515:SRM917542 SHQ917515:SHQ917542 RXU917515:RXU917542 RNY917515:RNY917542 REC917515:REC917542 QUG917515:QUG917542 QKK917515:QKK917542 QAO917515:QAO917542 PQS917515:PQS917542 PGW917515:PGW917542 OXA917515:OXA917542 ONE917515:ONE917542 ODI917515:ODI917542 NTM917515:NTM917542 NJQ917515:NJQ917542 MZU917515:MZU917542 MPY917515:MPY917542 MGC917515:MGC917542 LWG917515:LWG917542 LMK917515:LMK917542 LCO917515:LCO917542 KSS917515:KSS917542 KIW917515:KIW917542 JZA917515:JZA917542 JPE917515:JPE917542 JFI917515:JFI917542 IVM917515:IVM917542 ILQ917515:ILQ917542 IBU917515:IBU917542 HRY917515:HRY917542 HIC917515:HIC917542 GYG917515:GYG917542 GOK917515:GOK917542 GEO917515:GEO917542 FUS917515:FUS917542 FKW917515:FKW917542 FBA917515:FBA917542 ERE917515:ERE917542 EHI917515:EHI917542 DXM917515:DXM917542 DNQ917515:DNQ917542 DDU917515:DDU917542 CTY917515:CTY917542 CKC917515:CKC917542 CAG917515:CAG917542 BQK917515:BQK917542 BGO917515:BGO917542 AWS917515:AWS917542 AMW917515:AMW917542 ADA917515:ADA917542 TE917515:TE917542 JI917515:JI917542 M917515:M917542 WVU851979:WVU852006 WLY851979:WLY852006 WCC851979:WCC852006 VSG851979:VSG852006 VIK851979:VIK852006 UYO851979:UYO852006 UOS851979:UOS852006 UEW851979:UEW852006 TVA851979:TVA852006 TLE851979:TLE852006 TBI851979:TBI852006 SRM851979:SRM852006 SHQ851979:SHQ852006 RXU851979:RXU852006 RNY851979:RNY852006 REC851979:REC852006 QUG851979:QUG852006 QKK851979:QKK852006 QAO851979:QAO852006 PQS851979:PQS852006 PGW851979:PGW852006 OXA851979:OXA852006 ONE851979:ONE852006 ODI851979:ODI852006 NTM851979:NTM852006 NJQ851979:NJQ852006 MZU851979:MZU852006 MPY851979:MPY852006 MGC851979:MGC852006 LWG851979:LWG852006 LMK851979:LMK852006 LCO851979:LCO852006 KSS851979:KSS852006 KIW851979:KIW852006 JZA851979:JZA852006 JPE851979:JPE852006 JFI851979:JFI852006 IVM851979:IVM852006 ILQ851979:ILQ852006 IBU851979:IBU852006 HRY851979:HRY852006 HIC851979:HIC852006 GYG851979:GYG852006 GOK851979:GOK852006 GEO851979:GEO852006 FUS851979:FUS852006 FKW851979:FKW852006 FBA851979:FBA852006 ERE851979:ERE852006 EHI851979:EHI852006 DXM851979:DXM852006 DNQ851979:DNQ852006 DDU851979:DDU852006 CTY851979:CTY852006 CKC851979:CKC852006 CAG851979:CAG852006 BQK851979:BQK852006 BGO851979:BGO852006 AWS851979:AWS852006 AMW851979:AMW852006 ADA851979:ADA852006 TE851979:TE852006 JI851979:JI852006 M851979:M852006 WVU786443:WVU786470 WLY786443:WLY786470 WCC786443:WCC786470 VSG786443:VSG786470 VIK786443:VIK786470 UYO786443:UYO786470 UOS786443:UOS786470 UEW786443:UEW786470 TVA786443:TVA786470 TLE786443:TLE786470 TBI786443:TBI786470 SRM786443:SRM786470 SHQ786443:SHQ786470 RXU786443:RXU786470 RNY786443:RNY786470 REC786443:REC786470 QUG786443:QUG786470 QKK786443:QKK786470 QAO786443:QAO786470 PQS786443:PQS786470 PGW786443:PGW786470 OXA786443:OXA786470 ONE786443:ONE786470 ODI786443:ODI786470 NTM786443:NTM786470 NJQ786443:NJQ786470 MZU786443:MZU786470 MPY786443:MPY786470 MGC786443:MGC786470 LWG786443:LWG786470 LMK786443:LMK786470 LCO786443:LCO786470 KSS786443:KSS786470 KIW786443:KIW786470 JZA786443:JZA786470 JPE786443:JPE786470 JFI786443:JFI786470 IVM786443:IVM786470 ILQ786443:ILQ786470 IBU786443:IBU786470 HRY786443:HRY786470 HIC786443:HIC786470 GYG786443:GYG786470 GOK786443:GOK786470 GEO786443:GEO786470 FUS786443:FUS786470 FKW786443:FKW786470 FBA786443:FBA786470 ERE786443:ERE786470 EHI786443:EHI786470 DXM786443:DXM786470 DNQ786443:DNQ786470 DDU786443:DDU786470 CTY786443:CTY786470 CKC786443:CKC786470 CAG786443:CAG786470 BQK786443:BQK786470 BGO786443:BGO786470 AWS786443:AWS786470 AMW786443:AMW786470 ADA786443:ADA786470 TE786443:TE786470 JI786443:JI786470 M786443:M786470 WVU720907:WVU720934 WLY720907:WLY720934 WCC720907:WCC720934 VSG720907:VSG720934 VIK720907:VIK720934 UYO720907:UYO720934 UOS720907:UOS720934 UEW720907:UEW720934 TVA720907:TVA720934 TLE720907:TLE720934 TBI720907:TBI720934 SRM720907:SRM720934 SHQ720907:SHQ720934 RXU720907:RXU720934 RNY720907:RNY720934 REC720907:REC720934 QUG720907:QUG720934 QKK720907:QKK720934 QAO720907:QAO720934 PQS720907:PQS720934 PGW720907:PGW720934 OXA720907:OXA720934 ONE720907:ONE720934 ODI720907:ODI720934 NTM720907:NTM720934 NJQ720907:NJQ720934 MZU720907:MZU720934 MPY720907:MPY720934 MGC720907:MGC720934 LWG720907:LWG720934 LMK720907:LMK720934 LCO720907:LCO720934 KSS720907:KSS720934 KIW720907:KIW720934 JZA720907:JZA720934 JPE720907:JPE720934 JFI720907:JFI720934 IVM720907:IVM720934 ILQ720907:ILQ720934 IBU720907:IBU720934 HRY720907:HRY720934 HIC720907:HIC720934 GYG720907:GYG720934 GOK720907:GOK720934 GEO720907:GEO720934 FUS720907:FUS720934 FKW720907:FKW720934 FBA720907:FBA720934 ERE720907:ERE720934 EHI720907:EHI720934 DXM720907:DXM720934 DNQ720907:DNQ720934 DDU720907:DDU720934 CTY720907:CTY720934 CKC720907:CKC720934 CAG720907:CAG720934 BQK720907:BQK720934 BGO720907:BGO720934 AWS720907:AWS720934 AMW720907:AMW720934 ADA720907:ADA720934 TE720907:TE720934 JI720907:JI720934 M720907:M720934 WVU655371:WVU655398 WLY655371:WLY655398 WCC655371:WCC655398 VSG655371:VSG655398 VIK655371:VIK655398 UYO655371:UYO655398 UOS655371:UOS655398 UEW655371:UEW655398 TVA655371:TVA655398 TLE655371:TLE655398 TBI655371:TBI655398 SRM655371:SRM655398 SHQ655371:SHQ655398 RXU655371:RXU655398 RNY655371:RNY655398 REC655371:REC655398 QUG655371:QUG655398 QKK655371:QKK655398 QAO655371:QAO655398 PQS655371:PQS655398 PGW655371:PGW655398 OXA655371:OXA655398 ONE655371:ONE655398 ODI655371:ODI655398 NTM655371:NTM655398 NJQ655371:NJQ655398 MZU655371:MZU655398 MPY655371:MPY655398 MGC655371:MGC655398 LWG655371:LWG655398 LMK655371:LMK655398 LCO655371:LCO655398 KSS655371:KSS655398 KIW655371:KIW655398 JZA655371:JZA655398 JPE655371:JPE655398 JFI655371:JFI655398 IVM655371:IVM655398 ILQ655371:ILQ655398 IBU655371:IBU655398 HRY655371:HRY655398 HIC655371:HIC655398 GYG655371:GYG655398 GOK655371:GOK655398 GEO655371:GEO655398 FUS655371:FUS655398 FKW655371:FKW655398 FBA655371:FBA655398 ERE655371:ERE655398 EHI655371:EHI655398 DXM655371:DXM655398 DNQ655371:DNQ655398 DDU655371:DDU655398 CTY655371:CTY655398 CKC655371:CKC655398 CAG655371:CAG655398 BQK655371:BQK655398 BGO655371:BGO655398 AWS655371:AWS655398 AMW655371:AMW655398 ADA655371:ADA655398 TE655371:TE655398 JI655371:JI655398 M655371:M655398 WVU589835:WVU589862 WLY589835:WLY589862 WCC589835:WCC589862 VSG589835:VSG589862 VIK589835:VIK589862 UYO589835:UYO589862 UOS589835:UOS589862 UEW589835:UEW589862 TVA589835:TVA589862 TLE589835:TLE589862 TBI589835:TBI589862 SRM589835:SRM589862 SHQ589835:SHQ589862 RXU589835:RXU589862 RNY589835:RNY589862 REC589835:REC589862 QUG589835:QUG589862 QKK589835:QKK589862 QAO589835:QAO589862 PQS589835:PQS589862 PGW589835:PGW589862 OXA589835:OXA589862 ONE589835:ONE589862 ODI589835:ODI589862 NTM589835:NTM589862 NJQ589835:NJQ589862 MZU589835:MZU589862 MPY589835:MPY589862 MGC589835:MGC589862 LWG589835:LWG589862 LMK589835:LMK589862 LCO589835:LCO589862 KSS589835:KSS589862 KIW589835:KIW589862 JZA589835:JZA589862 JPE589835:JPE589862 JFI589835:JFI589862 IVM589835:IVM589862 ILQ589835:ILQ589862 IBU589835:IBU589862 HRY589835:HRY589862 HIC589835:HIC589862 GYG589835:GYG589862 GOK589835:GOK589862 GEO589835:GEO589862 FUS589835:FUS589862 FKW589835:FKW589862 FBA589835:FBA589862 ERE589835:ERE589862 EHI589835:EHI589862 DXM589835:DXM589862 DNQ589835:DNQ589862 DDU589835:DDU589862 CTY589835:CTY589862 CKC589835:CKC589862 CAG589835:CAG589862 BQK589835:BQK589862 BGO589835:BGO589862 AWS589835:AWS589862 AMW589835:AMW589862 ADA589835:ADA589862 TE589835:TE589862 JI589835:JI589862 M589835:M589862 WVU524299:WVU524326 WLY524299:WLY524326 WCC524299:WCC524326 VSG524299:VSG524326 VIK524299:VIK524326 UYO524299:UYO524326 UOS524299:UOS524326 UEW524299:UEW524326 TVA524299:TVA524326 TLE524299:TLE524326 TBI524299:TBI524326 SRM524299:SRM524326 SHQ524299:SHQ524326 RXU524299:RXU524326 RNY524299:RNY524326 REC524299:REC524326 QUG524299:QUG524326 QKK524299:QKK524326 QAO524299:QAO524326 PQS524299:PQS524326 PGW524299:PGW524326 OXA524299:OXA524326 ONE524299:ONE524326 ODI524299:ODI524326 NTM524299:NTM524326 NJQ524299:NJQ524326 MZU524299:MZU524326 MPY524299:MPY524326 MGC524299:MGC524326 LWG524299:LWG524326 LMK524299:LMK524326 LCO524299:LCO524326 KSS524299:KSS524326 KIW524299:KIW524326 JZA524299:JZA524326 JPE524299:JPE524326 JFI524299:JFI524326 IVM524299:IVM524326 ILQ524299:ILQ524326 IBU524299:IBU524326 HRY524299:HRY524326 HIC524299:HIC524326 GYG524299:GYG524326 GOK524299:GOK524326 GEO524299:GEO524326 FUS524299:FUS524326 FKW524299:FKW524326 FBA524299:FBA524326 ERE524299:ERE524326 EHI524299:EHI524326 DXM524299:DXM524326 DNQ524299:DNQ524326 DDU524299:DDU524326 CTY524299:CTY524326 CKC524299:CKC524326 CAG524299:CAG524326 BQK524299:BQK524326 BGO524299:BGO524326 AWS524299:AWS524326 AMW524299:AMW524326 ADA524299:ADA524326 TE524299:TE524326 JI524299:JI524326 M524299:M524326 WVU458763:WVU458790 WLY458763:WLY458790 WCC458763:WCC458790 VSG458763:VSG458790 VIK458763:VIK458790 UYO458763:UYO458790 UOS458763:UOS458790 UEW458763:UEW458790 TVA458763:TVA458790 TLE458763:TLE458790 TBI458763:TBI458790 SRM458763:SRM458790 SHQ458763:SHQ458790 RXU458763:RXU458790 RNY458763:RNY458790 REC458763:REC458790 QUG458763:QUG458790 QKK458763:QKK458790 QAO458763:QAO458790 PQS458763:PQS458790 PGW458763:PGW458790 OXA458763:OXA458790 ONE458763:ONE458790 ODI458763:ODI458790 NTM458763:NTM458790 NJQ458763:NJQ458790 MZU458763:MZU458790 MPY458763:MPY458790 MGC458763:MGC458790 LWG458763:LWG458790 LMK458763:LMK458790 LCO458763:LCO458790 KSS458763:KSS458790 KIW458763:KIW458790 JZA458763:JZA458790 JPE458763:JPE458790 JFI458763:JFI458790 IVM458763:IVM458790 ILQ458763:ILQ458790 IBU458763:IBU458790 HRY458763:HRY458790 HIC458763:HIC458790 GYG458763:GYG458790 GOK458763:GOK458790 GEO458763:GEO458790 FUS458763:FUS458790 FKW458763:FKW458790 FBA458763:FBA458790 ERE458763:ERE458790 EHI458763:EHI458790 DXM458763:DXM458790 DNQ458763:DNQ458790 DDU458763:DDU458790 CTY458763:CTY458790 CKC458763:CKC458790 CAG458763:CAG458790 BQK458763:BQK458790 BGO458763:BGO458790 AWS458763:AWS458790 AMW458763:AMW458790 ADA458763:ADA458790 TE458763:TE458790 JI458763:JI458790 M458763:M458790 WVU393227:WVU393254 WLY393227:WLY393254 WCC393227:WCC393254 VSG393227:VSG393254 VIK393227:VIK393254 UYO393227:UYO393254 UOS393227:UOS393254 UEW393227:UEW393254 TVA393227:TVA393254 TLE393227:TLE393254 TBI393227:TBI393254 SRM393227:SRM393254 SHQ393227:SHQ393254 RXU393227:RXU393254 RNY393227:RNY393254 REC393227:REC393254 QUG393227:QUG393254 QKK393227:QKK393254 QAO393227:QAO393254 PQS393227:PQS393254 PGW393227:PGW393254 OXA393227:OXA393254 ONE393227:ONE393254 ODI393227:ODI393254 NTM393227:NTM393254 NJQ393227:NJQ393254 MZU393227:MZU393254 MPY393227:MPY393254 MGC393227:MGC393254 LWG393227:LWG393254 LMK393227:LMK393254 LCO393227:LCO393254 KSS393227:KSS393254 KIW393227:KIW393254 JZA393227:JZA393254 JPE393227:JPE393254 JFI393227:JFI393254 IVM393227:IVM393254 ILQ393227:ILQ393254 IBU393227:IBU393254 HRY393227:HRY393254 HIC393227:HIC393254 GYG393227:GYG393254 GOK393227:GOK393254 GEO393227:GEO393254 FUS393227:FUS393254 FKW393227:FKW393254 FBA393227:FBA393254 ERE393227:ERE393254 EHI393227:EHI393254 DXM393227:DXM393254 DNQ393227:DNQ393254 DDU393227:DDU393254 CTY393227:CTY393254 CKC393227:CKC393254 CAG393227:CAG393254 BQK393227:BQK393254 BGO393227:BGO393254 AWS393227:AWS393254 AMW393227:AMW393254 ADA393227:ADA393254 TE393227:TE393254 JI393227:JI393254 M393227:M393254 WVU327691:WVU327718 WLY327691:WLY327718 WCC327691:WCC327718 VSG327691:VSG327718 VIK327691:VIK327718 UYO327691:UYO327718 UOS327691:UOS327718 UEW327691:UEW327718 TVA327691:TVA327718 TLE327691:TLE327718 TBI327691:TBI327718 SRM327691:SRM327718 SHQ327691:SHQ327718 RXU327691:RXU327718 RNY327691:RNY327718 REC327691:REC327718 QUG327691:QUG327718 QKK327691:QKK327718 QAO327691:QAO327718 PQS327691:PQS327718 PGW327691:PGW327718 OXA327691:OXA327718 ONE327691:ONE327718 ODI327691:ODI327718 NTM327691:NTM327718 NJQ327691:NJQ327718 MZU327691:MZU327718 MPY327691:MPY327718 MGC327691:MGC327718 LWG327691:LWG327718 LMK327691:LMK327718 LCO327691:LCO327718 KSS327691:KSS327718 KIW327691:KIW327718 JZA327691:JZA327718 JPE327691:JPE327718 JFI327691:JFI327718 IVM327691:IVM327718 ILQ327691:ILQ327718 IBU327691:IBU327718 HRY327691:HRY327718 HIC327691:HIC327718 GYG327691:GYG327718 GOK327691:GOK327718 GEO327691:GEO327718 FUS327691:FUS327718 FKW327691:FKW327718 FBA327691:FBA327718 ERE327691:ERE327718 EHI327691:EHI327718 DXM327691:DXM327718 DNQ327691:DNQ327718 DDU327691:DDU327718 CTY327691:CTY327718 CKC327691:CKC327718 CAG327691:CAG327718 BQK327691:BQK327718 BGO327691:BGO327718 AWS327691:AWS327718 AMW327691:AMW327718 ADA327691:ADA327718 TE327691:TE327718 JI327691:JI327718 M327691:M327718 WVU262155:WVU262182 WLY262155:WLY262182 WCC262155:WCC262182 VSG262155:VSG262182 VIK262155:VIK262182 UYO262155:UYO262182 UOS262155:UOS262182 UEW262155:UEW262182 TVA262155:TVA262182 TLE262155:TLE262182 TBI262155:TBI262182 SRM262155:SRM262182 SHQ262155:SHQ262182 RXU262155:RXU262182 RNY262155:RNY262182 REC262155:REC262182 QUG262155:QUG262182 QKK262155:QKK262182 QAO262155:QAO262182 PQS262155:PQS262182 PGW262155:PGW262182 OXA262155:OXA262182 ONE262155:ONE262182 ODI262155:ODI262182 NTM262155:NTM262182 NJQ262155:NJQ262182 MZU262155:MZU262182 MPY262155:MPY262182 MGC262155:MGC262182 LWG262155:LWG262182 LMK262155:LMK262182 LCO262155:LCO262182 KSS262155:KSS262182 KIW262155:KIW262182 JZA262155:JZA262182 JPE262155:JPE262182 JFI262155:JFI262182 IVM262155:IVM262182 ILQ262155:ILQ262182 IBU262155:IBU262182 HRY262155:HRY262182 HIC262155:HIC262182 GYG262155:GYG262182 GOK262155:GOK262182 GEO262155:GEO262182 FUS262155:FUS262182 FKW262155:FKW262182 FBA262155:FBA262182 ERE262155:ERE262182 EHI262155:EHI262182 DXM262155:DXM262182 DNQ262155:DNQ262182 DDU262155:DDU262182 CTY262155:CTY262182 CKC262155:CKC262182 CAG262155:CAG262182 BQK262155:BQK262182 BGO262155:BGO262182 AWS262155:AWS262182 AMW262155:AMW262182 ADA262155:ADA262182 TE262155:TE262182 JI262155:JI262182 M262155:M262182 WVU196619:WVU196646 WLY196619:WLY196646 WCC196619:WCC196646 VSG196619:VSG196646 VIK196619:VIK196646 UYO196619:UYO196646 UOS196619:UOS196646 UEW196619:UEW196646 TVA196619:TVA196646 TLE196619:TLE196646 TBI196619:TBI196646 SRM196619:SRM196646 SHQ196619:SHQ196646 RXU196619:RXU196646 RNY196619:RNY196646 REC196619:REC196646 QUG196619:QUG196646 QKK196619:QKK196646 QAO196619:QAO196646 PQS196619:PQS196646 PGW196619:PGW196646 OXA196619:OXA196646 ONE196619:ONE196646 ODI196619:ODI196646 NTM196619:NTM196646 NJQ196619:NJQ196646 MZU196619:MZU196646 MPY196619:MPY196646 MGC196619:MGC196646 LWG196619:LWG196646 LMK196619:LMK196646 LCO196619:LCO196646 KSS196619:KSS196646 KIW196619:KIW196646 JZA196619:JZA196646 JPE196619:JPE196646 JFI196619:JFI196646 IVM196619:IVM196646 ILQ196619:ILQ196646 IBU196619:IBU196646 HRY196619:HRY196646 HIC196619:HIC196646 GYG196619:GYG196646 GOK196619:GOK196646 GEO196619:GEO196646 FUS196619:FUS196646 FKW196619:FKW196646 FBA196619:FBA196646 ERE196619:ERE196646 EHI196619:EHI196646 DXM196619:DXM196646 DNQ196619:DNQ196646 DDU196619:DDU196646 CTY196619:CTY196646 CKC196619:CKC196646 CAG196619:CAG196646 BQK196619:BQK196646 BGO196619:BGO196646 AWS196619:AWS196646 AMW196619:AMW196646 ADA196619:ADA196646 TE196619:TE196646 JI196619:JI196646 M196619:M196646 WVU131083:WVU131110 WLY131083:WLY131110 WCC131083:WCC131110 VSG131083:VSG131110 VIK131083:VIK131110 UYO131083:UYO131110 UOS131083:UOS131110 UEW131083:UEW131110 TVA131083:TVA131110 TLE131083:TLE131110 TBI131083:TBI131110 SRM131083:SRM131110 SHQ131083:SHQ131110 RXU131083:RXU131110 RNY131083:RNY131110 REC131083:REC131110 QUG131083:QUG131110 QKK131083:QKK131110 QAO131083:QAO131110 PQS131083:PQS131110 PGW131083:PGW131110 OXA131083:OXA131110 ONE131083:ONE131110 ODI131083:ODI131110 NTM131083:NTM131110 NJQ131083:NJQ131110 MZU131083:MZU131110 MPY131083:MPY131110 MGC131083:MGC131110 LWG131083:LWG131110 LMK131083:LMK131110 LCO131083:LCO131110 KSS131083:KSS131110 KIW131083:KIW131110 JZA131083:JZA131110 JPE131083:JPE131110 JFI131083:JFI131110 IVM131083:IVM131110 ILQ131083:ILQ131110 IBU131083:IBU131110 HRY131083:HRY131110 HIC131083:HIC131110 GYG131083:GYG131110 GOK131083:GOK131110 GEO131083:GEO131110 FUS131083:FUS131110 FKW131083:FKW131110 FBA131083:FBA131110 ERE131083:ERE131110 EHI131083:EHI131110 DXM131083:DXM131110 DNQ131083:DNQ131110 DDU131083:DDU131110 CTY131083:CTY131110 CKC131083:CKC131110 CAG131083:CAG131110 BQK131083:BQK131110 BGO131083:BGO131110 AWS131083:AWS131110 AMW131083:AMW131110 ADA131083:ADA131110 TE131083:TE131110 JI131083:JI131110 M131083:M131110 WVU65547:WVU65574 WLY65547:WLY65574 WCC65547:WCC65574 VSG65547:VSG65574 VIK65547:VIK65574 UYO65547:UYO65574 UOS65547:UOS65574 UEW65547:UEW65574 TVA65547:TVA65574 TLE65547:TLE65574 TBI65547:TBI65574 SRM65547:SRM65574 SHQ65547:SHQ65574 RXU65547:RXU65574 RNY65547:RNY65574 REC65547:REC65574 QUG65547:QUG65574 QKK65547:QKK65574 QAO65547:QAO65574 PQS65547:PQS65574 PGW65547:PGW65574 OXA65547:OXA65574 ONE65547:ONE65574 ODI65547:ODI65574 NTM65547:NTM65574 NJQ65547:NJQ65574 MZU65547:MZU65574 MPY65547:MPY65574 MGC65547:MGC65574 LWG65547:LWG65574 LMK65547:LMK65574 LCO65547:LCO65574 KSS65547:KSS65574 KIW65547:KIW65574 JZA65547:JZA65574 JPE65547:JPE65574 JFI65547:JFI65574 IVM65547:IVM65574 ILQ65547:ILQ65574 IBU65547:IBU65574 HRY65547:HRY65574 HIC65547:HIC65574 GYG65547:GYG65574 GOK65547:GOK65574 GEO65547:GEO65574 FUS65547:FUS65574 FKW65547:FKW65574 FBA65547:FBA65574 ERE65547:ERE65574 EHI65547:EHI65574 DXM65547:DXM65574 DNQ65547:DNQ65574 DDU65547:DDU65574 CTY65547:CTY65574 CKC65547:CKC65574 CAG65547:CAG65574 BQK65547:BQK65574 BGO65547:BGO65574 AWS65547:AWS65574 AMW65547:AMW65574 ADA65547:ADA65574 TE65547:TE65574 JI65547:JI65574 M65547:M65574 WVU11:WVU38 WLY11:WLY38 WCC11:WCC38 VSG11:VSG38 VIK11:VIK38 UYO11:UYO38 UOS11:UOS38 UEW11:UEW38 TVA11:TVA38 TLE11:TLE38 TBI11:TBI38 SRM11:SRM38 SHQ11:SHQ38 RXU11:RXU38 RNY11:RNY38 REC11:REC38 QUG11:QUG38 QKK11:QKK38 QAO11:QAO38 PQS11:PQS38 PGW11:PGW38 OXA11:OXA38 ONE11:ONE38 ODI11:ODI38 NTM11:NTM38 NJQ11:NJQ38 MZU11:MZU38 MPY11:MPY38 MGC11:MGC38 LWG11:LWG38 LMK11:LMK38 LCO11:LCO38 KSS11:KSS38 KIW11:KIW38 JZA11:JZA38 JPE11:JPE38 JFI11:JFI38 IVM11:IVM38 ILQ11:ILQ38 IBU11:IBU38 HRY11:HRY38 HIC11:HIC38 GYG11:GYG38 GOK11:GOK38 GEO11:GEO38 FUS11:FUS38 FKW11:FKW38 FBA11:FBA38 ERE11:ERE38 EHI11:EHI38 DXM11:DXM38 DNQ11:DNQ38 DDU11:DDU38 CTY11:CTY38 CKC11:CKC38 CAG11:CAG38 BQK11:BQK38 BGO11:BGO38 AWS11:AWS38 AMW11:AMW38 ADA11:ADA38 TE11:TE38 JI11:JI38" xr:uid="{71CB71A8-68CA-4C8E-AB22-478CB3896D47}">
      <formula1>$W$1:$W$3</formula1>
    </dataValidation>
    <dataValidation type="list" allowBlank="1" showInputMessage="1" showErrorMessage="1" sqref="Q11:Q40 WVY983051:WVY983080 WMC983051:WMC983080 WCG983051:WCG983080 VSK983051:VSK983080 VIO983051:VIO983080 UYS983051:UYS983080 UOW983051:UOW983080 UFA983051:UFA983080 TVE983051:TVE983080 TLI983051:TLI983080 TBM983051:TBM983080 SRQ983051:SRQ983080 SHU983051:SHU983080 RXY983051:RXY983080 ROC983051:ROC983080 REG983051:REG983080 QUK983051:QUK983080 QKO983051:QKO983080 QAS983051:QAS983080 PQW983051:PQW983080 PHA983051:PHA983080 OXE983051:OXE983080 ONI983051:ONI983080 ODM983051:ODM983080 NTQ983051:NTQ983080 NJU983051:NJU983080 MZY983051:MZY983080 MQC983051:MQC983080 MGG983051:MGG983080 LWK983051:LWK983080 LMO983051:LMO983080 LCS983051:LCS983080 KSW983051:KSW983080 KJA983051:KJA983080 JZE983051:JZE983080 JPI983051:JPI983080 JFM983051:JFM983080 IVQ983051:IVQ983080 ILU983051:ILU983080 IBY983051:IBY983080 HSC983051:HSC983080 HIG983051:HIG983080 GYK983051:GYK983080 GOO983051:GOO983080 GES983051:GES983080 FUW983051:FUW983080 FLA983051:FLA983080 FBE983051:FBE983080 ERI983051:ERI983080 EHM983051:EHM983080 DXQ983051:DXQ983080 DNU983051:DNU983080 DDY983051:DDY983080 CUC983051:CUC983080 CKG983051:CKG983080 CAK983051:CAK983080 BQO983051:BQO983080 BGS983051:BGS983080 AWW983051:AWW983080 ANA983051:ANA983080 ADE983051:ADE983080 TI983051:TI983080 JM983051:JM983080 Q983051:Q983080 WVY917515:WVY917544 WMC917515:WMC917544 WCG917515:WCG917544 VSK917515:VSK917544 VIO917515:VIO917544 UYS917515:UYS917544 UOW917515:UOW917544 UFA917515:UFA917544 TVE917515:TVE917544 TLI917515:TLI917544 TBM917515:TBM917544 SRQ917515:SRQ917544 SHU917515:SHU917544 RXY917515:RXY917544 ROC917515:ROC917544 REG917515:REG917544 QUK917515:QUK917544 QKO917515:QKO917544 QAS917515:QAS917544 PQW917515:PQW917544 PHA917515:PHA917544 OXE917515:OXE917544 ONI917515:ONI917544 ODM917515:ODM917544 NTQ917515:NTQ917544 NJU917515:NJU917544 MZY917515:MZY917544 MQC917515:MQC917544 MGG917515:MGG917544 LWK917515:LWK917544 LMO917515:LMO917544 LCS917515:LCS917544 KSW917515:KSW917544 KJA917515:KJA917544 JZE917515:JZE917544 JPI917515:JPI917544 JFM917515:JFM917544 IVQ917515:IVQ917544 ILU917515:ILU917544 IBY917515:IBY917544 HSC917515:HSC917544 HIG917515:HIG917544 GYK917515:GYK917544 GOO917515:GOO917544 GES917515:GES917544 FUW917515:FUW917544 FLA917515:FLA917544 FBE917515:FBE917544 ERI917515:ERI917544 EHM917515:EHM917544 DXQ917515:DXQ917544 DNU917515:DNU917544 DDY917515:DDY917544 CUC917515:CUC917544 CKG917515:CKG917544 CAK917515:CAK917544 BQO917515:BQO917544 BGS917515:BGS917544 AWW917515:AWW917544 ANA917515:ANA917544 ADE917515:ADE917544 TI917515:TI917544 JM917515:JM917544 Q917515:Q917544 WVY851979:WVY852008 WMC851979:WMC852008 WCG851979:WCG852008 VSK851979:VSK852008 VIO851979:VIO852008 UYS851979:UYS852008 UOW851979:UOW852008 UFA851979:UFA852008 TVE851979:TVE852008 TLI851979:TLI852008 TBM851979:TBM852008 SRQ851979:SRQ852008 SHU851979:SHU852008 RXY851979:RXY852008 ROC851979:ROC852008 REG851979:REG852008 QUK851979:QUK852008 QKO851979:QKO852008 QAS851979:QAS852008 PQW851979:PQW852008 PHA851979:PHA852008 OXE851979:OXE852008 ONI851979:ONI852008 ODM851979:ODM852008 NTQ851979:NTQ852008 NJU851979:NJU852008 MZY851979:MZY852008 MQC851979:MQC852008 MGG851979:MGG852008 LWK851979:LWK852008 LMO851979:LMO852008 LCS851979:LCS852008 KSW851979:KSW852008 KJA851979:KJA852008 JZE851979:JZE852008 JPI851979:JPI852008 JFM851979:JFM852008 IVQ851979:IVQ852008 ILU851979:ILU852008 IBY851979:IBY852008 HSC851979:HSC852008 HIG851979:HIG852008 GYK851979:GYK852008 GOO851979:GOO852008 GES851979:GES852008 FUW851979:FUW852008 FLA851979:FLA852008 FBE851979:FBE852008 ERI851979:ERI852008 EHM851979:EHM852008 DXQ851979:DXQ852008 DNU851979:DNU852008 DDY851979:DDY852008 CUC851979:CUC852008 CKG851979:CKG852008 CAK851979:CAK852008 BQO851979:BQO852008 BGS851979:BGS852008 AWW851979:AWW852008 ANA851979:ANA852008 ADE851979:ADE852008 TI851979:TI852008 JM851979:JM852008 Q851979:Q852008 WVY786443:WVY786472 WMC786443:WMC786472 WCG786443:WCG786472 VSK786443:VSK786472 VIO786443:VIO786472 UYS786443:UYS786472 UOW786443:UOW786472 UFA786443:UFA786472 TVE786443:TVE786472 TLI786443:TLI786472 TBM786443:TBM786472 SRQ786443:SRQ786472 SHU786443:SHU786472 RXY786443:RXY786472 ROC786443:ROC786472 REG786443:REG786472 QUK786443:QUK786472 QKO786443:QKO786472 QAS786443:QAS786472 PQW786443:PQW786472 PHA786443:PHA786472 OXE786443:OXE786472 ONI786443:ONI786472 ODM786443:ODM786472 NTQ786443:NTQ786472 NJU786443:NJU786472 MZY786443:MZY786472 MQC786443:MQC786472 MGG786443:MGG786472 LWK786443:LWK786472 LMO786443:LMO786472 LCS786443:LCS786472 KSW786443:KSW786472 KJA786443:KJA786472 JZE786443:JZE786472 JPI786443:JPI786472 JFM786443:JFM786472 IVQ786443:IVQ786472 ILU786443:ILU786472 IBY786443:IBY786472 HSC786443:HSC786472 HIG786443:HIG786472 GYK786443:GYK786472 GOO786443:GOO786472 GES786443:GES786472 FUW786443:FUW786472 FLA786443:FLA786472 FBE786443:FBE786472 ERI786443:ERI786472 EHM786443:EHM786472 DXQ786443:DXQ786472 DNU786443:DNU786472 DDY786443:DDY786472 CUC786443:CUC786472 CKG786443:CKG786472 CAK786443:CAK786472 BQO786443:BQO786472 BGS786443:BGS786472 AWW786443:AWW786472 ANA786443:ANA786472 ADE786443:ADE786472 TI786443:TI786472 JM786443:JM786472 Q786443:Q786472 WVY720907:WVY720936 WMC720907:WMC720936 WCG720907:WCG720936 VSK720907:VSK720936 VIO720907:VIO720936 UYS720907:UYS720936 UOW720907:UOW720936 UFA720907:UFA720936 TVE720907:TVE720936 TLI720907:TLI720936 TBM720907:TBM720936 SRQ720907:SRQ720936 SHU720907:SHU720936 RXY720907:RXY720936 ROC720907:ROC720936 REG720907:REG720936 QUK720907:QUK720936 QKO720907:QKO720936 QAS720907:QAS720936 PQW720907:PQW720936 PHA720907:PHA720936 OXE720907:OXE720936 ONI720907:ONI720936 ODM720907:ODM720936 NTQ720907:NTQ720936 NJU720907:NJU720936 MZY720907:MZY720936 MQC720907:MQC720936 MGG720907:MGG720936 LWK720907:LWK720936 LMO720907:LMO720936 LCS720907:LCS720936 KSW720907:KSW720936 KJA720907:KJA720936 JZE720907:JZE720936 JPI720907:JPI720936 JFM720907:JFM720936 IVQ720907:IVQ720936 ILU720907:ILU720936 IBY720907:IBY720936 HSC720907:HSC720936 HIG720907:HIG720936 GYK720907:GYK720936 GOO720907:GOO720936 GES720907:GES720936 FUW720907:FUW720936 FLA720907:FLA720936 FBE720907:FBE720936 ERI720907:ERI720936 EHM720907:EHM720936 DXQ720907:DXQ720936 DNU720907:DNU720936 DDY720907:DDY720936 CUC720907:CUC720936 CKG720907:CKG720936 CAK720907:CAK720936 BQO720907:BQO720936 BGS720907:BGS720936 AWW720907:AWW720936 ANA720907:ANA720936 ADE720907:ADE720936 TI720907:TI720936 JM720907:JM720936 Q720907:Q720936 WVY655371:WVY655400 WMC655371:WMC655400 WCG655371:WCG655400 VSK655371:VSK655400 VIO655371:VIO655400 UYS655371:UYS655400 UOW655371:UOW655400 UFA655371:UFA655400 TVE655371:TVE655400 TLI655371:TLI655400 TBM655371:TBM655400 SRQ655371:SRQ655400 SHU655371:SHU655400 RXY655371:RXY655400 ROC655371:ROC655400 REG655371:REG655400 QUK655371:QUK655400 QKO655371:QKO655400 QAS655371:QAS655400 PQW655371:PQW655400 PHA655371:PHA655400 OXE655371:OXE655400 ONI655371:ONI655400 ODM655371:ODM655400 NTQ655371:NTQ655400 NJU655371:NJU655400 MZY655371:MZY655400 MQC655371:MQC655400 MGG655371:MGG655400 LWK655371:LWK655400 LMO655371:LMO655400 LCS655371:LCS655400 KSW655371:KSW655400 KJA655371:KJA655400 JZE655371:JZE655400 JPI655371:JPI655400 JFM655371:JFM655400 IVQ655371:IVQ655400 ILU655371:ILU655400 IBY655371:IBY655400 HSC655371:HSC655400 HIG655371:HIG655400 GYK655371:GYK655400 GOO655371:GOO655400 GES655371:GES655400 FUW655371:FUW655400 FLA655371:FLA655400 FBE655371:FBE655400 ERI655371:ERI655400 EHM655371:EHM655400 DXQ655371:DXQ655400 DNU655371:DNU655400 DDY655371:DDY655400 CUC655371:CUC655400 CKG655371:CKG655400 CAK655371:CAK655400 BQO655371:BQO655400 BGS655371:BGS655400 AWW655371:AWW655400 ANA655371:ANA655400 ADE655371:ADE655400 TI655371:TI655400 JM655371:JM655400 Q655371:Q655400 WVY589835:WVY589864 WMC589835:WMC589864 WCG589835:WCG589864 VSK589835:VSK589864 VIO589835:VIO589864 UYS589835:UYS589864 UOW589835:UOW589864 UFA589835:UFA589864 TVE589835:TVE589864 TLI589835:TLI589864 TBM589835:TBM589864 SRQ589835:SRQ589864 SHU589835:SHU589864 RXY589835:RXY589864 ROC589835:ROC589864 REG589835:REG589864 QUK589835:QUK589864 QKO589835:QKO589864 QAS589835:QAS589864 PQW589835:PQW589864 PHA589835:PHA589864 OXE589835:OXE589864 ONI589835:ONI589864 ODM589835:ODM589864 NTQ589835:NTQ589864 NJU589835:NJU589864 MZY589835:MZY589864 MQC589835:MQC589864 MGG589835:MGG589864 LWK589835:LWK589864 LMO589835:LMO589864 LCS589835:LCS589864 KSW589835:KSW589864 KJA589835:KJA589864 JZE589835:JZE589864 JPI589835:JPI589864 JFM589835:JFM589864 IVQ589835:IVQ589864 ILU589835:ILU589864 IBY589835:IBY589864 HSC589835:HSC589864 HIG589835:HIG589864 GYK589835:GYK589864 GOO589835:GOO589864 GES589835:GES589864 FUW589835:FUW589864 FLA589835:FLA589864 FBE589835:FBE589864 ERI589835:ERI589864 EHM589835:EHM589864 DXQ589835:DXQ589864 DNU589835:DNU589864 DDY589835:DDY589864 CUC589835:CUC589864 CKG589835:CKG589864 CAK589835:CAK589864 BQO589835:BQO589864 BGS589835:BGS589864 AWW589835:AWW589864 ANA589835:ANA589864 ADE589835:ADE589864 TI589835:TI589864 JM589835:JM589864 Q589835:Q589864 WVY524299:WVY524328 WMC524299:WMC524328 WCG524299:WCG524328 VSK524299:VSK524328 VIO524299:VIO524328 UYS524299:UYS524328 UOW524299:UOW524328 UFA524299:UFA524328 TVE524299:TVE524328 TLI524299:TLI524328 TBM524299:TBM524328 SRQ524299:SRQ524328 SHU524299:SHU524328 RXY524299:RXY524328 ROC524299:ROC524328 REG524299:REG524328 QUK524299:QUK524328 QKO524299:QKO524328 QAS524299:QAS524328 PQW524299:PQW524328 PHA524299:PHA524328 OXE524299:OXE524328 ONI524299:ONI524328 ODM524299:ODM524328 NTQ524299:NTQ524328 NJU524299:NJU524328 MZY524299:MZY524328 MQC524299:MQC524328 MGG524299:MGG524328 LWK524299:LWK524328 LMO524299:LMO524328 LCS524299:LCS524328 KSW524299:KSW524328 KJA524299:KJA524328 JZE524299:JZE524328 JPI524299:JPI524328 JFM524299:JFM524328 IVQ524299:IVQ524328 ILU524299:ILU524328 IBY524299:IBY524328 HSC524299:HSC524328 HIG524299:HIG524328 GYK524299:GYK524328 GOO524299:GOO524328 GES524299:GES524328 FUW524299:FUW524328 FLA524299:FLA524328 FBE524299:FBE524328 ERI524299:ERI524328 EHM524299:EHM524328 DXQ524299:DXQ524328 DNU524299:DNU524328 DDY524299:DDY524328 CUC524299:CUC524328 CKG524299:CKG524328 CAK524299:CAK524328 BQO524299:BQO524328 BGS524299:BGS524328 AWW524299:AWW524328 ANA524299:ANA524328 ADE524299:ADE524328 TI524299:TI524328 JM524299:JM524328 Q524299:Q524328 WVY458763:WVY458792 WMC458763:WMC458792 WCG458763:WCG458792 VSK458763:VSK458792 VIO458763:VIO458792 UYS458763:UYS458792 UOW458763:UOW458792 UFA458763:UFA458792 TVE458763:TVE458792 TLI458763:TLI458792 TBM458763:TBM458792 SRQ458763:SRQ458792 SHU458763:SHU458792 RXY458763:RXY458792 ROC458763:ROC458792 REG458763:REG458792 QUK458763:QUK458792 QKO458763:QKO458792 QAS458763:QAS458792 PQW458763:PQW458792 PHA458763:PHA458792 OXE458763:OXE458792 ONI458763:ONI458792 ODM458763:ODM458792 NTQ458763:NTQ458792 NJU458763:NJU458792 MZY458763:MZY458792 MQC458763:MQC458792 MGG458763:MGG458792 LWK458763:LWK458792 LMO458763:LMO458792 LCS458763:LCS458792 KSW458763:KSW458792 KJA458763:KJA458792 JZE458763:JZE458792 JPI458763:JPI458792 JFM458763:JFM458792 IVQ458763:IVQ458792 ILU458763:ILU458792 IBY458763:IBY458792 HSC458763:HSC458792 HIG458763:HIG458792 GYK458763:GYK458792 GOO458763:GOO458792 GES458763:GES458792 FUW458763:FUW458792 FLA458763:FLA458792 FBE458763:FBE458792 ERI458763:ERI458792 EHM458763:EHM458792 DXQ458763:DXQ458792 DNU458763:DNU458792 DDY458763:DDY458792 CUC458763:CUC458792 CKG458763:CKG458792 CAK458763:CAK458792 BQO458763:BQO458792 BGS458763:BGS458792 AWW458763:AWW458792 ANA458763:ANA458792 ADE458763:ADE458792 TI458763:TI458792 JM458763:JM458792 Q458763:Q458792 WVY393227:WVY393256 WMC393227:WMC393256 WCG393227:WCG393256 VSK393227:VSK393256 VIO393227:VIO393256 UYS393227:UYS393256 UOW393227:UOW393256 UFA393227:UFA393256 TVE393227:TVE393256 TLI393227:TLI393256 TBM393227:TBM393256 SRQ393227:SRQ393256 SHU393227:SHU393256 RXY393227:RXY393256 ROC393227:ROC393256 REG393227:REG393256 QUK393227:QUK393256 QKO393227:QKO393256 QAS393227:QAS393256 PQW393227:PQW393256 PHA393227:PHA393256 OXE393227:OXE393256 ONI393227:ONI393256 ODM393227:ODM393256 NTQ393227:NTQ393256 NJU393227:NJU393256 MZY393227:MZY393256 MQC393227:MQC393256 MGG393227:MGG393256 LWK393227:LWK393256 LMO393227:LMO393256 LCS393227:LCS393256 KSW393227:KSW393256 KJA393227:KJA393256 JZE393227:JZE393256 JPI393227:JPI393256 JFM393227:JFM393256 IVQ393227:IVQ393256 ILU393227:ILU393256 IBY393227:IBY393256 HSC393227:HSC393256 HIG393227:HIG393256 GYK393227:GYK393256 GOO393227:GOO393256 GES393227:GES393256 FUW393227:FUW393256 FLA393227:FLA393256 FBE393227:FBE393256 ERI393227:ERI393256 EHM393227:EHM393256 DXQ393227:DXQ393256 DNU393227:DNU393256 DDY393227:DDY393256 CUC393227:CUC393256 CKG393227:CKG393256 CAK393227:CAK393256 BQO393227:BQO393256 BGS393227:BGS393256 AWW393227:AWW393256 ANA393227:ANA393256 ADE393227:ADE393256 TI393227:TI393256 JM393227:JM393256 Q393227:Q393256 WVY327691:WVY327720 WMC327691:WMC327720 WCG327691:WCG327720 VSK327691:VSK327720 VIO327691:VIO327720 UYS327691:UYS327720 UOW327691:UOW327720 UFA327691:UFA327720 TVE327691:TVE327720 TLI327691:TLI327720 TBM327691:TBM327720 SRQ327691:SRQ327720 SHU327691:SHU327720 RXY327691:RXY327720 ROC327691:ROC327720 REG327691:REG327720 QUK327691:QUK327720 QKO327691:QKO327720 QAS327691:QAS327720 PQW327691:PQW327720 PHA327691:PHA327720 OXE327691:OXE327720 ONI327691:ONI327720 ODM327691:ODM327720 NTQ327691:NTQ327720 NJU327691:NJU327720 MZY327691:MZY327720 MQC327691:MQC327720 MGG327691:MGG327720 LWK327691:LWK327720 LMO327691:LMO327720 LCS327691:LCS327720 KSW327691:KSW327720 KJA327691:KJA327720 JZE327691:JZE327720 JPI327691:JPI327720 JFM327691:JFM327720 IVQ327691:IVQ327720 ILU327691:ILU327720 IBY327691:IBY327720 HSC327691:HSC327720 HIG327691:HIG327720 GYK327691:GYK327720 GOO327691:GOO327720 GES327691:GES327720 FUW327691:FUW327720 FLA327691:FLA327720 FBE327691:FBE327720 ERI327691:ERI327720 EHM327691:EHM327720 DXQ327691:DXQ327720 DNU327691:DNU327720 DDY327691:DDY327720 CUC327691:CUC327720 CKG327691:CKG327720 CAK327691:CAK327720 BQO327691:BQO327720 BGS327691:BGS327720 AWW327691:AWW327720 ANA327691:ANA327720 ADE327691:ADE327720 TI327691:TI327720 JM327691:JM327720 Q327691:Q327720 WVY262155:WVY262184 WMC262155:WMC262184 WCG262155:WCG262184 VSK262155:VSK262184 VIO262155:VIO262184 UYS262155:UYS262184 UOW262155:UOW262184 UFA262155:UFA262184 TVE262155:TVE262184 TLI262155:TLI262184 TBM262155:TBM262184 SRQ262155:SRQ262184 SHU262155:SHU262184 RXY262155:RXY262184 ROC262155:ROC262184 REG262155:REG262184 QUK262155:QUK262184 QKO262155:QKO262184 QAS262155:QAS262184 PQW262155:PQW262184 PHA262155:PHA262184 OXE262155:OXE262184 ONI262155:ONI262184 ODM262155:ODM262184 NTQ262155:NTQ262184 NJU262155:NJU262184 MZY262155:MZY262184 MQC262155:MQC262184 MGG262155:MGG262184 LWK262155:LWK262184 LMO262155:LMO262184 LCS262155:LCS262184 KSW262155:KSW262184 KJA262155:KJA262184 JZE262155:JZE262184 JPI262155:JPI262184 JFM262155:JFM262184 IVQ262155:IVQ262184 ILU262155:ILU262184 IBY262155:IBY262184 HSC262155:HSC262184 HIG262155:HIG262184 GYK262155:GYK262184 GOO262155:GOO262184 GES262155:GES262184 FUW262155:FUW262184 FLA262155:FLA262184 FBE262155:FBE262184 ERI262155:ERI262184 EHM262155:EHM262184 DXQ262155:DXQ262184 DNU262155:DNU262184 DDY262155:DDY262184 CUC262155:CUC262184 CKG262155:CKG262184 CAK262155:CAK262184 BQO262155:BQO262184 BGS262155:BGS262184 AWW262155:AWW262184 ANA262155:ANA262184 ADE262155:ADE262184 TI262155:TI262184 JM262155:JM262184 Q262155:Q262184 WVY196619:WVY196648 WMC196619:WMC196648 WCG196619:WCG196648 VSK196619:VSK196648 VIO196619:VIO196648 UYS196619:UYS196648 UOW196619:UOW196648 UFA196619:UFA196648 TVE196619:TVE196648 TLI196619:TLI196648 TBM196619:TBM196648 SRQ196619:SRQ196648 SHU196619:SHU196648 RXY196619:RXY196648 ROC196619:ROC196648 REG196619:REG196648 QUK196619:QUK196648 QKO196619:QKO196648 QAS196619:QAS196648 PQW196619:PQW196648 PHA196619:PHA196648 OXE196619:OXE196648 ONI196619:ONI196648 ODM196619:ODM196648 NTQ196619:NTQ196648 NJU196619:NJU196648 MZY196619:MZY196648 MQC196619:MQC196648 MGG196619:MGG196648 LWK196619:LWK196648 LMO196619:LMO196648 LCS196619:LCS196648 KSW196619:KSW196648 KJA196619:KJA196648 JZE196619:JZE196648 JPI196619:JPI196648 JFM196619:JFM196648 IVQ196619:IVQ196648 ILU196619:ILU196648 IBY196619:IBY196648 HSC196619:HSC196648 HIG196619:HIG196648 GYK196619:GYK196648 GOO196619:GOO196648 GES196619:GES196648 FUW196619:FUW196648 FLA196619:FLA196648 FBE196619:FBE196648 ERI196619:ERI196648 EHM196619:EHM196648 DXQ196619:DXQ196648 DNU196619:DNU196648 DDY196619:DDY196648 CUC196619:CUC196648 CKG196619:CKG196648 CAK196619:CAK196648 BQO196619:BQO196648 BGS196619:BGS196648 AWW196619:AWW196648 ANA196619:ANA196648 ADE196619:ADE196648 TI196619:TI196648 JM196619:JM196648 Q196619:Q196648 WVY131083:WVY131112 WMC131083:WMC131112 WCG131083:WCG131112 VSK131083:VSK131112 VIO131083:VIO131112 UYS131083:UYS131112 UOW131083:UOW131112 UFA131083:UFA131112 TVE131083:TVE131112 TLI131083:TLI131112 TBM131083:TBM131112 SRQ131083:SRQ131112 SHU131083:SHU131112 RXY131083:RXY131112 ROC131083:ROC131112 REG131083:REG131112 QUK131083:QUK131112 QKO131083:QKO131112 QAS131083:QAS131112 PQW131083:PQW131112 PHA131083:PHA131112 OXE131083:OXE131112 ONI131083:ONI131112 ODM131083:ODM131112 NTQ131083:NTQ131112 NJU131083:NJU131112 MZY131083:MZY131112 MQC131083:MQC131112 MGG131083:MGG131112 LWK131083:LWK131112 LMO131083:LMO131112 LCS131083:LCS131112 KSW131083:KSW131112 KJA131083:KJA131112 JZE131083:JZE131112 JPI131083:JPI131112 JFM131083:JFM131112 IVQ131083:IVQ131112 ILU131083:ILU131112 IBY131083:IBY131112 HSC131083:HSC131112 HIG131083:HIG131112 GYK131083:GYK131112 GOO131083:GOO131112 GES131083:GES131112 FUW131083:FUW131112 FLA131083:FLA131112 FBE131083:FBE131112 ERI131083:ERI131112 EHM131083:EHM131112 DXQ131083:DXQ131112 DNU131083:DNU131112 DDY131083:DDY131112 CUC131083:CUC131112 CKG131083:CKG131112 CAK131083:CAK131112 BQO131083:BQO131112 BGS131083:BGS131112 AWW131083:AWW131112 ANA131083:ANA131112 ADE131083:ADE131112 TI131083:TI131112 JM131083:JM131112 Q131083:Q131112 WVY65547:WVY65576 WMC65547:WMC65576 WCG65547:WCG65576 VSK65547:VSK65576 VIO65547:VIO65576 UYS65547:UYS65576 UOW65547:UOW65576 UFA65547:UFA65576 TVE65547:TVE65576 TLI65547:TLI65576 TBM65547:TBM65576 SRQ65547:SRQ65576 SHU65547:SHU65576 RXY65547:RXY65576 ROC65547:ROC65576 REG65547:REG65576 QUK65547:QUK65576 QKO65547:QKO65576 QAS65547:QAS65576 PQW65547:PQW65576 PHA65547:PHA65576 OXE65547:OXE65576 ONI65547:ONI65576 ODM65547:ODM65576 NTQ65547:NTQ65576 NJU65547:NJU65576 MZY65547:MZY65576 MQC65547:MQC65576 MGG65547:MGG65576 LWK65547:LWK65576 LMO65547:LMO65576 LCS65547:LCS65576 KSW65547:KSW65576 KJA65547:KJA65576 JZE65547:JZE65576 JPI65547:JPI65576 JFM65547:JFM65576 IVQ65547:IVQ65576 ILU65547:ILU65576 IBY65547:IBY65576 HSC65547:HSC65576 HIG65547:HIG65576 GYK65547:GYK65576 GOO65547:GOO65576 GES65547:GES65576 FUW65547:FUW65576 FLA65547:FLA65576 FBE65547:FBE65576 ERI65547:ERI65576 EHM65547:EHM65576 DXQ65547:DXQ65576 DNU65547:DNU65576 DDY65547:DDY65576 CUC65547:CUC65576 CKG65547:CKG65576 CAK65547:CAK65576 BQO65547:BQO65576 BGS65547:BGS65576 AWW65547:AWW65576 ANA65547:ANA65576 ADE65547:ADE65576 TI65547:TI65576 JM65547:JM65576 Q65547:Q65576 WVY11:WVY40 WMC11:WMC40 WCG11:WCG40 VSK11:VSK40 VIO11:VIO40 UYS11:UYS40 UOW11:UOW40 UFA11:UFA40 TVE11:TVE40 TLI11:TLI40 TBM11:TBM40 SRQ11:SRQ40 SHU11:SHU40 RXY11:RXY40 ROC11:ROC40 REG11:REG40 QUK11:QUK40 QKO11:QKO40 QAS11:QAS40 PQW11:PQW40 PHA11:PHA40 OXE11:OXE40 ONI11:ONI40 ODM11:ODM40 NTQ11:NTQ40 NJU11:NJU40 MZY11:MZY40 MQC11:MQC40 MGG11:MGG40 LWK11:LWK40 LMO11:LMO40 LCS11:LCS40 KSW11:KSW40 KJA11:KJA40 JZE11:JZE40 JPI11:JPI40 JFM11:JFM40 IVQ11:IVQ40 ILU11:ILU40 IBY11:IBY40 HSC11:HSC40 HIG11:HIG40 GYK11:GYK40 GOO11:GOO40 GES11:GES40 FUW11:FUW40 FLA11:FLA40 FBE11:FBE40 ERI11:ERI40 EHM11:EHM40 DXQ11:DXQ40 DNU11:DNU40 DDY11:DDY40 CUC11:CUC40 CKG11:CKG40 CAK11:CAK40 BQO11:BQO40 BGS11:BGS40 AWW11:AWW40 ANA11:ANA40 ADE11:ADE40 TI11:TI40 JM11:JM40" xr:uid="{A8FBAEF6-D07B-4B41-9FD8-24C4903B4C0A}">
      <formula1>$W$10:$W$10</formula1>
    </dataValidation>
  </dataValidations>
  <pageMargins left="0.75" right="0.75" top="1" bottom="1" header="0.5" footer="0.5"/>
  <pageSetup paperSize="9" orientation="landscape" r:id="rId1"/>
  <headerFooter alignWithMargins="0"/>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8DA88-3D87-4963-AF3B-74B543A1D39A}">
  <dimension ref="A1:B43"/>
  <sheetViews>
    <sheetView view="pageBreakPreview" topLeftCell="A30" zoomScaleNormal="100" zoomScaleSheetLayoutView="100" workbookViewId="0">
      <selection activeCell="A44" sqref="A44"/>
    </sheetView>
  </sheetViews>
  <sheetFormatPr defaultColWidth="9" defaultRowHeight="13"/>
  <cols>
    <col min="1" max="1" width="56.453125" style="373" customWidth="1"/>
    <col min="2" max="2" width="84" style="810" customWidth="1"/>
    <col min="3" max="256" width="9" style="364"/>
    <col min="257" max="257" width="40.453125" style="364" customWidth="1"/>
    <col min="258" max="258" width="46.453125" style="364" customWidth="1"/>
    <col min="259" max="512" width="9" style="364"/>
    <col min="513" max="513" width="40.453125" style="364" customWidth="1"/>
    <col min="514" max="514" width="46.453125" style="364" customWidth="1"/>
    <col min="515" max="768" width="9" style="364"/>
    <col min="769" max="769" width="40.453125" style="364" customWidth="1"/>
    <col min="770" max="770" width="46.453125" style="364" customWidth="1"/>
    <col min="771" max="1024" width="9" style="364"/>
    <col min="1025" max="1025" width="40.453125" style="364" customWidth="1"/>
    <col min="1026" max="1026" width="46.453125" style="364" customWidth="1"/>
    <col min="1027" max="1280" width="9" style="364"/>
    <col min="1281" max="1281" width="40.453125" style="364" customWidth="1"/>
    <col min="1282" max="1282" width="46.453125" style="364" customWidth="1"/>
    <col min="1283" max="1536" width="9" style="364"/>
    <col min="1537" max="1537" width="40.453125" style="364" customWidth="1"/>
    <col min="1538" max="1538" width="46.453125" style="364" customWidth="1"/>
    <col min="1539" max="1792" width="9" style="364"/>
    <col min="1793" max="1793" width="40.453125" style="364" customWidth="1"/>
    <col min="1794" max="1794" width="46.453125" style="364" customWidth="1"/>
    <col min="1795" max="2048" width="9" style="364"/>
    <col min="2049" max="2049" width="40.453125" style="364" customWidth="1"/>
    <col min="2050" max="2050" width="46.453125" style="364" customWidth="1"/>
    <col min="2051" max="2304" width="9" style="364"/>
    <col min="2305" max="2305" width="40.453125" style="364" customWidth="1"/>
    <col min="2306" max="2306" width="46.453125" style="364" customWidth="1"/>
    <col min="2307" max="2560" width="9" style="364"/>
    <col min="2561" max="2561" width="40.453125" style="364" customWidth="1"/>
    <col min="2562" max="2562" width="46.453125" style="364" customWidth="1"/>
    <col min="2563" max="2816" width="9" style="364"/>
    <col min="2817" max="2817" width="40.453125" style="364" customWidth="1"/>
    <col min="2818" max="2818" width="46.453125" style="364" customWidth="1"/>
    <col min="2819" max="3072" width="9" style="364"/>
    <col min="3073" max="3073" width="40.453125" style="364" customWidth="1"/>
    <col min="3074" max="3074" width="46.453125" style="364" customWidth="1"/>
    <col min="3075" max="3328" width="9" style="364"/>
    <col min="3329" max="3329" width="40.453125" style="364" customWidth="1"/>
    <col min="3330" max="3330" width="46.453125" style="364" customWidth="1"/>
    <col min="3331" max="3584" width="9" style="364"/>
    <col min="3585" max="3585" width="40.453125" style="364" customWidth="1"/>
    <col min="3586" max="3586" width="46.453125" style="364" customWidth="1"/>
    <col min="3587" max="3840" width="9" style="364"/>
    <col min="3841" max="3841" width="40.453125" style="364" customWidth="1"/>
    <col min="3842" max="3842" width="46.453125" style="364" customWidth="1"/>
    <col min="3843" max="4096" width="9" style="364"/>
    <col min="4097" max="4097" width="40.453125" style="364" customWidth="1"/>
    <col min="4098" max="4098" width="46.453125" style="364" customWidth="1"/>
    <col min="4099" max="4352" width="9" style="364"/>
    <col min="4353" max="4353" width="40.453125" style="364" customWidth="1"/>
    <col min="4354" max="4354" width="46.453125" style="364" customWidth="1"/>
    <col min="4355" max="4608" width="9" style="364"/>
    <col min="4609" max="4609" width="40.453125" style="364" customWidth="1"/>
    <col min="4610" max="4610" width="46.453125" style="364" customWidth="1"/>
    <col min="4611" max="4864" width="9" style="364"/>
    <col min="4865" max="4865" width="40.453125" style="364" customWidth="1"/>
    <col min="4866" max="4866" width="46.453125" style="364" customWidth="1"/>
    <col min="4867" max="5120" width="9" style="364"/>
    <col min="5121" max="5121" width="40.453125" style="364" customWidth="1"/>
    <col min="5122" max="5122" width="46.453125" style="364" customWidth="1"/>
    <col min="5123" max="5376" width="9" style="364"/>
    <col min="5377" max="5377" width="40.453125" style="364" customWidth="1"/>
    <col min="5378" max="5378" width="46.453125" style="364" customWidth="1"/>
    <col min="5379" max="5632" width="9" style="364"/>
    <col min="5633" max="5633" width="40.453125" style="364" customWidth="1"/>
    <col min="5634" max="5634" width="46.453125" style="364" customWidth="1"/>
    <col min="5635" max="5888" width="9" style="364"/>
    <col min="5889" max="5889" width="40.453125" style="364" customWidth="1"/>
    <col min="5890" max="5890" width="46.453125" style="364" customWidth="1"/>
    <col min="5891" max="6144" width="9" style="364"/>
    <col min="6145" max="6145" width="40.453125" style="364" customWidth="1"/>
    <col min="6146" max="6146" width="46.453125" style="364" customWidth="1"/>
    <col min="6147" max="6400" width="9" style="364"/>
    <col min="6401" max="6401" width="40.453125" style="364" customWidth="1"/>
    <col min="6402" max="6402" width="46.453125" style="364" customWidth="1"/>
    <col min="6403" max="6656" width="9" style="364"/>
    <col min="6657" max="6657" width="40.453125" style="364" customWidth="1"/>
    <col min="6658" max="6658" width="46.453125" style="364" customWidth="1"/>
    <col min="6659" max="6912" width="9" style="364"/>
    <col min="6913" max="6913" width="40.453125" style="364" customWidth="1"/>
    <col min="6914" max="6914" width="46.453125" style="364" customWidth="1"/>
    <col min="6915" max="7168" width="9" style="364"/>
    <col min="7169" max="7169" width="40.453125" style="364" customWidth="1"/>
    <col min="7170" max="7170" width="46.453125" style="364" customWidth="1"/>
    <col min="7171" max="7424" width="9" style="364"/>
    <col min="7425" max="7425" width="40.453125" style="364" customWidth="1"/>
    <col min="7426" max="7426" width="46.453125" style="364" customWidth="1"/>
    <col min="7427" max="7680" width="9" style="364"/>
    <col min="7681" max="7681" width="40.453125" style="364" customWidth="1"/>
    <col min="7682" max="7682" width="46.453125" style="364" customWidth="1"/>
    <col min="7683" max="7936" width="9" style="364"/>
    <col min="7937" max="7937" width="40.453125" style="364" customWidth="1"/>
    <col min="7938" max="7938" width="46.453125" style="364" customWidth="1"/>
    <col min="7939" max="8192" width="9" style="364"/>
    <col min="8193" max="8193" width="40.453125" style="364" customWidth="1"/>
    <col min="8194" max="8194" width="46.453125" style="364" customWidth="1"/>
    <col min="8195" max="8448" width="9" style="364"/>
    <col min="8449" max="8449" width="40.453125" style="364" customWidth="1"/>
    <col min="8450" max="8450" width="46.453125" style="364" customWidth="1"/>
    <col min="8451" max="8704" width="9" style="364"/>
    <col min="8705" max="8705" width="40.453125" style="364" customWidth="1"/>
    <col min="8706" max="8706" width="46.453125" style="364" customWidth="1"/>
    <col min="8707" max="8960" width="9" style="364"/>
    <col min="8961" max="8961" width="40.453125" style="364" customWidth="1"/>
    <col min="8962" max="8962" width="46.453125" style="364" customWidth="1"/>
    <col min="8963" max="9216" width="9" style="364"/>
    <col min="9217" max="9217" width="40.453125" style="364" customWidth="1"/>
    <col min="9218" max="9218" width="46.453125" style="364" customWidth="1"/>
    <col min="9219" max="9472" width="9" style="364"/>
    <col min="9473" max="9473" width="40.453125" style="364" customWidth="1"/>
    <col min="9474" max="9474" width="46.453125" style="364" customWidth="1"/>
    <col min="9475" max="9728" width="9" style="364"/>
    <col min="9729" max="9729" width="40.453125" style="364" customWidth="1"/>
    <col min="9730" max="9730" width="46.453125" style="364" customWidth="1"/>
    <col min="9731" max="9984" width="9" style="364"/>
    <col min="9985" max="9985" width="40.453125" style="364" customWidth="1"/>
    <col min="9986" max="9986" width="46.453125" style="364" customWidth="1"/>
    <col min="9987" max="10240" width="9" style="364"/>
    <col min="10241" max="10241" width="40.453125" style="364" customWidth="1"/>
    <col min="10242" max="10242" width="46.453125" style="364" customWidth="1"/>
    <col min="10243" max="10496" width="9" style="364"/>
    <col min="10497" max="10497" width="40.453125" style="364" customWidth="1"/>
    <col min="10498" max="10498" width="46.453125" style="364" customWidth="1"/>
    <col min="10499" max="10752" width="9" style="364"/>
    <col min="10753" max="10753" width="40.453125" style="364" customWidth="1"/>
    <col min="10754" max="10754" width="46.453125" style="364" customWidth="1"/>
    <col min="10755" max="11008" width="9" style="364"/>
    <col min="11009" max="11009" width="40.453125" style="364" customWidth="1"/>
    <col min="11010" max="11010" width="46.453125" style="364" customWidth="1"/>
    <col min="11011" max="11264" width="9" style="364"/>
    <col min="11265" max="11265" width="40.453125" style="364" customWidth="1"/>
    <col min="11266" max="11266" width="46.453125" style="364" customWidth="1"/>
    <col min="11267" max="11520" width="9" style="364"/>
    <col min="11521" max="11521" width="40.453125" style="364" customWidth="1"/>
    <col min="11522" max="11522" width="46.453125" style="364" customWidth="1"/>
    <col min="11523" max="11776" width="9" style="364"/>
    <col min="11777" max="11777" width="40.453125" style="364" customWidth="1"/>
    <col min="11778" max="11778" width="46.453125" style="364" customWidth="1"/>
    <col min="11779" max="12032" width="9" style="364"/>
    <col min="12033" max="12033" width="40.453125" style="364" customWidth="1"/>
    <col min="12034" max="12034" width="46.453125" style="364" customWidth="1"/>
    <col min="12035" max="12288" width="9" style="364"/>
    <col min="12289" max="12289" width="40.453125" style="364" customWidth="1"/>
    <col min="12290" max="12290" width="46.453125" style="364" customWidth="1"/>
    <col min="12291" max="12544" width="9" style="364"/>
    <col min="12545" max="12545" width="40.453125" style="364" customWidth="1"/>
    <col min="12546" max="12546" width="46.453125" style="364" customWidth="1"/>
    <col min="12547" max="12800" width="9" style="364"/>
    <col min="12801" max="12801" width="40.453125" style="364" customWidth="1"/>
    <col min="12802" max="12802" width="46.453125" style="364" customWidth="1"/>
    <col min="12803" max="13056" width="9" style="364"/>
    <col min="13057" max="13057" width="40.453125" style="364" customWidth="1"/>
    <col min="13058" max="13058" width="46.453125" style="364" customWidth="1"/>
    <col min="13059" max="13312" width="9" style="364"/>
    <col min="13313" max="13313" width="40.453125" style="364" customWidth="1"/>
    <col min="13314" max="13314" width="46.453125" style="364" customWidth="1"/>
    <col min="13315" max="13568" width="9" style="364"/>
    <col min="13569" max="13569" width="40.453125" style="364" customWidth="1"/>
    <col min="13570" max="13570" width="46.453125" style="364" customWidth="1"/>
    <col min="13571" max="13824" width="9" style="364"/>
    <col min="13825" max="13825" width="40.453125" style="364" customWidth="1"/>
    <col min="13826" max="13826" width="46.453125" style="364" customWidth="1"/>
    <col min="13827" max="14080" width="9" style="364"/>
    <col min="14081" max="14081" width="40.453125" style="364" customWidth="1"/>
    <col min="14082" max="14082" width="46.453125" style="364" customWidth="1"/>
    <col min="14083" max="14336" width="9" style="364"/>
    <col min="14337" max="14337" width="40.453125" style="364" customWidth="1"/>
    <col min="14338" max="14338" width="46.453125" style="364" customWidth="1"/>
    <col min="14339" max="14592" width="9" style="364"/>
    <col min="14593" max="14593" width="40.453125" style="364" customWidth="1"/>
    <col min="14594" max="14594" width="46.453125" style="364" customWidth="1"/>
    <col min="14595" max="14848" width="9" style="364"/>
    <col min="14849" max="14849" width="40.453125" style="364" customWidth="1"/>
    <col min="14850" max="14850" width="46.453125" style="364" customWidth="1"/>
    <col min="14851" max="15104" width="9" style="364"/>
    <col min="15105" max="15105" width="40.453125" style="364" customWidth="1"/>
    <col min="15106" max="15106" width="46.453125" style="364" customWidth="1"/>
    <col min="15107" max="15360" width="9" style="364"/>
    <col min="15361" max="15361" width="40.453125" style="364" customWidth="1"/>
    <col min="15362" max="15362" width="46.453125" style="364" customWidth="1"/>
    <col min="15363" max="15616" width="9" style="364"/>
    <col min="15617" max="15617" width="40.453125" style="364" customWidth="1"/>
    <col min="15618" max="15618" width="46.453125" style="364" customWidth="1"/>
    <col min="15619" max="15872" width="9" style="364"/>
    <col min="15873" max="15873" width="40.453125" style="364" customWidth="1"/>
    <col min="15874" max="15874" width="46.453125" style="364" customWidth="1"/>
    <col min="15875" max="16128" width="9" style="364"/>
    <col min="16129" max="16129" width="40.453125" style="364" customWidth="1"/>
    <col min="16130" max="16130" width="46.453125" style="364" customWidth="1"/>
    <col min="16131" max="16384" width="9" style="364"/>
  </cols>
  <sheetData>
    <row r="1" spans="1:2" ht="163.5" customHeight="1">
      <c r="A1" s="382"/>
      <c r="B1" s="362" t="s">
        <v>3537</v>
      </c>
    </row>
    <row r="2" spans="1:2" ht="14.5">
      <c r="A2" s="455" t="s">
        <v>3538</v>
      </c>
      <c r="B2" s="838"/>
    </row>
    <row r="3" spans="1:2" ht="14.5">
      <c r="A3" s="456" t="s">
        <v>3539</v>
      </c>
      <c r="B3" s="839" t="str">
        <f>Cover!D3</f>
        <v>Madelinelund ApS</v>
      </c>
    </row>
    <row r="4" spans="1:2" ht="14.5">
      <c r="A4" s="456" t="s">
        <v>3540</v>
      </c>
      <c r="B4" s="839" t="str">
        <f>Cover!D8</f>
        <v>SA-PEFC-FM-012910</v>
      </c>
    </row>
    <row r="5" spans="1:2" ht="14.5">
      <c r="A5" s="456" t="s">
        <v>96</v>
      </c>
      <c r="B5" s="839" t="str">
        <f>Cover!D6</f>
        <v>Denmark</v>
      </c>
    </row>
    <row r="6" spans="1:2" ht="14.5">
      <c r="A6" s="456" t="s">
        <v>3541</v>
      </c>
      <c r="B6" s="839">
        <f>'1 Basic Info'!C68</f>
        <v>10</v>
      </c>
    </row>
    <row r="7" spans="1:2" ht="14.5">
      <c r="A7" s="456" t="s">
        <v>3542</v>
      </c>
      <c r="B7" s="839">
        <f>'1 Basic Info'!D68</f>
        <v>4285.07</v>
      </c>
    </row>
    <row r="8" spans="1:2" ht="14.5">
      <c r="A8" s="457" t="s">
        <v>3543</v>
      </c>
      <c r="B8" s="840" t="s">
        <v>262</v>
      </c>
    </row>
    <row r="9" spans="1:2" ht="14.5">
      <c r="A9" s="377"/>
      <c r="B9" s="811"/>
    </row>
    <row r="10" spans="1:2" ht="14.5">
      <c r="A10" s="455" t="s">
        <v>3544</v>
      </c>
      <c r="B10" s="838"/>
    </row>
    <row r="11" spans="1:2" ht="14.5">
      <c r="A11" s="456" t="s">
        <v>3545</v>
      </c>
      <c r="B11" s="839" t="s">
        <v>41</v>
      </c>
    </row>
    <row r="12" spans="1:2" ht="14.5">
      <c r="A12" s="456" t="s">
        <v>3546</v>
      </c>
      <c r="B12" s="839" t="s">
        <v>4879</v>
      </c>
    </row>
    <row r="13" spans="1:2" ht="14.5">
      <c r="A13" s="456" t="s">
        <v>3547</v>
      </c>
      <c r="B13" s="839" t="s">
        <v>4947</v>
      </c>
    </row>
    <row r="14" spans="1:2" ht="14.5">
      <c r="A14" s="867" t="s">
        <v>3548</v>
      </c>
      <c r="B14" s="868" t="s">
        <v>4947</v>
      </c>
    </row>
    <row r="15" spans="1:2" ht="14.5">
      <c r="A15" s="377"/>
      <c r="B15" s="811"/>
    </row>
    <row r="16" spans="1:2" s="377" customFormat="1" ht="14.5">
      <c r="A16" s="455" t="s">
        <v>3549</v>
      </c>
      <c r="B16" s="838"/>
    </row>
    <row r="17" spans="1:2" s="377" customFormat="1" ht="14.5">
      <c r="A17" s="456" t="s">
        <v>3550</v>
      </c>
      <c r="B17" s="839">
        <v>0</v>
      </c>
    </row>
    <row r="18" spans="1:2" s="377" customFormat="1" ht="14.5">
      <c r="A18" s="456" t="s">
        <v>3551</v>
      </c>
      <c r="B18" s="839">
        <v>0</v>
      </c>
    </row>
    <row r="19" spans="1:2" s="377" customFormat="1" ht="14.5">
      <c r="A19" s="456" t="s">
        <v>3552</v>
      </c>
      <c r="B19" s="839">
        <v>0</v>
      </c>
    </row>
    <row r="20" spans="1:2" s="377" customFormat="1" ht="14.5">
      <c r="A20" s="456" t="s">
        <v>3553</v>
      </c>
      <c r="B20" s="839">
        <v>0</v>
      </c>
    </row>
    <row r="21" spans="1:2" s="377" customFormat="1" ht="14.5">
      <c r="A21" s="456" t="s">
        <v>3554</v>
      </c>
      <c r="B21" s="839" t="s">
        <v>120</v>
      </c>
    </row>
    <row r="22" spans="1:2" s="377" customFormat="1" ht="14.5">
      <c r="A22" s="457" t="s">
        <v>3555</v>
      </c>
      <c r="B22" s="869" t="s">
        <v>3556</v>
      </c>
    </row>
    <row r="23" spans="1:2" s="377" customFormat="1" ht="14.5">
      <c r="B23" s="811"/>
    </row>
    <row r="24" spans="1:2" s="377" customFormat="1" ht="14.5">
      <c r="A24" s="455" t="s">
        <v>3557</v>
      </c>
      <c r="B24" s="841"/>
    </row>
    <row r="25" spans="1:2" s="377" customFormat="1" ht="29">
      <c r="A25" s="924" t="s">
        <v>3558</v>
      </c>
      <c r="B25" s="870" t="s">
        <v>3559</v>
      </c>
    </row>
    <row r="26" spans="1:2" s="377" customFormat="1" ht="14.5">
      <c r="A26" s="925"/>
      <c r="B26" s="842"/>
    </row>
    <row r="27" spans="1:2" s="377" customFormat="1" ht="14.5">
      <c r="A27" s="456"/>
      <c r="B27" s="843"/>
    </row>
    <row r="28" spans="1:2" s="377" customFormat="1" ht="14.5">
      <c r="A28" s="457" t="s">
        <v>3560</v>
      </c>
      <c r="B28" s="871">
        <v>46169</v>
      </c>
    </row>
    <row r="29" spans="1:2" s="377" customFormat="1" ht="14.5">
      <c r="B29" s="844"/>
    </row>
    <row r="30" spans="1:2" s="377" customFormat="1" ht="14.5">
      <c r="A30" s="455" t="s">
        <v>3561</v>
      </c>
      <c r="B30" s="841"/>
    </row>
    <row r="31" spans="1:2" s="373" customFormat="1" ht="14.5">
      <c r="A31" s="925" t="s">
        <v>3562</v>
      </c>
      <c r="B31" s="870" t="s">
        <v>3563</v>
      </c>
    </row>
    <row r="32" spans="1:2" s="373" customFormat="1" ht="14.5">
      <c r="A32" s="925"/>
      <c r="B32" s="842"/>
    </row>
    <row r="33" spans="1:2" s="373" customFormat="1" ht="14.5">
      <c r="A33" s="925"/>
      <c r="B33" s="845"/>
    </row>
    <row r="34" spans="1:2" s="373" customFormat="1" ht="45.75" customHeight="1">
      <c r="A34" s="456" t="s">
        <v>3539</v>
      </c>
      <c r="B34" s="810" t="str">
        <f>B14</f>
        <v>Janette Mckay</v>
      </c>
    </row>
    <row r="35" spans="1:2" s="373" customFormat="1" ht="58.5" customHeight="1">
      <c r="A35" s="458" t="s">
        <v>3564</v>
      </c>
      <c r="B35" s="846" t="s">
        <v>4947</v>
      </c>
    </row>
    <row r="36" spans="1:2" ht="14.5">
      <c r="A36" s="457" t="s">
        <v>3560</v>
      </c>
      <c r="B36" s="856">
        <v>46169</v>
      </c>
    </row>
    <row r="37" spans="1:2" s="459" customFormat="1" ht="10.5" customHeight="1">
      <c r="A37" s="377"/>
      <c r="B37" s="811"/>
    </row>
    <row r="38" spans="1:2" s="459" customFormat="1" ht="10.5" customHeight="1">
      <c r="A38" s="926" t="s">
        <v>3565</v>
      </c>
      <c r="B38" s="926"/>
    </row>
    <row r="39" spans="1:2" s="459" customFormat="1" ht="10.5">
      <c r="A39" s="884" t="s">
        <v>45</v>
      </c>
      <c r="B39" s="884"/>
    </row>
    <row r="40" spans="1:2" s="459" customFormat="1" ht="10.5">
      <c r="A40" s="884" t="s">
        <v>3566</v>
      </c>
      <c r="B40" s="884"/>
    </row>
    <row r="41" spans="1:2" s="459" customFormat="1" ht="10.5">
      <c r="A41" s="384"/>
      <c r="B41" s="837"/>
    </row>
    <row r="42" spans="1:2" s="459" customFormat="1" ht="10.5">
      <c r="A42" s="884" t="s">
        <v>47</v>
      </c>
      <c r="B42" s="884"/>
    </row>
    <row r="43" spans="1:2">
      <c r="A43" s="884" t="s">
        <v>48</v>
      </c>
      <c r="B43" s="884"/>
    </row>
  </sheetData>
  <mergeCells count="7">
    <mergeCell ref="A43:B43"/>
    <mergeCell ref="A25:A26"/>
    <mergeCell ref="A31:A33"/>
    <mergeCell ref="A38:B38"/>
    <mergeCell ref="A39:B39"/>
    <mergeCell ref="A40:B40"/>
    <mergeCell ref="A42:B42"/>
  </mergeCells>
  <pageMargins left="0.75" right="0.75" top="1" bottom="1" header="0.5" footer="0.5"/>
  <pageSetup paperSize="9" scale="62" orientation="portrait" horizontalDpi="4294967294" r:id="rId1"/>
  <headerFooter alignWithMargins="0"/>
  <drawing r:id="rId2"/>
  <legacyDrawing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85352-12BB-4E3E-BF3B-EB7518CD7693}">
  <dimension ref="A1:BN102"/>
  <sheetViews>
    <sheetView view="pageBreakPreview" zoomScaleNormal="100" zoomScaleSheetLayoutView="100" workbookViewId="0"/>
  </sheetViews>
  <sheetFormatPr defaultColWidth="8" defaultRowHeight="13"/>
  <cols>
    <col min="1" max="1" width="28.81640625" style="462" customWidth="1"/>
    <col min="2" max="2" width="26.1796875" style="462" customWidth="1"/>
    <col min="3" max="3" width="25.1796875" style="461" customWidth="1"/>
    <col min="4" max="4" width="40.1796875" style="461" customWidth="1"/>
    <col min="5" max="12" width="8" style="461" customWidth="1"/>
    <col min="13" max="256" width="8" style="462"/>
    <col min="257" max="257" width="23.453125" style="462" customWidth="1"/>
    <col min="258" max="258" width="21.7265625" style="462" customWidth="1"/>
    <col min="259" max="259" width="15.453125" style="462" customWidth="1"/>
    <col min="260" max="260" width="24.453125" style="462" customWidth="1"/>
    <col min="261" max="512" width="8" style="462"/>
    <col min="513" max="513" width="23.453125" style="462" customWidth="1"/>
    <col min="514" max="514" width="21.7265625" style="462" customWidth="1"/>
    <col min="515" max="515" width="15.453125" style="462" customWidth="1"/>
    <col min="516" max="516" width="24.453125" style="462" customWidth="1"/>
    <col min="517" max="768" width="8" style="462"/>
    <col min="769" max="769" width="23.453125" style="462" customWidth="1"/>
    <col min="770" max="770" width="21.7265625" style="462" customWidth="1"/>
    <col min="771" max="771" width="15.453125" style="462" customWidth="1"/>
    <col min="772" max="772" width="24.453125" style="462" customWidth="1"/>
    <col min="773" max="1024" width="8" style="462"/>
    <col min="1025" max="1025" width="23.453125" style="462" customWidth="1"/>
    <col min="1026" max="1026" width="21.7265625" style="462" customWidth="1"/>
    <col min="1027" max="1027" width="15.453125" style="462" customWidth="1"/>
    <col min="1028" max="1028" width="24.453125" style="462" customWidth="1"/>
    <col min="1029" max="1280" width="8" style="462"/>
    <col min="1281" max="1281" width="23.453125" style="462" customWidth="1"/>
    <col min="1282" max="1282" width="21.7265625" style="462" customWidth="1"/>
    <col min="1283" max="1283" width="15.453125" style="462" customWidth="1"/>
    <col min="1284" max="1284" width="24.453125" style="462" customWidth="1"/>
    <col min="1285" max="1536" width="8" style="462"/>
    <col min="1537" max="1537" width="23.453125" style="462" customWidth="1"/>
    <col min="1538" max="1538" width="21.7265625" style="462" customWidth="1"/>
    <col min="1539" max="1539" width="15.453125" style="462" customWidth="1"/>
    <col min="1540" max="1540" width="24.453125" style="462" customWidth="1"/>
    <col min="1541" max="1792" width="8" style="462"/>
    <col min="1793" max="1793" width="23.453125" style="462" customWidth="1"/>
    <col min="1794" max="1794" width="21.7265625" style="462" customWidth="1"/>
    <col min="1795" max="1795" width="15.453125" style="462" customWidth="1"/>
    <col min="1796" max="1796" width="24.453125" style="462" customWidth="1"/>
    <col min="1797" max="2048" width="8" style="462"/>
    <col min="2049" max="2049" width="23.453125" style="462" customWidth="1"/>
    <col min="2050" max="2050" width="21.7265625" style="462" customWidth="1"/>
    <col min="2051" max="2051" width="15.453125" style="462" customWidth="1"/>
    <col min="2052" max="2052" width="24.453125" style="462" customWidth="1"/>
    <col min="2053" max="2304" width="8" style="462"/>
    <col min="2305" max="2305" width="23.453125" style="462" customWidth="1"/>
    <col min="2306" max="2306" width="21.7265625" style="462" customWidth="1"/>
    <col min="2307" max="2307" width="15.453125" style="462" customWidth="1"/>
    <col min="2308" max="2308" width="24.453125" style="462" customWidth="1"/>
    <col min="2309" max="2560" width="8" style="462"/>
    <col min="2561" max="2561" width="23.453125" style="462" customWidth="1"/>
    <col min="2562" max="2562" width="21.7265625" style="462" customWidth="1"/>
    <col min="2563" max="2563" width="15.453125" style="462" customWidth="1"/>
    <col min="2564" max="2564" width="24.453125" style="462" customWidth="1"/>
    <col min="2565" max="2816" width="8" style="462"/>
    <col min="2817" max="2817" width="23.453125" style="462" customWidth="1"/>
    <col min="2818" max="2818" width="21.7265625" style="462" customWidth="1"/>
    <col min="2819" max="2819" width="15.453125" style="462" customWidth="1"/>
    <col min="2820" max="2820" width="24.453125" style="462" customWidth="1"/>
    <col min="2821" max="3072" width="8" style="462"/>
    <col min="3073" max="3073" width="23.453125" style="462" customWidth="1"/>
    <col min="3074" max="3074" width="21.7265625" style="462" customWidth="1"/>
    <col min="3075" max="3075" width="15.453125" style="462" customWidth="1"/>
    <col min="3076" max="3076" width="24.453125" style="462" customWidth="1"/>
    <col min="3077" max="3328" width="8" style="462"/>
    <col min="3329" max="3329" width="23.453125" style="462" customWidth="1"/>
    <col min="3330" max="3330" width="21.7265625" style="462" customWidth="1"/>
    <col min="3331" max="3331" width="15.453125" style="462" customWidth="1"/>
    <col min="3332" max="3332" width="24.453125" style="462" customWidth="1"/>
    <col min="3333" max="3584" width="8" style="462"/>
    <col min="3585" max="3585" width="23.453125" style="462" customWidth="1"/>
    <col min="3586" max="3586" width="21.7265625" style="462" customWidth="1"/>
    <col min="3587" max="3587" width="15.453125" style="462" customWidth="1"/>
    <col min="3588" max="3588" width="24.453125" style="462" customWidth="1"/>
    <col min="3589" max="3840" width="8" style="462"/>
    <col min="3841" max="3841" width="23.453125" style="462" customWidth="1"/>
    <col min="3842" max="3842" width="21.7265625" style="462" customWidth="1"/>
    <col min="3843" max="3843" width="15.453125" style="462" customWidth="1"/>
    <col min="3844" max="3844" width="24.453125" style="462" customWidth="1"/>
    <col min="3845" max="4096" width="8" style="462"/>
    <col min="4097" max="4097" width="23.453125" style="462" customWidth="1"/>
    <col min="4098" max="4098" width="21.7265625" style="462" customWidth="1"/>
    <col min="4099" max="4099" width="15.453125" style="462" customWidth="1"/>
    <col min="4100" max="4100" width="24.453125" style="462" customWidth="1"/>
    <col min="4101" max="4352" width="8" style="462"/>
    <col min="4353" max="4353" width="23.453125" style="462" customWidth="1"/>
    <col min="4354" max="4354" width="21.7265625" style="462" customWidth="1"/>
    <col min="4355" max="4355" width="15.453125" style="462" customWidth="1"/>
    <col min="4356" max="4356" width="24.453125" style="462" customWidth="1"/>
    <col min="4357" max="4608" width="8" style="462"/>
    <col min="4609" max="4609" width="23.453125" style="462" customWidth="1"/>
    <col min="4610" max="4610" width="21.7265625" style="462" customWidth="1"/>
    <col min="4611" max="4611" width="15.453125" style="462" customWidth="1"/>
    <col min="4612" max="4612" width="24.453125" style="462" customWidth="1"/>
    <col min="4613" max="4864" width="8" style="462"/>
    <col min="4865" max="4865" width="23.453125" style="462" customWidth="1"/>
    <col min="4866" max="4866" width="21.7265625" style="462" customWidth="1"/>
    <col min="4867" max="4867" width="15.453125" style="462" customWidth="1"/>
    <col min="4868" max="4868" width="24.453125" style="462" customWidth="1"/>
    <col min="4869" max="5120" width="8" style="462"/>
    <col min="5121" max="5121" width="23.453125" style="462" customWidth="1"/>
    <col min="5122" max="5122" width="21.7265625" style="462" customWidth="1"/>
    <col min="5123" max="5123" width="15.453125" style="462" customWidth="1"/>
    <col min="5124" max="5124" width="24.453125" style="462" customWidth="1"/>
    <col min="5125" max="5376" width="8" style="462"/>
    <col min="5377" max="5377" width="23.453125" style="462" customWidth="1"/>
    <col min="5378" max="5378" width="21.7265625" style="462" customWidth="1"/>
    <col min="5379" max="5379" width="15.453125" style="462" customWidth="1"/>
    <col min="5380" max="5380" width="24.453125" style="462" customWidth="1"/>
    <col min="5381" max="5632" width="8" style="462"/>
    <col min="5633" max="5633" width="23.453125" style="462" customWidth="1"/>
    <col min="5634" max="5634" width="21.7265625" style="462" customWidth="1"/>
    <col min="5635" max="5635" width="15.453125" style="462" customWidth="1"/>
    <col min="5636" max="5636" width="24.453125" style="462" customWidth="1"/>
    <col min="5637" max="5888" width="8" style="462"/>
    <col min="5889" max="5889" width="23.453125" style="462" customWidth="1"/>
    <col min="5890" max="5890" width="21.7265625" style="462" customWidth="1"/>
    <col min="5891" max="5891" width="15.453125" style="462" customWidth="1"/>
    <col min="5892" max="5892" width="24.453125" style="462" customWidth="1"/>
    <col min="5893" max="6144" width="8" style="462"/>
    <col min="6145" max="6145" width="23.453125" style="462" customWidth="1"/>
    <col min="6146" max="6146" width="21.7265625" style="462" customWidth="1"/>
    <col min="6147" max="6147" width="15.453125" style="462" customWidth="1"/>
    <col min="6148" max="6148" width="24.453125" style="462" customWidth="1"/>
    <col min="6149" max="6400" width="8" style="462"/>
    <col min="6401" max="6401" width="23.453125" style="462" customWidth="1"/>
    <col min="6402" max="6402" width="21.7265625" style="462" customWidth="1"/>
    <col min="6403" max="6403" width="15.453125" style="462" customWidth="1"/>
    <col min="6404" max="6404" width="24.453125" style="462" customWidth="1"/>
    <col min="6405" max="6656" width="8" style="462"/>
    <col min="6657" max="6657" width="23.453125" style="462" customWidth="1"/>
    <col min="6658" max="6658" width="21.7265625" style="462" customWidth="1"/>
    <col min="6659" max="6659" width="15.453125" style="462" customWidth="1"/>
    <col min="6660" max="6660" width="24.453125" style="462" customWidth="1"/>
    <col min="6661" max="6912" width="8" style="462"/>
    <col min="6913" max="6913" width="23.453125" style="462" customWidth="1"/>
    <col min="6914" max="6914" width="21.7265625" style="462" customWidth="1"/>
    <col min="6915" max="6915" width="15.453125" style="462" customWidth="1"/>
    <col min="6916" max="6916" width="24.453125" style="462" customWidth="1"/>
    <col min="6917" max="7168" width="8" style="462"/>
    <col min="7169" max="7169" width="23.453125" style="462" customWidth="1"/>
    <col min="7170" max="7170" width="21.7265625" style="462" customWidth="1"/>
    <col min="7171" max="7171" width="15.453125" style="462" customWidth="1"/>
    <col min="7172" max="7172" width="24.453125" style="462" customWidth="1"/>
    <col min="7173" max="7424" width="8" style="462"/>
    <col min="7425" max="7425" width="23.453125" style="462" customWidth="1"/>
    <col min="7426" max="7426" width="21.7265625" style="462" customWidth="1"/>
    <col min="7427" max="7427" width="15.453125" style="462" customWidth="1"/>
    <col min="7428" max="7428" width="24.453125" style="462" customWidth="1"/>
    <col min="7429" max="7680" width="8" style="462"/>
    <col min="7681" max="7681" width="23.453125" style="462" customWidth="1"/>
    <col min="7682" max="7682" width="21.7265625" style="462" customWidth="1"/>
    <col min="7683" max="7683" width="15.453125" style="462" customWidth="1"/>
    <col min="7684" max="7684" width="24.453125" style="462" customWidth="1"/>
    <col min="7685" max="7936" width="8" style="462"/>
    <col min="7937" max="7937" width="23.453125" style="462" customWidth="1"/>
    <col min="7938" max="7938" width="21.7265625" style="462" customWidth="1"/>
    <col min="7939" max="7939" width="15.453125" style="462" customWidth="1"/>
    <col min="7940" max="7940" width="24.453125" style="462" customWidth="1"/>
    <col min="7941" max="8192" width="8" style="462"/>
    <col min="8193" max="8193" width="23.453125" style="462" customWidth="1"/>
    <col min="8194" max="8194" width="21.7265625" style="462" customWidth="1"/>
    <col min="8195" max="8195" width="15.453125" style="462" customWidth="1"/>
    <col min="8196" max="8196" width="24.453125" style="462" customWidth="1"/>
    <col min="8197" max="8448" width="8" style="462"/>
    <col min="8449" max="8449" width="23.453125" style="462" customWidth="1"/>
    <col min="8450" max="8450" width="21.7265625" style="462" customWidth="1"/>
    <col min="8451" max="8451" width="15.453125" style="462" customWidth="1"/>
    <col min="8452" max="8452" width="24.453125" style="462" customWidth="1"/>
    <col min="8453" max="8704" width="8" style="462"/>
    <col min="8705" max="8705" width="23.453125" style="462" customWidth="1"/>
    <col min="8706" max="8706" width="21.7265625" style="462" customWidth="1"/>
    <col min="8707" max="8707" width="15.453125" style="462" customWidth="1"/>
    <col min="8708" max="8708" width="24.453125" style="462" customWidth="1"/>
    <col min="8709" max="8960" width="8" style="462"/>
    <col min="8961" max="8961" width="23.453125" style="462" customWidth="1"/>
    <col min="8962" max="8962" width="21.7265625" style="462" customWidth="1"/>
    <col min="8963" max="8963" width="15.453125" style="462" customWidth="1"/>
    <col min="8964" max="8964" width="24.453125" style="462" customWidth="1"/>
    <col min="8965" max="9216" width="8" style="462"/>
    <col min="9217" max="9217" width="23.453125" style="462" customWidth="1"/>
    <col min="9218" max="9218" width="21.7265625" style="462" customWidth="1"/>
    <col min="9219" max="9219" width="15.453125" style="462" customWidth="1"/>
    <col min="9220" max="9220" width="24.453125" style="462" customWidth="1"/>
    <col min="9221" max="9472" width="8" style="462"/>
    <col min="9473" max="9473" width="23.453125" style="462" customWidth="1"/>
    <col min="9474" max="9474" width="21.7265625" style="462" customWidth="1"/>
    <col min="9475" max="9475" width="15.453125" style="462" customWidth="1"/>
    <col min="9476" max="9476" width="24.453125" style="462" customWidth="1"/>
    <col min="9477" max="9728" width="8" style="462"/>
    <col min="9729" max="9729" width="23.453125" style="462" customWidth="1"/>
    <col min="9730" max="9730" width="21.7265625" style="462" customWidth="1"/>
    <col min="9731" max="9731" width="15.453125" style="462" customWidth="1"/>
    <col min="9732" max="9732" width="24.453125" style="462" customWidth="1"/>
    <col min="9733" max="9984" width="8" style="462"/>
    <col min="9985" max="9985" width="23.453125" style="462" customWidth="1"/>
    <col min="9986" max="9986" width="21.7265625" style="462" customWidth="1"/>
    <col min="9987" max="9987" width="15.453125" style="462" customWidth="1"/>
    <col min="9988" max="9988" width="24.453125" style="462" customWidth="1"/>
    <col min="9989" max="10240" width="8" style="462"/>
    <col min="10241" max="10241" width="23.453125" style="462" customWidth="1"/>
    <col min="10242" max="10242" width="21.7265625" style="462" customWidth="1"/>
    <col min="10243" max="10243" width="15.453125" style="462" customWidth="1"/>
    <col min="10244" max="10244" width="24.453125" style="462" customWidth="1"/>
    <col min="10245" max="10496" width="8" style="462"/>
    <col min="10497" max="10497" width="23.453125" style="462" customWidth="1"/>
    <col min="10498" max="10498" width="21.7265625" style="462" customWidth="1"/>
    <col min="10499" max="10499" width="15.453125" style="462" customWidth="1"/>
    <col min="10500" max="10500" width="24.453125" style="462" customWidth="1"/>
    <col min="10501" max="10752" width="8" style="462"/>
    <col min="10753" max="10753" width="23.453125" style="462" customWidth="1"/>
    <col min="10754" max="10754" width="21.7265625" style="462" customWidth="1"/>
    <col min="10755" max="10755" width="15.453125" style="462" customWidth="1"/>
    <col min="10756" max="10756" width="24.453125" style="462" customWidth="1"/>
    <col min="10757" max="11008" width="8" style="462"/>
    <col min="11009" max="11009" width="23.453125" style="462" customWidth="1"/>
    <col min="11010" max="11010" width="21.7265625" style="462" customWidth="1"/>
    <col min="11011" max="11011" width="15.453125" style="462" customWidth="1"/>
    <col min="11012" max="11012" width="24.453125" style="462" customWidth="1"/>
    <col min="11013" max="11264" width="8" style="462"/>
    <col min="11265" max="11265" width="23.453125" style="462" customWidth="1"/>
    <col min="11266" max="11266" width="21.7265625" style="462" customWidth="1"/>
    <col min="11267" max="11267" width="15.453125" style="462" customWidth="1"/>
    <col min="11268" max="11268" width="24.453125" style="462" customWidth="1"/>
    <col min="11269" max="11520" width="8" style="462"/>
    <col min="11521" max="11521" width="23.453125" style="462" customWidth="1"/>
    <col min="11522" max="11522" width="21.7265625" style="462" customWidth="1"/>
    <col min="11523" max="11523" width="15.453125" style="462" customWidth="1"/>
    <col min="11524" max="11524" width="24.453125" style="462" customWidth="1"/>
    <col min="11525" max="11776" width="8" style="462"/>
    <col min="11777" max="11777" width="23.453125" style="462" customWidth="1"/>
    <col min="11778" max="11778" width="21.7265625" style="462" customWidth="1"/>
    <col min="11779" max="11779" width="15.453125" style="462" customWidth="1"/>
    <col min="11780" max="11780" width="24.453125" style="462" customWidth="1"/>
    <col min="11781" max="12032" width="8" style="462"/>
    <col min="12033" max="12033" width="23.453125" style="462" customWidth="1"/>
    <col min="12034" max="12034" width="21.7265625" style="462" customWidth="1"/>
    <col min="12035" max="12035" width="15.453125" style="462" customWidth="1"/>
    <col min="12036" max="12036" width="24.453125" style="462" customWidth="1"/>
    <col min="12037" max="12288" width="8" style="462"/>
    <col min="12289" max="12289" width="23.453125" style="462" customWidth="1"/>
    <col min="12290" max="12290" width="21.7265625" style="462" customWidth="1"/>
    <col min="12291" max="12291" width="15.453125" style="462" customWidth="1"/>
    <col min="12292" max="12292" width="24.453125" style="462" customWidth="1"/>
    <col min="12293" max="12544" width="8" style="462"/>
    <col min="12545" max="12545" width="23.453125" style="462" customWidth="1"/>
    <col min="12546" max="12546" width="21.7265625" style="462" customWidth="1"/>
    <col min="12547" max="12547" width="15.453125" style="462" customWidth="1"/>
    <col min="12548" max="12548" width="24.453125" style="462" customWidth="1"/>
    <col min="12549" max="12800" width="8" style="462"/>
    <col min="12801" max="12801" width="23.453125" style="462" customWidth="1"/>
    <col min="12802" max="12802" width="21.7265625" style="462" customWidth="1"/>
    <col min="12803" max="12803" width="15.453125" style="462" customWidth="1"/>
    <col min="12804" max="12804" width="24.453125" style="462" customWidth="1"/>
    <col min="12805" max="13056" width="8" style="462"/>
    <col min="13057" max="13057" width="23.453125" style="462" customWidth="1"/>
    <col min="13058" max="13058" width="21.7265625" style="462" customWidth="1"/>
    <col min="13059" max="13059" width="15.453125" style="462" customWidth="1"/>
    <col min="13060" max="13060" width="24.453125" style="462" customWidth="1"/>
    <col min="13061" max="13312" width="8" style="462"/>
    <col min="13313" max="13313" width="23.453125" style="462" customWidth="1"/>
    <col min="13314" max="13314" width="21.7265625" style="462" customWidth="1"/>
    <col min="13315" max="13315" width="15.453125" style="462" customWidth="1"/>
    <col min="13316" max="13316" width="24.453125" style="462" customWidth="1"/>
    <col min="13317" max="13568" width="8" style="462"/>
    <col min="13569" max="13569" width="23.453125" style="462" customWidth="1"/>
    <col min="13570" max="13570" width="21.7265625" style="462" customWidth="1"/>
    <col min="13571" max="13571" width="15.453125" style="462" customWidth="1"/>
    <col min="13572" max="13572" width="24.453125" style="462" customWidth="1"/>
    <col min="13573" max="13824" width="8" style="462"/>
    <col min="13825" max="13825" width="23.453125" style="462" customWidth="1"/>
    <col min="13826" max="13826" width="21.7265625" style="462" customWidth="1"/>
    <col min="13827" max="13827" width="15.453125" style="462" customWidth="1"/>
    <col min="13828" max="13828" width="24.453125" style="462" customWidth="1"/>
    <col min="13829" max="14080" width="8" style="462"/>
    <col min="14081" max="14081" width="23.453125" style="462" customWidth="1"/>
    <col min="14082" max="14082" width="21.7265625" style="462" customWidth="1"/>
    <col min="14083" max="14083" width="15.453125" style="462" customWidth="1"/>
    <col min="14084" max="14084" width="24.453125" style="462" customWidth="1"/>
    <col min="14085" max="14336" width="8" style="462"/>
    <col min="14337" max="14337" width="23.453125" style="462" customWidth="1"/>
    <col min="14338" max="14338" width="21.7265625" style="462" customWidth="1"/>
    <col min="14339" max="14339" width="15.453125" style="462" customWidth="1"/>
    <col min="14340" max="14340" width="24.453125" style="462" customWidth="1"/>
    <col min="14341" max="14592" width="8" style="462"/>
    <col min="14593" max="14593" width="23.453125" style="462" customWidth="1"/>
    <col min="14594" max="14594" width="21.7265625" style="462" customWidth="1"/>
    <col min="14595" max="14595" width="15.453125" style="462" customWidth="1"/>
    <col min="14596" max="14596" width="24.453125" style="462" customWidth="1"/>
    <col min="14597" max="14848" width="8" style="462"/>
    <col min="14849" max="14849" width="23.453125" style="462" customWidth="1"/>
    <col min="14850" max="14850" width="21.7265625" style="462" customWidth="1"/>
    <col min="14851" max="14851" width="15.453125" style="462" customWidth="1"/>
    <col min="14852" max="14852" width="24.453125" style="462" customWidth="1"/>
    <col min="14853" max="15104" width="8" style="462"/>
    <col min="15105" max="15105" width="23.453125" style="462" customWidth="1"/>
    <col min="15106" max="15106" width="21.7265625" style="462" customWidth="1"/>
    <col min="15107" max="15107" width="15.453125" style="462" customWidth="1"/>
    <col min="15108" max="15108" width="24.453125" style="462" customWidth="1"/>
    <col min="15109" max="15360" width="8" style="462"/>
    <col min="15361" max="15361" width="23.453125" style="462" customWidth="1"/>
    <col min="15362" max="15362" width="21.7265625" style="462" customWidth="1"/>
    <col min="15363" max="15363" width="15.453125" style="462" customWidth="1"/>
    <col min="15364" max="15364" width="24.453125" style="462" customWidth="1"/>
    <col min="15365" max="15616" width="8" style="462"/>
    <col min="15617" max="15617" width="23.453125" style="462" customWidth="1"/>
    <col min="15618" max="15618" width="21.7265625" style="462" customWidth="1"/>
    <col min="15619" max="15619" width="15.453125" style="462" customWidth="1"/>
    <col min="15620" max="15620" width="24.453125" style="462" customWidth="1"/>
    <col min="15621" max="15872" width="8" style="462"/>
    <col min="15873" max="15873" width="23.453125" style="462" customWidth="1"/>
    <col min="15874" max="15874" width="21.7265625" style="462" customWidth="1"/>
    <col min="15875" max="15875" width="15.453125" style="462" customWidth="1"/>
    <col min="15876" max="15876" width="24.453125" style="462" customWidth="1"/>
    <col min="15877" max="16128" width="8" style="462"/>
    <col min="16129" max="16129" width="23.453125" style="462" customWidth="1"/>
    <col min="16130" max="16130" width="21.7265625" style="462" customWidth="1"/>
    <col min="16131" max="16131" width="15.453125" style="462" customWidth="1"/>
    <col min="16132" max="16132" width="24.453125" style="462" customWidth="1"/>
    <col min="16133" max="16384" width="8" style="462"/>
  </cols>
  <sheetData>
    <row r="1" spans="1:66" ht="143.25" customHeight="1">
      <c r="A1" s="460"/>
      <c r="B1" s="931" t="s">
        <v>3567</v>
      </c>
      <c r="C1" s="931"/>
      <c r="D1" s="692"/>
      <c r="E1" s="691"/>
      <c r="M1" s="461"/>
      <c r="N1" s="461"/>
      <c r="O1" s="461"/>
      <c r="P1" s="461"/>
      <c r="Q1" s="461"/>
      <c r="R1" s="461"/>
      <c r="S1" s="461"/>
      <c r="T1" s="461"/>
      <c r="U1" s="461"/>
      <c r="V1" s="461"/>
      <c r="W1" s="461"/>
      <c r="X1" s="461"/>
      <c r="Y1" s="461"/>
      <c r="Z1" s="461"/>
      <c r="AA1" s="461"/>
      <c r="AB1" s="461"/>
      <c r="AC1" s="461"/>
      <c r="AD1" s="461"/>
      <c r="AE1" s="461"/>
      <c r="AF1" s="461"/>
      <c r="AG1" s="461"/>
      <c r="AH1" s="461"/>
      <c r="AI1" s="461"/>
      <c r="AJ1" s="461"/>
      <c r="AK1" s="461"/>
      <c r="AL1" s="461"/>
      <c r="AM1" s="461"/>
      <c r="AN1" s="461"/>
      <c r="AO1" s="461"/>
      <c r="AP1" s="461"/>
      <c r="AQ1" s="461"/>
      <c r="AR1" s="461"/>
      <c r="AS1" s="461"/>
      <c r="AT1" s="461"/>
      <c r="AU1" s="461"/>
      <c r="AV1" s="461"/>
      <c r="AW1" s="461"/>
      <c r="AX1" s="461"/>
      <c r="AY1" s="461"/>
      <c r="AZ1" s="461"/>
      <c r="BA1" s="461"/>
      <c r="BB1" s="461"/>
      <c r="BC1" s="461"/>
      <c r="BD1" s="461"/>
      <c r="BE1" s="461"/>
      <c r="BF1" s="461"/>
      <c r="BG1" s="461"/>
      <c r="BH1" s="461"/>
      <c r="BI1" s="461"/>
      <c r="BJ1" s="461"/>
      <c r="BK1" s="461"/>
      <c r="BL1" s="461"/>
      <c r="BM1" s="461"/>
      <c r="BN1" s="461"/>
    </row>
    <row r="2" spans="1:66" ht="9.75" customHeight="1">
      <c r="A2" s="463"/>
      <c r="B2" s="463"/>
      <c r="C2" s="464"/>
      <c r="D2" s="464"/>
      <c r="M2" s="461"/>
      <c r="N2" s="461"/>
      <c r="O2" s="461"/>
      <c r="P2" s="461"/>
      <c r="Q2" s="461"/>
      <c r="R2" s="461"/>
      <c r="S2" s="461"/>
      <c r="T2" s="461"/>
      <c r="U2" s="461"/>
      <c r="V2" s="461"/>
      <c r="W2" s="461"/>
      <c r="X2" s="461"/>
      <c r="Y2" s="461"/>
      <c r="Z2" s="461"/>
      <c r="AA2" s="461"/>
      <c r="AB2" s="461"/>
      <c r="AC2" s="461"/>
      <c r="AD2" s="461"/>
      <c r="AE2" s="461"/>
      <c r="AF2" s="461"/>
      <c r="AG2" s="461"/>
      <c r="AH2" s="461"/>
      <c r="AI2" s="461"/>
      <c r="AJ2" s="461"/>
      <c r="AK2" s="461"/>
      <c r="AL2" s="461"/>
      <c r="AM2" s="461"/>
      <c r="AN2" s="461"/>
      <c r="AO2" s="461"/>
      <c r="AP2" s="461"/>
      <c r="AQ2" s="461"/>
      <c r="AR2" s="461"/>
      <c r="AS2" s="461"/>
      <c r="AT2" s="461"/>
      <c r="AU2" s="461"/>
      <c r="AV2" s="461"/>
      <c r="AW2" s="461"/>
      <c r="AX2" s="461"/>
      <c r="AY2" s="461"/>
      <c r="AZ2" s="461"/>
      <c r="BA2" s="461"/>
      <c r="BB2" s="461"/>
      <c r="BC2" s="461"/>
      <c r="BD2" s="461"/>
      <c r="BE2" s="461"/>
      <c r="BF2" s="461"/>
      <c r="BG2" s="461"/>
      <c r="BH2" s="461"/>
      <c r="BI2" s="461"/>
      <c r="BJ2" s="461"/>
      <c r="BK2" s="461"/>
      <c r="BL2" s="461"/>
      <c r="BM2" s="461"/>
      <c r="BN2" s="461"/>
    </row>
    <row r="3" spans="1:66">
      <c r="A3" s="932" t="s">
        <v>3568</v>
      </c>
      <c r="B3" s="932"/>
      <c r="C3" s="932"/>
      <c r="D3" s="932"/>
      <c r="M3" s="461"/>
      <c r="N3" s="461"/>
      <c r="O3" s="461"/>
      <c r="P3" s="461"/>
      <c r="Q3" s="461"/>
      <c r="R3" s="461"/>
      <c r="S3" s="461"/>
      <c r="T3" s="461"/>
      <c r="U3" s="461"/>
      <c r="V3" s="461"/>
      <c r="W3" s="461"/>
      <c r="X3" s="461"/>
      <c r="Y3" s="461"/>
      <c r="Z3" s="461"/>
      <c r="AA3" s="461"/>
      <c r="AB3" s="461"/>
      <c r="AC3" s="461"/>
      <c r="AD3" s="461"/>
      <c r="AE3" s="461"/>
      <c r="AF3" s="461"/>
      <c r="AG3" s="461"/>
      <c r="AH3" s="461"/>
      <c r="AI3" s="461"/>
      <c r="AJ3" s="461"/>
      <c r="AK3" s="461"/>
      <c r="AL3" s="461"/>
      <c r="AM3" s="461"/>
      <c r="AN3" s="461"/>
      <c r="AO3" s="461"/>
      <c r="AP3" s="461"/>
      <c r="AQ3" s="461"/>
      <c r="AR3" s="461"/>
      <c r="AS3" s="461"/>
      <c r="AT3" s="461"/>
      <c r="AU3" s="461"/>
      <c r="AV3" s="461"/>
      <c r="AW3" s="461"/>
      <c r="AX3" s="461"/>
      <c r="AY3" s="461"/>
      <c r="AZ3" s="461"/>
      <c r="BA3" s="461"/>
      <c r="BB3" s="461"/>
      <c r="BC3" s="461"/>
      <c r="BD3" s="461"/>
      <c r="BE3" s="461"/>
      <c r="BF3" s="461"/>
      <c r="BG3" s="461"/>
      <c r="BH3" s="461"/>
      <c r="BI3" s="461"/>
      <c r="BJ3" s="461"/>
      <c r="BK3" s="461"/>
      <c r="BL3" s="461"/>
      <c r="BM3" s="461"/>
      <c r="BN3" s="461"/>
    </row>
    <row r="4" spans="1:66" ht="14.25" customHeight="1">
      <c r="A4" s="932"/>
      <c r="B4" s="932"/>
      <c r="C4" s="932"/>
      <c r="D4" s="932"/>
      <c r="M4" s="461"/>
      <c r="N4" s="461"/>
      <c r="O4" s="461"/>
      <c r="P4" s="461"/>
      <c r="Q4" s="461"/>
      <c r="R4" s="461"/>
      <c r="S4" s="461"/>
      <c r="T4" s="461"/>
      <c r="U4" s="461"/>
      <c r="V4" s="461"/>
      <c r="W4" s="461"/>
      <c r="X4" s="461"/>
      <c r="Y4" s="461"/>
      <c r="Z4" s="461"/>
      <c r="AA4" s="461"/>
      <c r="AB4" s="461"/>
      <c r="AC4" s="461"/>
      <c r="AD4" s="461"/>
      <c r="AE4" s="461"/>
      <c r="AF4" s="461"/>
      <c r="AG4" s="461"/>
      <c r="AH4" s="461"/>
      <c r="AI4" s="461"/>
      <c r="AJ4" s="461"/>
      <c r="AK4" s="461"/>
      <c r="AL4" s="461"/>
      <c r="AM4" s="461"/>
      <c r="AN4" s="461"/>
      <c r="AO4" s="461"/>
      <c r="AP4" s="461"/>
      <c r="AQ4" s="461"/>
      <c r="AR4" s="461"/>
      <c r="AS4" s="461"/>
      <c r="AT4" s="461"/>
      <c r="AU4" s="461"/>
      <c r="AV4" s="461"/>
      <c r="AW4" s="461"/>
      <c r="AX4" s="461"/>
      <c r="AY4" s="461"/>
      <c r="AZ4" s="461"/>
      <c r="BA4" s="461"/>
      <c r="BB4" s="461"/>
      <c r="BC4" s="461"/>
      <c r="BD4" s="461"/>
      <c r="BE4" s="461"/>
      <c r="BF4" s="461"/>
      <c r="BG4" s="461"/>
      <c r="BH4" s="461"/>
      <c r="BI4" s="461"/>
      <c r="BJ4" s="461"/>
      <c r="BK4" s="461"/>
      <c r="BL4" s="461"/>
      <c r="BM4" s="461"/>
      <c r="BN4" s="461"/>
    </row>
    <row r="5" spans="1:66" ht="25.5" customHeight="1">
      <c r="A5" s="932" t="s">
        <v>3569</v>
      </c>
      <c r="B5" s="932"/>
      <c r="C5" s="932"/>
      <c r="D5" s="932"/>
      <c r="M5" s="461"/>
      <c r="N5" s="461"/>
      <c r="O5" s="461"/>
      <c r="P5" s="461"/>
      <c r="Q5" s="461"/>
      <c r="R5" s="461"/>
      <c r="S5" s="461"/>
      <c r="T5" s="461"/>
      <c r="U5" s="461"/>
      <c r="V5" s="461"/>
      <c r="W5" s="461"/>
      <c r="X5" s="461"/>
      <c r="Y5" s="461"/>
      <c r="Z5" s="461"/>
      <c r="AA5" s="461"/>
      <c r="AB5" s="461"/>
      <c r="AC5" s="461"/>
      <c r="AD5" s="461"/>
      <c r="AE5" s="461"/>
      <c r="AF5" s="461"/>
      <c r="AG5" s="461"/>
      <c r="AH5" s="461"/>
      <c r="AI5" s="461"/>
      <c r="AJ5" s="461"/>
      <c r="AK5" s="461"/>
      <c r="AL5" s="461"/>
      <c r="AM5" s="461"/>
      <c r="AN5" s="461"/>
      <c r="AO5" s="461"/>
      <c r="AP5" s="461"/>
      <c r="AQ5" s="461"/>
      <c r="AR5" s="461"/>
      <c r="AS5" s="461"/>
      <c r="AT5" s="461"/>
      <c r="AU5" s="461"/>
      <c r="AV5" s="461"/>
      <c r="AW5" s="461"/>
      <c r="AX5" s="461"/>
      <c r="AY5" s="461"/>
      <c r="AZ5" s="461"/>
      <c r="BA5" s="461"/>
      <c r="BB5" s="461"/>
      <c r="BC5" s="461"/>
      <c r="BD5" s="461"/>
      <c r="BE5" s="461"/>
      <c r="BF5" s="461"/>
      <c r="BG5" s="461"/>
      <c r="BH5" s="461"/>
      <c r="BI5" s="461"/>
      <c r="BJ5" s="461"/>
      <c r="BK5" s="461"/>
      <c r="BL5" s="461"/>
      <c r="BM5" s="461"/>
      <c r="BN5" s="461"/>
    </row>
    <row r="6" spans="1:66" ht="14.5">
      <c r="A6" s="933" t="s">
        <v>3538</v>
      </c>
      <c r="B6" s="933"/>
      <c r="C6" s="933"/>
      <c r="D6" s="465"/>
      <c r="M6" s="461"/>
      <c r="N6" s="461"/>
      <c r="O6" s="461"/>
      <c r="P6" s="461"/>
      <c r="Q6" s="461"/>
      <c r="R6" s="461"/>
      <c r="S6" s="461"/>
      <c r="T6" s="461"/>
      <c r="U6" s="461"/>
      <c r="V6" s="461"/>
      <c r="W6" s="461"/>
      <c r="X6" s="461"/>
      <c r="Y6" s="461"/>
      <c r="Z6" s="461"/>
      <c r="AA6" s="461"/>
      <c r="AB6" s="461"/>
      <c r="AC6" s="461"/>
      <c r="AD6" s="461"/>
      <c r="AE6" s="461"/>
      <c r="AF6" s="461"/>
      <c r="AG6" s="461"/>
      <c r="AH6" s="461"/>
      <c r="AI6" s="461"/>
      <c r="AJ6" s="461"/>
      <c r="AK6" s="461"/>
      <c r="AL6" s="461"/>
      <c r="AM6" s="461"/>
      <c r="AN6" s="461"/>
      <c r="AO6" s="461"/>
      <c r="AP6" s="461"/>
      <c r="AQ6" s="461"/>
      <c r="AR6" s="461"/>
      <c r="AS6" s="461"/>
      <c r="AT6" s="461"/>
      <c r="AU6" s="461"/>
      <c r="AV6" s="461"/>
      <c r="AW6" s="461"/>
      <c r="AX6" s="461"/>
      <c r="AY6" s="461"/>
      <c r="AZ6" s="461"/>
      <c r="BA6" s="461"/>
      <c r="BB6" s="461"/>
      <c r="BC6" s="461"/>
      <c r="BD6" s="461"/>
      <c r="BE6" s="461"/>
      <c r="BF6" s="461"/>
      <c r="BG6" s="461"/>
      <c r="BH6" s="461"/>
      <c r="BI6" s="461"/>
      <c r="BJ6" s="461"/>
      <c r="BK6" s="461"/>
      <c r="BL6" s="461"/>
      <c r="BM6" s="461"/>
      <c r="BN6" s="461"/>
    </row>
    <row r="7" spans="1:66" ht="14.5">
      <c r="A7" s="465" t="s">
        <v>3539</v>
      </c>
      <c r="B7" s="928" t="str">
        <f>'1 Basic Info'!C10</f>
        <v>Madelinelund ApS</v>
      </c>
      <c r="C7" s="928"/>
      <c r="D7" s="928"/>
      <c r="M7" s="461"/>
      <c r="N7" s="461"/>
      <c r="O7" s="461"/>
      <c r="P7" s="461"/>
      <c r="Q7" s="461"/>
      <c r="R7" s="461"/>
      <c r="S7" s="461"/>
      <c r="T7" s="461"/>
      <c r="U7" s="461"/>
      <c r="V7" s="461"/>
      <c r="W7" s="461"/>
      <c r="X7" s="461"/>
      <c r="Y7" s="461"/>
      <c r="Z7" s="461"/>
      <c r="AA7" s="461"/>
      <c r="AB7" s="461"/>
      <c r="AC7" s="461"/>
      <c r="AD7" s="461"/>
      <c r="AE7" s="461"/>
      <c r="AF7" s="461"/>
      <c r="AG7" s="461"/>
      <c r="AH7" s="461"/>
      <c r="AI7" s="461"/>
      <c r="AJ7" s="461"/>
      <c r="AK7" s="461"/>
      <c r="AL7" s="461"/>
      <c r="AM7" s="461"/>
      <c r="AN7" s="461"/>
      <c r="AO7" s="461"/>
      <c r="AP7" s="461"/>
      <c r="AQ7" s="461"/>
      <c r="AR7" s="461"/>
      <c r="AS7" s="461"/>
      <c r="AT7" s="461"/>
      <c r="AU7" s="461"/>
      <c r="AV7" s="461"/>
      <c r="AW7" s="461"/>
      <c r="AX7" s="461"/>
      <c r="AY7" s="461"/>
      <c r="AZ7" s="461"/>
      <c r="BA7" s="461"/>
      <c r="BB7" s="461"/>
      <c r="BC7" s="461"/>
      <c r="BD7" s="461"/>
      <c r="BE7" s="461"/>
      <c r="BF7" s="461"/>
      <c r="BG7" s="461"/>
      <c r="BH7" s="461"/>
      <c r="BI7" s="461"/>
      <c r="BJ7" s="461"/>
      <c r="BK7" s="461"/>
      <c r="BL7" s="461"/>
      <c r="BM7" s="461"/>
      <c r="BN7" s="461"/>
    </row>
    <row r="8" spans="1:66" ht="14.5">
      <c r="A8" s="465" t="s">
        <v>3570</v>
      </c>
      <c r="B8" s="928" t="str">
        <f>'1 Basic Info'!C14</f>
        <v>Flougårdsvej 6, DK - 9575 Terndrup</v>
      </c>
      <c r="C8" s="928"/>
      <c r="D8" s="928"/>
      <c r="M8" s="461"/>
      <c r="N8" s="461"/>
      <c r="O8" s="461"/>
      <c r="P8" s="461"/>
      <c r="Q8" s="461"/>
      <c r="R8" s="461"/>
      <c r="S8" s="461"/>
      <c r="T8" s="461"/>
      <c r="U8" s="461"/>
      <c r="V8" s="461"/>
      <c r="W8" s="461"/>
      <c r="X8" s="461"/>
      <c r="Y8" s="461"/>
      <c r="Z8" s="461"/>
      <c r="AA8" s="461"/>
      <c r="AB8" s="461"/>
      <c r="AC8" s="461"/>
      <c r="AD8" s="461"/>
      <c r="AE8" s="461"/>
      <c r="AF8" s="461"/>
      <c r="AG8" s="461"/>
      <c r="AH8" s="461"/>
      <c r="AI8" s="461"/>
      <c r="AJ8" s="461"/>
      <c r="AK8" s="461"/>
      <c r="AL8" s="461"/>
      <c r="AM8" s="461"/>
      <c r="AN8" s="461"/>
      <c r="AO8" s="461"/>
      <c r="AP8" s="461"/>
      <c r="AQ8" s="461"/>
      <c r="AR8" s="461"/>
      <c r="AS8" s="461"/>
      <c r="AT8" s="461"/>
      <c r="AU8" s="461"/>
      <c r="AV8" s="461"/>
      <c r="AW8" s="461"/>
      <c r="AX8" s="461"/>
      <c r="AY8" s="461"/>
      <c r="AZ8" s="461"/>
      <c r="BA8" s="461"/>
      <c r="BB8" s="461"/>
      <c r="BC8" s="461"/>
      <c r="BD8" s="461"/>
      <c r="BE8" s="461"/>
      <c r="BF8" s="461"/>
      <c r="BG8" s="461"/>
      <c r="BH8" s="461"/>
      <c r="BI8" s="461"/>
      <c r="BJ8" s="461"/>
      <c r="BK8" s="461"/>
      <c r="BL8" s="461"/>
      <c r="BM8" s="461"/>
      <c r="BN8" s="461"/>
    </row>
    <row r="9" spans="1:66" ht="14.5">
      <c r="A9" s="465" t="s">
        <v>96</v>
      </c>
      <c r="B9" s="466" t="str">
        <f>'1 Basic Info'!C15</f>
        <v>Denmark</v>
      </c>
      <c r="C9" s="466"/>
      <c r="D9" s="466"/>
      <c r="M9" s="461"/>
      <c r="N9" s="461"/>
      <c r="O9" s="461"/>
      <c r="P9" s="461"/>
      <c r="Q9" s="461"/>
      <c r="R9" s="461"/>
      <c r="S9" s="461"/>
      <c r="T9" s="461"/>
      <c r="U9" s="461"/>
      <c r="V9" s="461"/>
      <c r="W9" s="461"/>
      <c r="X9" s="461"/>
      <c r="Y9" s="461"/>
      <c r="Z9" s="461"/>
      <c r="AA9" s="461"/>
      <c r="AB9" s="461"/>
      <c r="AC9" s="461"/>
      <c r="AD9" s="461"/>
      <c r="AE9" s="461"/>
      <c r="AF9" s="461"/>
      <c r="AG9" s="461"/>
      <c r="AH9" s="461"/>
      <c r="AI9" s="461"/>
      <c r="AJ9" s="461"/>
      <c r="AK9" s="461"/>
      <c r="AL9" s="461"/>
      <c r="AM9" s="461"/>
      <c r="AN9" s="461"/>
      <c r="AO9" s="461"/>
      <c r="AP9" s="461"/>
      <c r="AQ9" s="461"/>
      <c r="AR9" s="461"/>
      <c r="AS9" s="461"/>
      <c r="AT9" s="461"/>
      <c r="AU9" s="461"/>
      <c r="AV9" s="461"/>
      <c r="AW9" s="461"/>
      <c r="AX9" s="461"/>
      <c r="AY9" s="461"/>
      <c r="AZ9" s="461"/>
      <c r="BA9" s="461"/>
      <c r="BB9" s="461"/>
      <c r="BC9" s="461"/>
      <c r="BD9" s="461"/>
      <c r="BE9" s="461"/>
      <c r="BF9" s="461"/>
      <c r="BG9" s="461"/>
      <c r="BH9" s="461"/>
      <c r="BI9" s="461"/>
      <c r="BJ9" s="461"/>
      <c r="BK9" s="461"/>
      <c r="BL9" s="461"/>
      <c r="BM9" s="461"/>
      <c r="BN9" s="461"/>
    </row>
    <row r="10" spans="1:66" ht="14.5">
      <c r="A10" s="465" t="s">
        <v>3540</v>
      </c>
      <c r="B10" s="928" t="str">
        <f>'1 Basic Info'!C3</f>
        <v>SA-PEFC-FM-012910</v>
      </c>
      <c r="C10" s="928"/>
      <c r="D10" s="466"/>
      <c r="M10" s="461"/>
      <c r="N10" s="461"/>
      <c r="O10" s="461"/>
      <c r="P10" s="461"/>
      <c r="Q10" s="461"/>
      <c r="R10" s="461"/>
      <c r="S10" s="461"/>
      <c r="T10" s="461"/>
      <c r="U10" s="461"/>
      <c r="V10" s="461"/>
      <c r="W10" s="461"/>
      <c r="X10" s="461"/>
      <c r="Y10" s="461"/>
      <c r="Z10" s="461"/>
      <c r="AA10" s="461"/>
      <c r="AB10" s="461"/>
      <c r="AC10" s="461"/>
      <c r="AD10" s="461"/>
      <c r="AE10" s="461"/>
      <c r="AF10" s="461"/>
      <c r="AG10" s="461"/>
      <c r="AH10" s="461"/>
      <c r="AI10" s="461"/>
      <c r="AJ10" s="461"/>
      <c r="AK10" s="461"/>
      <c r="AL10" s="461"/>
      <c r="AM10" s="461"/>
      <c r="AN10" s="461"/>
      <c r="AO10" s="461"/>
      <c r="AP10" s="461"/>
      <c r="AQ10" s="461"/>
      <c r="AR10" s="461"/>
      <c r="AS10" s="461"/>
      <c r="AT10" s="461"/>
      <c r="AU10" s="461"/>
      <c r="AV10" s="461"/>
      <c r="AW10" s="461"/>
      <c r="AX10" s="461"/>
      <c r="AY10" s="461"/>
      <c r="AZ10" s="461"/>
      <c r="BA10" s="461"/>
      <c r="BB10" s="461"/>
      <c r="BC10" s="461"/>
      <c r="BD10" s="461"/>
      <c r="BE10" s="461"/>
      <c r="BF10" s="461"/>
      <c r="BG10" s="461"/>
      <c r="BH10" s="461"/>
      <c r="BI10" s="461"/>
      <c r="BJ10" s="461"/>
      <c r="BK10" s="461"/>
      <c r="BL10" s="461"/>
      <c r="BM10" s="461"/>
      <c r="BN10" s="461"/>
    </row>
    <row r="11" spans="1:66" ht="14.5">
      <c r="A11" s="465" t="s">
        <v>126</v>
      </c>
      <c r="B11" s="928" t="str">
        <f>'1 Basic Info'!C24</f>
        <v>Group</v>
      </c>
      <c r="C11" s="928"/>
      <c r="D11" s="466"/>
      <c r="M11" s="461"/>
      <c r="N11" s="461"/>
      <c r="O11" s="461"/>
      <c r="P11" s="461"/>
      <c r="Q11" s="461"/>
      <c r="R11" s="461"/>
      <c r="S11" s="461"/>
      <c r="T11" s="461"/>
      <c r="U11" s="461"/>
      <c r="V11" s="461"/>
      <c r="W11" s="461"/>
      <c r="X11" s="461"/>
      <c r="Y11" s="461"/>
      <c r="Z11" s="461"/>
      <c r="AA11" s="461"/>
      <c r="AB11" s="461"/>
      <c r="AC11" s="461"/>
      <c r="AD11" s="461"/>
      <c r="AE11" s="461"/>
      <c r="AF11" s="461"/>
      <c r="AG11" s="461"/>
      <c r="AH11" s="461"/>
      <c r="AI11" s="461"/>
      <c r="AJ11" s="461"/>
      <c r="AK11" s="461"/>
      <c r="AL11" s="461"/>
      <c r="AM11" s="461"/>
      <c r="AN11" s="461"/>
      <c r="AO11" s="461"/>
      <c r="AP11" s="461"/>
      <c r="AQ11" s="461"/>
      <c r="AR11" s="461"/>
      <c r="AS11" s="461"/>
      <c r="AT11" s="461"/>
      <c r="AU11" s="461"/>
      <c r="AV11" s="461"/>
      <c r="AW11" s="461"/>
      <c r="AX11" s="461"/>
      <c r="AY11" s="461"/>
      <c r="AZ11" s="461"/>
      <c r="BA11" s="461"/>
      <c r="BB11" s="461"/>
      <c r="BC11" s="461"/>
      <c r="BD11" s="461"/>
      <c r="BE11" s="461"/>
      <c r="BF11" s="461"/>
      <c r="BG11" s="461"/>
      <c r="BH11" s="461"/>
      <c r="BI11" s="461"/>
      <c r="BJ11" s="461"/>
      <c r="BK11" s="461"/>
      <c r="BL11" s="461"/>
      <c r="BM11" s="461"/>
      <c r="BN11" s="461"/>
    </row>
    <row r="12" spans="1:66" ht="14.5">
      <c r="A12" s="465" t="s">
        <v>3571</v>
      </c>
      <c r="B12" s="467" t="s">
        <v>14</v>
      </c>
      <c r="C12" s="466" t="s">
        <v>3572</v>
      </c>
      <c r="D12" s="467" t="s">
        <v>16</v>
      </c>
      <c r="M12" s="461"/>
      <c r="N12" s="461"/>
      <c r="O12" s="461"/>
      <c r="P12" s="461"/>
      <c r="Q12" s="461"/>
      <c r="R12" s="461"/>
      <c r="S12" s="461"/>
      <c r="T12" s="461"/>
      <c r="U12" s="461"/>
      <c r="V12" s="461"/>
      <c r="W12" s="461"/>
      <c r="X12" s="461"/>
      <c r="Y12" s="461"/>
      <c r="Z12" s="461"/>
      <c r="AA12" s="461"/>
      <c r="AB12" s="461"/>
      <c r="AC12" s="461"/>
      <c r="AD12" s="461"/>
      <c r="AE12" s="461"/>
      <c r="AF12" s="461"/>
      <c r="AG12" s="461"/>
      <c r="AH12" s="461"/>
      <c r="AI12" s="461"/>
      <c r="AJ12" s="461"/>
      <c r="AK12" s="461"/>
      <c r="AL12" s="461"/>
      <c r="AM12" s="461"/>
      <c r="AN12" s="461"/>
      <c r="AO12" s="461"/>
      <c r="AP12" s="461"/>
      <c r="AQ12" s="461"/>
      <c r="AR12" s="461"/>
      <c r="AS12" s="461"/>
      <c r="AT12" s="461"/>
      <c r="AU12" s="461"/>
      <c r="AV12" s="461"/>
      <c r="AW12" s="461"/>
      <c r="AX12" s="461"/>
      <c r="AY12" s="461"/>
      <c r="AZ12" s="461"/>
      <c r="BA12" s="461"/>
      <c r="BB12" s="461"/>
      <c r="BC12" s="461"/>
      <c r="BD12" s="461"/>
      <c r="BE12" s="461"/>
      <c r="BF12" s="461"/>
      <c r="BG12" s="461"/>
      <c r="BH12" s="461"/>
      <c r="BI12" s="461"/>
      <c r="BJ12" s="461"/>
      <c r="BK12" s="461"/>
      <c r="BL12" s="461"/>
      <c r="BM12" s="461"/>
      <c r="BN12" s="461"/>
    </row>
    <row r="13" spans="1:66" ht="9.75" customHeight="1">
      <c r="A13" s="465"/>
      <c r="B13" s="466"/>
      <c r="C13" s="468"/>
      <c r="D13" s="466"/>
      <c r="M13" s="461"/>
      <c r="N13" s="461"/>
      <c r="O13" s="461"/>
      <c r="P13" s="461"/>
      <c r="Q13" s="461"/>
      <c r="R13" s="461"/>
      <c r="S13" s="461"/>
      <c r="T13" s="461"/>
      <c r="U13" s="461"/>
      <c r="V13" s="461"/>
      <c r="W13" s="461"/>
      <c r="X13" s="461"/>
      <c r="Y13" s="461"/>
      <c r="Z13" s="461"/>
      <c r="AA13" s="461"/>
      <c r="AB13" s="461"/>
      <c r="AC13" s="461"/>
      <c r="AD13" s="461"/>
      <c r="AE13" s="461"/>
      <c r="AF13" s="461"/>
      <c r="AG13" s="461"/>
      <c r="AH13" s="461"/>
      <c r="AI13" s="461"/>
      <c r="AJ13" s="461"/>
      <c r="AK13" s="461"/>
      <c r="AL13" s="461"/>
      <c r="AM13" s="461"/>
      <c r="AN13" s="461"/>
      <c r="AO13" s="461"/>
      <c r="AP13" s="461"/>
      <c r="AQ13" s="461"/>
      <c r="AR13" s="461"/>
      <c r="AS13" s="461"/>
      <c r="AT13" s="461"/>
      <c r="AU13" s="461"/>
      <c r="AV13" s="461"/>
      <c r="AW13" s="461"/>
      <c r="AX13" s="461"/>
      <c r="AY13" s="461"/>
      <c r="AZ13" s="461"/>
      <c r="BA13" s="461"/>
      <c r="BB13" s="461"/>
      <c r="BC13" s="461"/>
      <c r="BD13" s="461"/>
      <c r="BE13" s="461"/>
      <c r="BF13" s="461"/>
      <c r="BG13" s="461"/>
      <c r="BH13" s="461"/>
      <c r="BI13" s="461"/>
      <c r="BJ13" s="461"/>
      <c r="BK13" s="461"/>
      <c r="BL13" s="461"/>
      <c r="BM13" s="461"/>
      <c r="BN13" s="461"/>
    </row>
    <row r="14" spans="1:66" ht="18" customHeight="1" thickBot="1">
      <c r="A14" s="933" t="s">
        <v>3573</v>
      </c>
      <c r="B14" s="933"/>
      <c r="C14" s="933"/>
      <c r="D14" s="933"/>
      <c r="M14" s="461"/>
      <c r="N14" s="461"/>
      <c r="O14" s="461"/>
      <c r="P14" s="461"/>
      <c r="Q14" s="461"/>
      <c r="R14" s="461"/>
      <c r="S14" s="461"/>
      <c r="T14" s="461"/>
      <c r="U14" s="461"/>
      <c r="V14" s="461"/>
      <c r="W14" s="461"/>
      <c r="X14" s="461"/>
      <c r="Y14" s="461"/>
      <c r="Z14" s="461"/>
      <c r="AA14" s="461"/>
      <c r="AB14" s="461"/>
      <c r="AC14" s="461"/>
      <c r="AD14" s="461"/>
      <c r="AE14" s="461"/>
      <c r="AF14" s="461"/>
      <c r="AG14" s="461"/>
      <c r="AH14" s="461"/>
      <c r="AI14" s="461"/>
      <c r="AJ14" s="461"/>
      <c r="AK14" s="461"/>
      <c r="AL14" s="461"/>
      <c r="AM14" s="461"/>
      <c r="AN14" s="461"/>
      <c r="AO14" s="461"/>
      <c r="AP14" s="461"/>
      <c r="AQ14" s="461"/>
      <c r="AR14" s="461"/>
      <c r="AS14" s="461"/>
      <c r="AT14" s="461"/>
      <c r="AU14" s="461"/>
      <c r="AV14" s="461"/>
      <c r="AW14" s="461"/>
      <c r="AX14" s="461"/>
      <c r="AY14" s="461"/>
      <c r="AZ14" s="461"/>
      <c r="BA14" s="461"/>
      <c r="BB14" s="461"/>
      <c r="BC14" s="461"/>
      <c r="BD14" s="461"/>
      <c r="BE14" s="461"/>
      <c r="BF14" s="461"/>
      <c r="BG14" s="461"/>
      <c r="BH14" s="461"/>
      <c r="BI14" s="461"/>
      <c r="BJ14" s="461"/>
      <c r="BK14" s="461"/>
      <c r="BL14" s="461"/>
      <c r="BM14" s="461"/>
      <c r="BN14" s="461"/>
    </row>
    <row r="15" spans="1:66" s="470" customFormat="1" ht="15" thickBot="1">
      <c r="A15" s="853" t="s">
        <v>3574</v>
      </c>
      <c r="B15" s="854" t="s">
        <v>3575</v>
      </c>
      <c r="C15" s="854" t="s">
        <v>3576</v>
      </c>
      <c r="D15" s="855" t="s">
        <v>3577</v>
      </c>
      <c r="E15" s="469"/>
      <c r="F15" s="469"/>
      <c r="G15" s="469"/>
      <c r="H15" s="469"/>
      <c r="I15" s="469"/>
      <c r="J15" s="469"/>
      <c r="K15" s="469"/>
      <c r="L15" s="469"/>
      <c r="M15" s="469"/>
      <c r="N15" s="469"/>
      <c r="O15" s="469"/>
      <c r="P15" s="469"/>
      <c r="Q15" s="469"/>
      <c r="R15" s="469"/>
      <c r="S15" s="469"/>
      <c r="T15" s="469"/>
      <c r="U15" s="469"/>
      <c r="V15" s="469"/>
      <c r="W15" s="469"/>
      <c r="X15" s="469"/>
      <c r="Y15" s="469"/>
      <c r="Z15" s="469"/>
      <c r="AA15" s="469"/>
      <c r="AB15" s="469"/>
      <c r="AC15" s="469"/>
      <c r="AD15" s="469"/>
      <c r="AE15" s="469"/>
      <c r="AF15" s="469"/>
      <c r="AG15" s="469"/>
      <c r="AH15" s="469"/>
      <c r="AI15" s="469"/>
      <c r="AJ15" s="469"/>
      <c r="AK15" s="469"/>
      <c r="AL15" s="469"/>
      <c r="AM15" s="469"/>
      <c r="AN15" s="469"/>
      <c r="AO15" s="469"/>
      <c r="AP15" s="469"/>
      <c r="AQ15" s="469"/>
      <c r="AR15" s="469"/>
      <c r="AS15" s="469"/>
      <c r="AT15" s="469"/>
      <c r="AU15" s="469"/>
      <c r="AV15" s="469"/>
      <c r="AW15" s="469"/>
      <c r="AX15" s="469"/>
      <c r="AY15" s="469"/>
      <c r="AZ15" s="469"/>
      <c r="BA15" s="469"/>
      <c r="BB15" s="469"/>
      <c r="BC15" s="469"/>
      <c r="BD15" s="469"/>
      <c r="BE15" s="469"/>
      <c r="BF15" s="469"/>
      <c r="BG15" s="469"/>
      <c r="BH15" s="469"/>
      <c r="BI15" s="469"/>
      <c r="BJ15" s="469"/>
      <c r="BK15" s="469"/>
      <c r="BL15" s="469"/>
      <c r="BM15" s="469"/>
      <c r="BN15" s="469"/>
    </row>
    <row r="16" spans="1:66" s="472" customFormat="1" ht="100" customHeight="1">
      <c r="A16" s="851" t="s">
        <v>3578</v>
      </c>
      <c r="B16" s="852" t="s">
        <v>3579</v>
      </c>
      <c r="C16" s="852" t="s">
        <v>3580</v>
      </c>
      <c r="D16" s="936" t="s">
        <v>4856</v>
      </c>
      <c r="E16" s="471"/>
      <c r="F16" s="471"/>
      <c r="G16" s="471"/>
      <c r="H16" s="471"/>
      <c r="I16" s="471"/>
      <c r="J16" s="471"/>
      <c r="K16" s="471"/>
      <c r="L16" s="471"/>
      <c r="M16" s="471"/>
      <c r="N16" s="471"/>
      <c r="O16" s="471"/>
      <c r="P16" s="471"/>
      <c r="Q16" s="471"/>
      <c r="R16" s="471"/>
      <c r="S16" s="471"/>
      <c r="T16" s="471"/>
      <c r="U16" s="471"/>
      <c r="V16" s="471"/>
      <c r="W16" s="471"/>
      <c r="X16" s="471"/>
      <c r="Y16" s="471"/>
      <c r="Z16" s="471"/>
      <c r="AA16" s="471"/>
      <c r="AB16" s="471"/>
      <c r="AC16" s="471"/>
      <c r="AD16" s="471"/>
      <c r="AE16" s="471"/>
      <c r="AF16" s="471"/>
      <c r="AG16" s="471"/>
      <c r="AH16" s="471"/>
      <c r="AI16" s="471"/>
      <c r="AJ16" s="471"/>
      <c r="AK16" s="471"/>
      <c r="AL16" s="471"/>
      <c r="AM16" s="471"/>
      <c r="AN16" s="471"/>
      <c r="AO16" s="471"/>
      <c r="AP16" s="471"/>
      <c r="AQ16" s="471"/>
      <c r="AR16" s="471"/>
      <c r="AS16" s="471"/>
      <c r="AT16" s="471"/>
      <c r="AU16" s="471"/>
      <c r="AV16" s="471"/>
      <c r="AW16" s="471"/>
      <c r="AX16" s="471"/>
      <c r="AY16" s="471"/>
      <c r="AZ16" s="471"/>
      <c r="BA16" s="471"/>
      <c r="BB16" s="471"/>
      <c r="BC16" s="471"/>
      <c r="BD16" s="471"/>
      <c r="BE16" s="471"/>
      <c r="BF16" s="471"/>
      <c r="BG16" s="471"/>
      <c r="BH16" s="471"/>
      <c r="BI16" s="471"/>
      <c r="BJ16" s="471"/>
      <c r="BK16" s="471"/>
      <c r="BL16" s="471"/>
      <c r="BM16" s="471"/>
      <c r="BN16" s="471"/>
    </row>
    <row r="17" spans="1:66" s="472" customFormat="1" ht="100" customHeight="1">
      <c r="A17" s="848" t="s">
        <v>3578</v>
      </c>
      <c r="B17" s="847" t="s">
        <v>3581</v>
      </c>
      <c r="C17" s="847" t="s">
        <v>3582</v>
      </c>
      <c r="D17" s="937"/>
      <c r="E17" s="471"/>
      <c r="F17" s="471"/>
      <c r="G17" s="471"/>
      <c r="H17" s="471"/>
      <c r="I17" s="471"/>
      <c r="J17" s="471"/>
      <c r="K17" s="471"/>
      <c r="L17" s="471"/>
      <c r="M17" s="471"/>
      <c r="N17" s="471"/>
      <c r="O17" s="471"/>
      <c r="P17" s="471"/>
      <c r="Q17" s="471"/>
      <c r="R17" s="471"/>
      <c r="S17" s="471"/>
      <c r="T17" s="471"/>
      <c r="U17" s="471"/>
      <c r="V17" s="471"/>
      <c r="W17" s="471"/>
      <c r="X17" s="471"/>
      <c r="Y17" s="471"/>
      <c r="Z17" s="471"/>
      <c r="AA17" s="471"/>
      <c r="AB17" s="471"/>
      <c r="AC17" s="471"/>
      <c r="AD17" s="471"/>
      <c r="AE17" s="471"/>
      <c r="AF17" s="471"/>
      <c r="AG17" s="471"/>
      <c r="AH17" s="471"/>
      <c r="AI17" s="471"/>
      <c r="AJ17" s="471"/>
      <c r="AK17" s="471"/>
      <c r="AL17" s="471"/>
      <c r="AM17" s="471"/>
      <c r="AN17" s="471"/>
      <c r="AO17" s="471"/>
      <c r="AP17" s="471"/>
      <c r="AQ17" s="471"/>
      <c r="AR17" s="471"/>
      <c r="AS17" s="471"/>
      <c r="AT17" s="471"/>
      <c r="AU17" s="471"/>
      <c r="AV17" s="471"/>
      <c r="AW17" s="471"/>
      <c r="AX17" s="471"/>
      <c r="AY17" s="471"/>
      <c r="AZ17" s="471"/>
      <c r="BA17" s="471"/>
      <c r="BB17" s="471"/>
      <c r="BC17" s="471"/>
      <c r="BD17" s="471"/>
      <c r="BE17" s="471"/>
      <c r="BF17" s="471"/>
      <c r="BG17" s="471"/>
      <c r="BH17" s="471"/>
      <c r="BI17" s="471"/>
      <c r="BJ17" s="471"/>
      <c r="BK17" s="471"/>
      <c r="BL17" s="471"/>
      <c r="BM17" s="471"/>
      <c r="BN17" s="471"/>
    </row>
    <row r="18" spans="1:66" s="472" customFormat="1" ht="100" customHeight="1" thickBot="1">
      <c r="A18" s="849" t="s">
        <v>3578</v>
      </c>
      <c r="B18" s="850" t="s">
        <v>3583</v>
      </c>
      <c r="C18" s="850" t="s">
        <v>3584</v>
      </c>
      <c r="D18" s="938"/>
      <c r="E18" s="471"/>
      <c r="F18" s="471"/>
      <c r="G18" s="471"/>
      <c r="H18" s="471"/>
      <c r="I18" s="471"/>
      <c r="J18" s="471"/>
      <c r="K18" s="471"/>
      <c r="L18" s="471"/>
      <c r="M18" s="471"/>
      <c r="N18" s="471"/>
      <c r="O18" s="471"/>
      <c r="P18" s="471"/>
      <c r="Q18" s="471"/>
      <c r="R18" s="471"/>
      <c r="S18" s="471"/>
      <c r="T18" s="471"/>
      <c r="U18" s="471"/>
      <c r="V18" s="471"/>
      <c r="W18" s="471"/>
      <c r="X18" s="471"/>
      <c r="Y18" s="471"/>
      <c r="Z18" s="471"/>
      <c r="AA18" s="471"/>
      <c r="AB18" s="471"/>
      <c r="AC18" s="471"/>
      <c r="AD18" s="471"/>
      <c r="AE18" s="471"/>
      <c r="AF18" s="471"/>
      <c r="AG18" s="471"/>
      <c r="AH18" s="471"/>
      <c r="AI18" s="471"/>
      <c r="AJ18" s="471"/>
      <c r="AK18" s="471"/>
      <c r="AL18" s="471"/>
      <c r="AM18" s="471"/>
      <c r="AN18" s="471"/>
      <c r="AO18" s="471"/>
      <c r="AP18" s="471"/>
      <c r="AQ18" s="471"/>
      <c r="AR18" s="471"/>
      <c r="AS18" s="471"/>
      <c r="AT18" s="471"/>
      <c r="AU18" s="471"/>
      <c r="AV18" s="471"/>
      <c r="AW18" s="471"/>
      <c r="AX18" s="471"/>
      <c r="AY18" s="471"/>
      <c r="AZ18" s="471"/>
      <c r="BA18" s="471"/>
      <c r="BB18" s="471"/>
      <c r="BC18" s="471"/>
      <c r="BD18" s="471"/>
      <c r="BE18" s="471"/>
      <c r="BF18" s="471"/>
      <c r="BG18" s="471"/>
      <c r="BH18" s="471"/>
      <c r="BI18" s="471"/>
      <c r="BJ18" s="471"/>
      <c r="BK18" s="471"/>
      <c r="BL18" s="471"/>
      <c r="BM18" s="471"/>
      <c r="BN18" s="471"/>
    </row>
    <row r="19" spans="1:66" ht="14.5">
      <c r="A19" s="473" t="s">
        <v>3561</v>
      </c>
      <c r="B19" s="474"/>
      <c r="C19" s="475"/>
      <c r="D19" s="476"/>
      <c r="M19" s="461"/>
      <c r="N19" s="461"/>
      <c r="O19" s="461"/>
      <c r="P19" s="461"/>
      <c r="Q19" s="461"/>
      <c r="R19" s="461"/>
      <c r="S19" s="461"/>
      <c r="T19" s="461"/>
      <c r="U19" s="461"/>
      <c r="V19" s="461"/>
      <c r="W19" s="461"/>
      <c r="X19" s="461"/>
      <c r="Y19" s="461"/>
      <c r="Z19" s="461"/>
      <c r="AA19" s="461"/>
      <c r="AB19" s="461"/>
      <c r="AC19" s="461"/>
      <c r="AD19" s="461"/>
      <c r="AE19" s="461"/>
      <c r="AF19" s="461"/>
      <c r="AG19" s="461"/>
      <c r="AH19" s="461"/>
      <c r="AI19" s="461"/>
      <c r="AJ19" s="461"/>
      <c r="AK19" s="461"/>
      <c r="AL19" s="461"/>
      <c r="AM19" s="461"/>
      <c r="AN19" s="461"/>
      <c r="AO19" s="461"/>
      <c r="AP19" s="461"/>
      <c r="AQ19" s="461"/>
      <c r="AR19" s="461"/>
      <c r="AS19" s="461"/>
      <c r="AT19" s="461"/>
      <c r="AU19" s="461"/>
      <c r="AV19" s="461"/>
      <c r="AW19" s="461"/>
      <c r="AX19" s="461"/>
      <c r="AY19" s="461"/>
      <c r="AZ19" s="461"/>
      <c r="BA19" s="461"/>
      <c r="BB19" s="461"/>
      <c r="BC19" s="461"/>
      <c r="BD19" s="461"/>
      <c r="BE19" s="461"/>
      <c r="BF19" s="461"/>
      <c r="BG19" s="461"/>
      <c r="BH19" s="461"/>
      <c r="BI19" s="461"/>
      <c r="BJ19" s="461"/>
      <c r="BK19" s="461"/>
      <c r="BL19" s="461"/>
      <c r="BM19" s="461"/>
      <c r="BN19" s="461"/>
    </row>
    <row r="20" spans="1:66" ht="15.75" customHeight="1">
      <c r="A20" s="927" t="s">
        <v>4951</v>
      </c>
      <c r="B20" s="928"/>
      <c r="C20" s="934"/>
      <c r="D20" s="935"/>
      <c r="M20" s="461"/>
      <c r="N20" s="461"/>
      <c r="O20" s="461"/>
      <c r="P20" s="461"/>
      <c r="Q20" s="461"/>
      <c r="R20" s="461"/>
      <c r="S20" s="461"/>
      <c r="T20" s="461"/>
      <c r="U20" s="461"/>
      <c r="V20" s="461"/>
      <c r="W20" s="461"/>
      <c r="X20" s="461"/>
      <c r="Y20" s="461"/>
      <c r="Z20" s="461"/>
      <c r="AA20" s="461"/>
      <c r="AB20" s="461"/>
      <c r="AC20" s="461"/>
      <c r="AD20" s="461"/>
      <c r="AE20" s="461"/>
      <c r="AF20" s="461"/>
      <c r="AG20" s="461"/>
      <c r="AH20" s="461"/>
      <c r="AI20" s="461"/>
      <c r="AJ20" s="461"/>
      <c r="AK20" s="461"/>
      <c r="AL20" s="461"/>
      <c r="AM20" s="461"/>
      <c r="AN20" s="461"/>
      <c r="AO20" s="461"/>
      <c r="AP20" s="461"/>
      <c r="AQ20" s="461"/>
      <c r="AR20" s="461"/>
      <c r="AS20" s="461"/>
      <c r="AT20" s="461"/>
      <c r="AU20" s="461"/>
      <c r="AV20" s="461"/>
      <c r="AW20" s="461"/>
      <c r="AX20" s="461"/>
      <c r="AY20" s="461"/>
      <c r="AZ20" s="461"/>
      <c r="BA20" s="461"/>
      <c r="BB20" s="461"/>
      <c r="BC20" s="461"/>
      <c r="BD20" s="461"/>
      <c r="BE20" s="461"/>
      <c r="BF20" s="461"/>
      <c r="BG20" s="461"/>
      <c r="BH20" s="461"/>
      <c r="BI20" s="461"/>
      <c r="BJ20" s="461"/>
      <c r="BK20" s="461"/>
      <c r="BL20" s="461"/>
      <c r="BM20" s="461"/>
      <c r="BN20" s="461"/>
    </row>
    <row r="21" spans="1:66" ht="26.25" hidden="1" customHeight="1">
      <c r="A21" s="927" t="s">
        <v>3585</v>
      </c>
      <c r="B21" s="928"/>
      <c r="C21" s="929"/>
      <c r="D21" s="930"/>
      <c r="M21" s="461"/>
      <c r="N21" s="461"/>
      <c r="O21" s="461"/>
      <c r="P21" s="461"/>
      <c r="Q21" s="461"/>
      <c r="R21" s="461"/>
      <c r="S21" s="461"/>
      <c r="T21" s="461"/>
      <c r="U21" s="461"/>
      <c r="V21" s="461"/>
      <c r="W21" s="461"/>
      <c r="X21" s="461"/>
      <c r="Y21" s="461"/>
      <c r="Z21" s="461"/>
      <c r="AA21" s="461"/>
      <c r="AB21" s="461"/>
      <c r="AC21" s="461"/>
      <c r="AD21" s="461"/>
      <c r="AE21" s="461"/>
      <c r="AF21" s="461"/>
      <c r="AG21" s="461"/>
      <c r="AH21" s="461"/>
      <c r="AI21" s="461"/>
      <c r="AJ21" s="461"/>
      <c r="AK21" s="461"/>
      <c r="AL21" s="461"/>
      <c r="AM21" s="461"/>
      <c r="AN21" s="461"/>
      <c r="AO21" s="461"/>
      <c r="AP21" s="461"/>
      <c r="AQ21" s="461"/>
      <c r="AR21" s="461"/>
      <c r="AS21" s="461"/>
      <c r="AT21" s="461"/>
      <c r="AU21" s="461"/>
      <c r="AV21" s="461"/>
      <c r="AW21" s="461"/>
      <c r="AX21" s="461"/>
      <c r="AY21" s="461"/>
      <c r="AZ21" s="461"/>
      <c r="BA21" s="461"/>
      <c r="BB21" s="461"/>
      <c r="BC21" s="461"/>
      <c r="BD21" s="461"/>
      <c r="BE21" s="461"/>
      <c r="BF21" s="461"/>
      <c r="BG21" s="461"/>
      <c r="BH21" s="461"/>
      <c r="BI21" s="461"/>
      <c r="BJ21" s="461"/>
      <c r="BK21" s="461"/>
      <c r="BL21" s="461"/>
      <c r="BM21" s="461"/>
      <c r="BN21" s="461"/>
    </row>
    <row r="22" spans="1:66" ht="14.5">
      <c r="A22" s="940" t="s">
        <v>3560</v>
      </c>
      <c r="B22" s="941"/>
      <c r="C22" s="477"/>
      <c r="D22" s="478"/>
      <c r="M22" s="461"/>
      <c r="N22" s="461"/>
      <c r="O22" s="461"/>
      <c r="P22" s="461"/>
      <c r="Q22" s="461"/>
      <c r="R22" s="461"/>
      <c r="S22" s="461"/>
      <c r="T22" s="461"/>
      <c r="U22" s="461"/>
      <c r="V22" s="461"/>
      <c r="W22" s="461"/>
      <c r="X22" s="461"/>
      <c r="Y22" s="461"/>
      <c r="Z22" s="461"/>
      <c r="AA22" s="461"/>
      <c r="AB22" s="461"/>
      <c r="AC22" s="461"/>
      <c r="AD22" s="461"/>
      <c r="AE22" s="461"/>
      <c r="AF22" s="461"/>
      <c r="AG22" s="461"/>
      <c r="AH22" s="461"/>
      <c r="AI22" s="461"/>
      <c r="AJ22" s="461"/>
      <c r="AK22" s="461"/>
      <c r="AL22" s="461"/>
      <c r="AM22" s="461"/>
      <c r="AN22" s="461"/>
      <c r="AO22" s="461"/>
      <c r="AP22" s="461"/>
      <c r="AQ22" s="461"/>
      <c r="AR22" s="461"/>
      <c r="AS22" s="461"/>
      <c r="AT22" s="461"/>
      <c r="AU22" s="461"/>
      <c r="AV22" s="461"/>
      <c r="AW22" s="461"/>
      <c r="AX22" s="461"/>
      <c r="AY22" s="461"/>
      <c r="AZ22" s="461"/>
      <c r="BA22" s="461"/>
      <c r="BB22" s="461"/>
      <c r="BC22" s="461"/>
      <c r="BD22" s="461"/>
      <c r="BE22" s="461"/>
      <c r="BF22" s="461"/>
      <c r="BG22" s="461"/>
      <c r="BH22" s="461"/>
      <c r="BI22" s="461"/>
      <c r="BJ22" s="461"/>
      <c r="BK22" s="461"/>
      <c r="BL22" s="461"/>
      <c r="BM22" s="461"/>
      <c r="BN22" s="461"/>
    </row>
    <row r="23" spans="1:66" ht="14.5">
      <c r="A23" s="465"/>
      <c r="B23" s="465"/>
      <c r="C23" s="468"/>
      <c r="D23" s="465"/>
      <c r="M23" s="461"/>
      <c r="N23" s="461"/>
      <c r="O23" s="461"/>
      <c r="P23" s="461"/>
      <c r="Q23" s="461"/>
      <c r="R23" s="461"/>
      <c r="S23" s="461"/>
      <c r="T23" s="461"/>
      <c r="U23" s="461"/>
      <c r="V23" s="461"/>
      <c r="W23" s="461"/>
      <c r="X23" s="461"/>
      <c r="Y23" s="461"/>
      <c r="Z23" s="461"/>
      <c r="AA23" s="461"/>
      <c r="AB23" s="461"/>
      <c r="AC23" s="461"/>
      <c r="AD23" s="461"/>
      <c r="AE23" s="461"/>
      <c r="AF23" s="461"/>
      <c r="AG23" s="461"/>
      <c r="AH23" s="461"/>
      <c r="AI23" s="461"/>
      <c r="AJ23" s="461"/>
      <c r="AK23" s="461"/>
      <c r="AL23" s="461"/>
      <c r="AM23" s="461"/>
      <c r="AN23" s="461"/>
      <c r="AO23" s="461"/>
      <c r="AP23" s="461"/>
      <c r="AQ23" s="461"/>
      <c r="AR23" s="461"/>
      <c r="AS23" s="461"/>
      <c r="AT23" s="461"/>
      <c r="AU23" s="461"/>
      <c r="AV23" s="461"/>
      <c r="AW23" s="461"/>
      <c r="AX23" s="461"/>
      <c r="AY23" s="461"/>
      <c r="AZ23" s="461"/>
      <c r="BA23" s="461"/>
      <c r="BB23" s="461"/>
      <c r="BC23" s="461"/>
      <c r="BD23" s="461"/>
      <c r="BE23" s="461"/>
      <c r="BF23" s="461"/>
      <c r="BG23" s="461"/>
      <c r="BH23" s="461"/>
      <c r="BI23" s="461"/>
      <c r="BJ23" s="461"/>
      <c r="BK23" s="461"/>
      <c r="BL23" s="461"/>
      <c r="BM23" s="461"/>
      <c r="BN23" s="461"/>
    </row>
    <row r="24" spans="1:66">
      <c r="A24" s="942" t="s">
        <v>44</v>
      </c>
      <c r="B24" s="942"/>
      <c r="C24" s="942"/>
      <c r="D24" s="942"/>
      <c r="M24" s="461"/>
      <c r="N24" s="461"/>
      <c r="O24" s="461"/>
      <c r="P24" s="461"/>
      <c r="Q24" s="461"/>
      <c r="R24" s="461"/>
      <c r="S24" s="461"/>
      <c r="T24" s="461"/>
      <c r="U24" s="461"/>
      <c r="V24" s="461"/>
      <c r="W24" s="461"/>
      <c r="X24" s="461"/>
      <c r="Y24" s="461"/>
      <c r="Z24" s="461"/>
      <c r="AA24" s="461"/>
      <c r="AB24" s="461"/>
      <c r="AC24" s="461"/>
      <c r="AD24" s="461"/>
      <c r="AE24" s="461"/>
      <c r="AF24" s="461"/>
      <c r="AG24" s="461"/>
      <c r="AH24" s="461"/>
      <c r="AI24" s="461"/>
      <c r="AJ24" s="461"/>
      <c r="AK24" s="461"/>
      <c r="AL24" s="461"/>
      <c r="AM24" s="461"/>
      <c r="AN24" s="461"/>
      <c r="AO24" s="461"/>
      <c r="AP24" s="461"/>
      <c r="AQ24" s="461"/>
      <c r="AR24" s="461"/>
      <c r="AS24" s="461"/>
      <c r="AT24" s="461"/>
      <c r="AU24" s="461"/>
      <c r="AV24" s="461"/>
      <c r="AW24" s="461"/>
      <c r="AX24" s="461"/>
      <c r="AY24" s="461"/>
      <c r="AZ24" s="461"/>
      <c r="BA24" s="461"/>
      <c r="BB24" s="461"/>
      <c r="BC24" s="461"/>
      <c r="BD24" s="461"/>
      <c r="BE24" s="461"/>
      <c r="BF24" s="461"/>
      <c r="BG24" s="461"/>
      <c r="BH24" s="461"/>
      <c r="BI24" s="461"/>
      <c r="BJ24" s="461"/>
      <c r="BK24" s="461"/>
      <c r="BL24" s="461"/>
      <c r="BM24" s="461"/>
      <c r="BN24" s="461"/>
    </row>
    <row r="25" spans="1:66">
      <c r="A25" s="939" t="s">
        <v>45</v>
      </c>
      <c r="B25" s="939"/>
      <c r="C25" s="939"/>
      <c r="D25" s="939"/>
      <c r="M25" s="461"/>
      <c r="N25" s="461"/>
      <c r="O25" s="461"/>
      <c r="P25" s="461"/>
      <c r="Q25" s="461"/>
      <c r="R25" s="461"/>
      <c r="S25" s="461"/>
      <c r="T25" s="461"/>
      <c r="U25" s="461"/>
      <c r="V25" s="461"/>
      <c r="W25" s="461"/>
      <c r="X25" s="461"/>
      <c r="Y25" s="461"/>
      <c r="Z25" s="461"/>
      <c r="AA25" s="461"/>
      <c r="AB25" s="461"/>
      <c r="AC25" s="461"/>
      <c r="AD25" s="461"/>
      <c r="AE25" s="461"/>
      <c r="AF25" s="461"/>
      <c r="AG25" s="461"/>
      <c r="AH25" s="461"/>
      <c r="AI25" s="461"/>
      <c r="AJ25" s="461"/>
      <c r="AK25" s="461"/>
      <c r="AL25" s="461"/>
      <c r="AM25" s="461"/>
      <c r="AN25" s="461"/>
      <c r="AO25" s="461"/>
      <c r="AP25" s="461"/>
      <c r="AQ25" s="461"/>
      <c r="AR25" s="461"/>
      <c r="AS25" s="461"/>
      <c r="AT25" s="461"/>
      <c r="AU25" s="461"/>
      <c r="AV25" s="461"/>
      <c r="AW25" s="461"/>
      <c r="AX25" s="461"/>
      <c r="AY25" s="461"/>
      <c r="AZ25" s="461"/>
      <c r="BA25" s="461"/>
      <c r="BB25" s="461"/>
      <c r="BC25" s="461"/>
      <c r="BD25" s="461"/>
      <c r="BE25" s="461"/>
      <c r="BF25" s="461"/>
      <c r="BG25" s="461"/>
      <c r="BH25" s="461"/>
      <c r="BI25" s="461"/>
      <c r="BJ25" s="461"/>
      <c r="BK25" s="461"/>
      <c r="BL25" s="461"/>
      <c r="BM25" s="461"/>
      <c r="BN25" s="461"/>
    </row>
    <row r="26" spans="1:66">
      <c r="A26" s="939" t="s">
        <v>3586</v>
      </c>
      <c r="B26" s="939"/>
      <c r="C26" s="939"/>
      <c r="D26" s="939"/>
      <c r="M26" s="461"/>
      <c r="N26" s="461"/>
      <c r="O26" s="461"/>
      <c r="P26" s="461"/>
      <c r="Q26" s="461"/>
      <c r="R26" s="461"/>
      <c r="S26" s="461"/>
      <c r="T26" s="461"/>
      <c r="U26" s="461"/>
      <c r="V26" s="461"/>
      <c r="W26" s="461"/>
      <c r="X26" s="461"/>
      <c r="Y26" s="461"/>
      <c r="Z26" s="461"/>
      <c r="AA26" s="461"/>
      <c r="AB26" s="461"/>
      <c r="AC26" s="461"/>
      <c r="AD26" s="461"/>
      <c r="AE26" s="461"/>
      <c r="AF26" s="461"/>
      <c r="AG26" s="461"/>
      <c r="AH26" s="461"/>
      <c r="AI26" s="461"/>
      <c r="AJ26" s="461"/>
      <c r="AK26" s="461"/>
      <c r="AL26" s="461"/>
      <c r="AM26" s="461"/>
      <c r="AN26" s="461"/>
      <c r="AO26" s="461"/>
      <c r="AP26" s="461"/>
      <c r="AQ26" s="461"/>
      <c r="AR26" s="461"/>
      <c r="AS26" s="461"/>
      <c r="AT26" s="461"/>
      <c r="AU26" s="461"/>
      <c r="AV26" s="461"/>
      <c r="AW26" s="461"/>
      <c r="AX26" s="461"/>
      <c r="AY26" s="461"/>
      <c r="AZ26" s="461"/>
      <c r="BA26" s="461"/>
      <c r="BB26" s="461"/>
      <c r="BC26" s="461"/>
      <c r="BD26" s="461"/>
      <c r="BE26" s="461"/>
      <c r="BF26" s="461"/>
      <c r="BG26" s="461"/>
      <c r="BH26" s="461"/>
      <c r="BI26" s="461"/>
      <c r="BJ26" s="461"/>
      <c r="BK26" s="461"/>
      <c r="BL26" s="461"/>
      <c r="BM26" s="461"/>
      <c r="BN26" s="461"/>
    </row>
    <row r="27" spans="1:66" ht="13.5" customHeight="1">
      <c r="A27" s="479"/>
      <c r="B27" s="479"/>
      <c r="C27" s="479"/>
      <c r="D27" s="479"/>
      <c r="M27" s="461"/>
      <c r="N27" s="461"/>
      <c r="O27" s="461"/>
      <c r="P27" s="461"/>
      <c r="Q27" s="461"/>
      <c r="R27" s="461"/>
      <c r="S27" s="461"/>
      <c r="T27" s="461"/>
      <c r="U27" s="461"/>
      <c r="V27" s="461"/>
      <c r="W27" s="461"/>
      <c r="X27" s="461"/>
      <c r="Y27" s="461"/>
      <c r="Z27" s="461"/>
      <c r="AA27" s="461"/>
      <c r="AB27" s="461"/>
      <c r="AC27" s="461"/>
      <c r="AD27" s="461"/>
      <c r="AE27" s="461"/>
      <c r="AF27" s="461"/>
      <c r="AG27" s="461"/>
      <c r="AH27" s="461"/>
      <c r="AI27" s="461"/>
      <c r="AJ27" s="461"/>
      <c r="AK27" s="461"/>
      <c r="AL27" s="461"/>
      <c r="AM27" s="461"/>
      <c r="AN27" s="461"/>
      <c r="AO27" s="461"/>
      <c r="AP27" s="461"/>
      <c r="AQ27" s="461"/>
      <c r="AR27" s="461"/>
      <c r="AS27" s="461"/>
      <c r="AT27" s="461"/>
      <c r="AU27" s="461"/>
      <c r="AV27" s="461"/>
      <c r="AW27" s="461"/>
      <c r="AX27" s="461"/>
      <c r="AY27" s="461"/>
      <c r="AZ27" s="461"/>
      <c r="BA27" s="461"/>
      <c r="BB27" s="461"/>
      <c r="BC27" s="461"/>
      <c r="BD27" s="461"/>
      <c r="BE27" s="461"/>
      <c r="BF27" s="461"/>
      <c r="BG27" s="461"/>
      <c r="BH27" s="461"/>
      <c r="BI27" s="461"/>
      <c r="BJ27" s="461"/>
      <c r="BK27" s="461"/>
      <c r="BL27" s="461"/>
      <c r="BM27" s="461"/>
      <c r="BN27" s="461"/>
    </row>
    <row r="28" spans="1:66">
      <c r="A28" s="939" t="s">
        <v>47</v>
      </c>
      <c r="B28" s="939"/>
      <c r="C28" s="939"/>
      <c r="D28" s="939"/>
      <c r="M28" s="461"/>
      <c r="N28" s="461"/>
      <c r="O28" s="461"/>
      <c r="P28" s="461"/>
      <c r="Q28" s="461"/>
      <c r="R28" s="461"/>
      <c r="S28" s="461"/>
      <c r="T28" s="461"/>
      <c r="U28" s="461"/>
      <c r="V28" s="461"/>
      <c r="W28" s="461"/>
      <c r="X28" s="461"/>
      <c r="Y28" s="461"/>
      <c r="Z28" s="461"/>
      <c r="AA28" s="461"/>
      <c r="AB28" s="461"/>
      <c r="AC28" s="461"/>
      <c r="AD28" s="461"/>
      <c r="AE28" s="461"/>
      <c r="AF28" s="461"/>
      <c r="AG28" s="461"/>
      <c r="AH28" s="461"/>
      <c r="AI28" s="461"/>
      <c r="AJ28" s="461"/>
      <c r="AK28" s="461"/>
      <c r="AL28" s="461"/>
      <c r="AM28" s="461"/>
      <c r="AN28" s="461"/>
      <c r="AO28" s="461"/>
      <c r="AP28" s="461"/>
      <c r="AQ28" s="461"/>
      <c r="AR28" s="461"/>
      <c r="AS28" s="461"/>
      <c r="AT28" s="461"/>
      <c r="AU28" s="461"/>
      <c r="AV28" s="461"/>
      <c r="AW28" s="461"/>
      <c r="AX28" s="461"/>
      <c r="AY28" s="461"/>
      <c r="AZ28" s="461"/>
      <c r="BA28" s="461"/>
      <c r="BB28" s="461"/>
      <c r="BC28" s="461"/>
      <c r="BD28" s="461"/>
      <c r="BE28" s="461"/>
      <c r="BF28" s="461"/>
      <c r="BG28" s="461"/>
      <c r="BH28" s="461"/>
      <c r="BI28" s="461"/>
      <c r="BJ28" s="461"/>
      <c r="BK28" s="461"/>
      <c r="BL28" s="461"/>
      <c r="BM28" s="461"/>
      <c r="BN28" s="461"/>
    </row>
    <row r="29" spans="1:66">
      <c r="A29" s="939" t="s">
        <v>48</v>
      </c>
      <c r="B29" s="939"/>
      <c r="C29" s="939"/>
      <c r="D29" s="939"/>
      <c r="M29" s="461"/>
      <c r="N29" s="461"/>
      <c r="O29" s="461"/>
      <c r="P29" s="461"/>
      <c r="Q29" s="461"/>
      <c r="R29" s="461"/>
      <c r="S29" s="461"/>
      <c r="T29" s="461"/>
      <c r="U29" s="461"/>
      <c r="V29" s="461"/>
      <c r="W29" s="461"/>
      <c r="X29" s="461"/>
      <c r="Y29" s="461"/>
      <c r="Z29" s="461"/>
      <c r="AA29" s="461"/>
      <c r="AB29" s="461"/>
      <c r="AC29" s="461"/>
      <c r="AD29" s="461"/>
      <c r="AE29" s="461"/>
      <c r="AF29" s="461"/>
      <c r="AG29" s="461"/>
      <c r="AH29" s="461"/>
      <c r="AI29" s="461"/>
      <c r="AJ29" s="461"/>
      <c r="AK29" s="461"/>
      <c r="AL29" s="461"/>
      <c r="AM29" s="461"/>
      <c r="AN29" s="461"/>
      <c r="AO29" s="461"/>
      <c r="AP29" s="461"/>
      <c r="AQ29" s="461"/>
      <c r="AR29" s="461"/>
      <c r="AS29" s="461"/>
      <c r="AT29" s="461"/>
      <c r="AU29" s="461"/>
      <c r="AV29" s="461"/>
      <c r="AW29" s="461"/>
      <c r="AX29" s="461"/>
      <c r="AY29" s="461"/>
      <c r="AZ29" s="461"/>
      <c r="BA29" s="461"/>
      <c r="BB29" s="461"/>
      <c r="BC29" s="461"/>
      <c r="BD29" s="461"/>
      <c r="BE29" s="461"/>
      <c r="BF29" s="461"/>
      <c r="BG29" s="461"/>
      <c r="BH29" s="461"/>
      <c r="BI29" s="461"/>
      <c r="BJ29" s="461"/>
      <c r="BK29" s="461"/>
      <c r="BL29" s="461"/>
      <c r="BM29" s="461"/>
      <c r="BN29" s="461"/>
    </row>
    <row r="30" spans="1:66">
      <c r="A30" s="939" t="s">
        <v>3587</v>
      </c>
      <c r="B30" s="939"/>
      <c r="C30" s="939"/>
      <c r="D30" s="939"/>
      <c r="M30" s="461"/>
      <c r="N30" s="461"/>
      <c r="O30" s="461"/>
      <c r="P30" s="461"/>
      <c r="Q30" s="461"/>
      <c r="R30" s="461"/>
      <c r="S30" s="461"/>
      <c r="T30" s="461"/>
      <c r="U30" s="461"/>
      <c r="V30" s="461"/>
      <c r="W30" s="461"/>
      <c r="X30" s="461"/>
      <c r="Y30" s="461"/>
      <c r="Z30" s="461"/>
      <c r="AA30" s="461"/>
      <c r="AB30" s="461"/>
      <c r="AC30" s="461"/>
      <c r="AD30" s="461"/>
      <c r="AE30" s="461"/>
      <c r="AF30" s="461"/>
      <c r="AG30" s="461"/>
      <c r="AH30" s="461"/>
      <c r="AI30" s="461"/>
      <c r="AJ30" s="461"/>
      <c r="AK30" s="461"/>
      <c r="AL30" s="461"/>
      <c r="AM30" s="461"/>
      <c r="AN30" s="461"/>
      <c r="AO30" s="461"/>
      <c r="AP30" s="461"/>
      <c r="AQ30" s="461"/>
      <c r="AR30" s="461"/>
      <c r="AS30" s="461"/>
      <c r="AT30" s="461"/>
      <c r="AU30" s="461"/>
      <c r="AV30" s="461"/>
      <c r="AW30" s="461"/>
      <c r="AX30" s="461"/>
      <c r="AY30" s="461"/>
      <c r="AZ30" s="461"/>
      <c r="BA30" s="461"/>
      <c r="BB30" s="461"/>
      <c r="BC30" s="461"/>
      <c r="BD30" s="461"/>
      <c r="BE30" s="461"/>
      <c r="BF30" s="461"/>
      <c r="BG30" s="461"/>
      <c r="BH30" s="461"/>
      <c r="BI30" s="461"/>
      <c r="BJ30" s="461"/>
      <c r="BK30" s="461"/>
      <c r="BL30" s="461"/>
      <c r="BM30" s="461"/>
      <c r="BN30" s="461"/>
    </row>
    <row r="31" spans="1:66">
      <c r="A31" s="461"/>
      <c r="B31" s="461"/>
      <c r="M31" s="461"/>
      <c r="N31" s="461"/>
      <c r="O31" s="461"/>
      <c r="P31" s="461"/>
      <c r="Q31" s="461"/>
      <c r="R31" s="461"/>
      <c r="S31" s="461"/>
      <c r="T31" s="461"/>
      <c r="U31" s="461"/>
      <c r="V31" s="461"/>
      <c r="W31" s="461"/>
      <c r="X31" s="461"/>
      <c r="Y31" s="461"/>
      <c r="Z31" s="461"/>
      <c r="AA31" s="461"/>
      <c r="AB31" s="461"/>
      <c r="AC31" s="461"/>
      <c r="AD31" s="461"/>
      <c r="AE31" s="461"/>
      <c r="AF31" s="461"/>
      <c r="AG31" s="461"/>
      <c r="AH31" s="461"/>
      <c r="AI31" s="461"/>
      <c r="AJ31" s="461"/>
      <c r="AK31" s="461"/>
      <c r="AL31" s="461"/>
      <c r="AM31" s="461"/>
      <c r="AN31" s="461"/>
      <c r="AO31" s="461"/>
      <c r="AP31" s="461"/>
      <c r="AQ31" s="461"/>
      <c r="AR31" s="461"/>
      <c r="AS31" s="461"/>
      <c r="AT31" s="461"/>
      <c r="AU31" s="461"/>
      <c r="AV31" s="461"/>
      <c r="AW31" s="461"/>
      <c r="AX31" s="461"/>
      <c r="AY31" s="461"/>
      <c r="AZ31" s="461"/>
      <c r="BA31" s="461"/>
      <c r="BB31" s="461"/>
      <c r="BC31" s="461"/>
      <c r="BD31" s="461"/>
      <c r="BE31" s="461"/>
      <c r="BF31" s="461"/>
      <c r="BG31" s="461"/>
      <c r="BH31" s="461"/>
      <c r="BI31" s="461"/>
      <c r="BJ31" s="461"/>
      <c r="BK31" s="461"/>
      <c r="BL31" s="461"/>
      <c r="BM31" s="461"/>
      <c r="BN31" s="461"/>
    </row>
    <row r="32" spans="1:66">
      <c r="A32" s="461"/>
      <c r="B32" s="461"/>
      <c r="M32" s="461"/>
      <c r="N32" s="461"/>
      <c r="O32" s="461"/>
      <c r="P32" s="461"/>
      <c r="Q32" s="461"/>
      <c r="R32" s="461"/>
      <c r="S32" s="461"/>
      <c r="T32" s="461"/>
      <c r="U32" s="461"/>
      <c r="V32" s="461"/>
      <c r="W32" s="461"/>
      <c r="X32" s="461"/>
      <c r="Y32" s="461"/>
      <c r="Z32" s="461"/>
      <c r="AA32" s="461"/>
      <c r="AB32" s="461"/>
      <c r="AC32" s="461"/>
      <c r="AD32" s="461"/>
      <c r="AE32" s="461"/>
      <c r="AF32" s="461"/>
      <c r="AG32" s="461"/>
      <c r="AH32" s="461"/>
      <c r="AI32" s="461"/>
      <c r="AJ32" s="461"/>
      <c r="AK32" s="461"/>
      <c r="AL32" s="461"/>
      <c r="AM32" s="461"/>
      <c r="AN32" s="461"/>
      <c r="AO32" s="461"/>
      <c r="AP32" s="461"/>
      <c r="AQ32" s="461"/>
      <c r="AR32" s="461"/>
      <c r="AS32" s="461"/>
      <c r="AT32" s="461"/>
      <c r="AU32" s="461"/>
      <c r="AV32" s="461"/>
      <c r="AW32" s="461"/>
      <c r="AX32" s="461"/>
      <c r="AY32" s="461"/>
      <c r="AZ32" s="461"/>
      <c r="BA32" s="461"/>
      <c r="BB32" s="461"/>
      <c r="BC32" s="461"/>
      <c r="BD32" s="461"/>
      <c r="BE32" s="461"/>
      <c r="BF32" s="461"/>
      <c r="BG32" s="461"/>
      <c r="BH32" s="461"/>
      <c r="BI32" s="461"/>
      <c r="BJ32" s="461"/>
      <c r="BK32" s="461"/>
      <c r="BL32" s="461"/>
      <c r="BM32" s="461"/>
      <c r="BN32" s="461"/>
    </row>
    <row r="33" spans="1:66">
      <c r="A33" s="461"/>
      <c r="B33" s="461"/>
      <c r="M33" s="461"/>
      <c r="N33" s="461"/>
      <c r="O33" s="461"/>
      <c r="P33" s="461"/>
      <c r="Q33" s="461"/>
      <c r="R33" s="461"/>
      <c r="S33" s="461"/>
      <c r="T33" s="461"/>
      <c r="U33" s="461"/>
      <c r="V33" s="461"/>
      <c r="W33" s="461"/>
      <c r="X33" s="461"/>
      <c r="Y33" s="461"/>
      <c r="Z33" s="461"/>
      <c r="AA33" s="461"/>
      <c r="AB33" s="461"/>
      <c r="AC33" s="461"/>
      <c r="AD33" s="461"/>
      <c r="AE33" s="461"/>
      <c r="AF33" s="461"/>
      <c r="AG33" s="461"/>
      <c r="AH33" s="461"/>
      <c r="AI33" s="461"/>
      <c r="AJ33" s="461"/>
      <c r="AK33" s="461"/>
      <c r="AL33" s="461"/>
      <c r="AM33" s="461"/>
      <c r="AN33" s="461"/>
      <c r="AO33" s="461"/>
      <c r="AP33" s="461"/>
      <c r="AQ33" s="461"/>
      <c r="AR33" s="461"/>
      <c r="AS33" s="461"/>
      <c r="AT33" s="461"/>
      <c r="AU33" s="461"/>
      <c r="AV33" s="461"/>
      <c r="AW33" s="461"/>
      <c r="AX33" s="461"/>
      <c r="AY33" s="461"/>
      <c r="AZ33" s="461"/>
      <c r="BA33" s="461"/>
      <c r="BB33" s="461"/>
      <c r="BC33" s="461"/>
      <c r="BD33" s="461"/>
      <c r="BE33" s="461"/>
      <c r="BF33" s="461"/>
      <c r="BG33" s="461"/>
      <c r="BH33" s="461"/>
      <c r="BI33" s="461"/>
      <c r="BJ33" s="461"/>
      <c r="BK33" s="461"/>
      <c r="BL33" s="461"/>
      <c r="BM33" s="461"/>
      <c r="BN33" s="461"/>
    </row>
    <row r="34" spans="1:66">
      <c r="A34" s="461"/>
      <c r="B34" s="461"/>
      <c r="M34" s="461"/>
      <c r="N34" s="461"/>
      <c r="O34" s="461"/>
      <c r="P34" s="461"/>
      <c r="Q34" s="461"/>
      <c r="R34" s="461"/>
      <c r="S34" s="461"/>
      <c r="T34" s="461"/>
      <c r="U34" s="461"/>
      <c r="V34" s="461"/>
      <c r="W34" s="461"/>
      <c r="X34" s="461"/>
      <c r="Y34" s="461"/>
      <c r="Z34" s="461"/>
      <c r="AA34" s="461"/>
      <c r="AB34" s="461"/>
      <c r="AC34" s="461"/>
      <c r="AD34" s="461"/>
      <c r="AE34" s="461"/>
      <c r="AF34" s="461"/>
      <c r="AG34" s="461"/>
      <c r="AH34" s="461"/>
      <c r="AI34" s="461"/>
      <c r="AJ34" s="461"/>
      <c r="AK34" s="461"/>
      <c r="AL34" s="461"/>
      <c r="AM34" s="461"/>
      <c r="AN34" s="461"/>
      <c r="AO34" s="461"/>
      <c r="AP34" s="461"/>
      <c r="AQ34" s="461"/>
      <c r="AR34" s="461"/>
      <c r="AS34" s="461"/>
      <c r="AT34" s="461"/>
      <c r="AU34" s="461"/>
      <c r="AV34" s="461"/>
      <c r="AW34" s="461"/>
      <c r="AX34" s="461"/>
      <c r="AY34" s="461"/>
      <c r="AZ34" s="461"/>
      <c r="BA34" s="461"/>
      <c r="BB34" s="461"/>
      <c r="BC34" s="461"/>
      <c r="BD34" s="461"/>
      <c r="BE34" s="461"/>
      <c r="BF34" s="461"/>
      <c r="BG34" s="461"/>
      <c r="BH34" s="461"/>
      <c r="BI34" s="461"/>
      <c r="BJ34" s="461"/>
      <c r="BK34" s="461"/>
      <c r="BL34" s="461"/>
      <c r="BM34" s="461"/>
      <c r="BN34" s="461"/>
    </row>
    <row r="35" spans="1:66" s="461" customFormat="1"/>
    <row r="36" spans="1:66" s="461" customFormat="1"/>
    <row r="37" spans="1:66" s="461" customFormat="1"/>
    <row r="38" spans="1:66" s="461" customFormat="1"/>
    <row r="39" spans="1:66" s="461" customFormat="1"/>
    <row r="40" spans="1:66" s="461" customFormat="1"/>
    <row r="41" spans="1:66" s="461" customFormat="1"/>
    <row r="42" spans="1:66" s="461" customFormat="1"/>
    <row r="43" spans="1:66" s="461" customFormat="1"/>
    <row r="44" spans="1:66" s="461" customFormat="1"/>
    <row r="45" spans="1:66" s="461" customFormat="1"/>
    <row r="46" spans="1:66" s="461" customFormat="1"/>
    <row r="47" spans="1:66" s="461" customFormat="1"/>
    <row r="48" spans="1:66" s="461" customFormat="1"/>
    <row r="49" spans="1:31" s="461" customFormat="1"/>
    <row r="50" spans="1:31" s="461" customFormat="1"/>
    <row r="51" spans="1:31" s="461" customFormat="1"/>
    <row r="52" spans="1:31" s="461" customFormat="1"/>
    <row r="53" spans="1:31" s="461" customFormat="1"/>
    <row r="54" spans="1:31">
      <c r="A54" s="461"/>
      <c r="B54" s="461"/>
      <c r="M54" s="461"/>
      <c r="N54" s="461"/>
      <c r="O54" s="461"/>
      <c r="P54" s="461"/>
      <c r="Q54" s="461"/>
      <c r="R54" s="461"/>
      <c r="S54" s="461"/>
      <c r="T54" s="461"/>
      <c r="U54" s="461"/>
      <c r="V54" s="461"/>
      <c r="W54" s="461"/>
      <c r="X54" s="461"/>
      <c r="Y54" s="461"/>
      <c r="Z54" s="461"/>
      <c r="AA54" s="461"/>
      <c r="AB54" s="461"/>
      <c r="AC54" s="461"/>
      <c r="AD54" s="461"/>
      <c r="AE54" s="461"/>
    </row>
    <row r="55" spans="1:31">
      <c r="A55" s="461"/>
      <c r="B55" s="461"/>
      <c r="M55" s="461"/>
      <c r="N55" s="461"/>
      <c r="O55" s="461"/>
      <c r="P55" s="461"/>
      <c r="Q55" s="461"/>
      <c r="R55" s="461"/>
      <c r="S55" s="461"/>
      <c r="T55" s="461"/>
      <c r="U55" s="461"/>
      <c r="V55" s="461"/>
      <c r="W55" s="461"/>
      <c r="X55" s="461"/>
      <c r="Y55" s="461"/>
      <c r="Z55" s="461"/>
      <c r="AA55" s="461"/>
      <c r="AB55" s="461"/>
      <c r="AC55" s="461"/>
      <c r="AD55" s="461"/>
      <c r="AE55" s="461"/>
    </row>
    <row r="56" spans="1:31">
      <c r="A56" s="461"/>
      <c r="B56" s="461"/>
      <c r="M56" s="461"/>
      <c r="N56" s="461"/>
      <c r="O56" s="461"/>
      <c r="P56" s="461"/>
      <c r="Q56" s="461"/>
      <c r="R56" s="461"/>
      <c r="S56" s="461"/>
      <c r="T56" s="461"/>
      <c r="U56" s="461"/>
      <c r="V56" s="461"/>
      <c r="W56" s="461"/>
      <c r="X56" s="461"/>
      <c r="Y56" s="461"/>
      <c r="Z56" s="461"/>
      <c r="AA56" s="461"/>
      <c r="AB56" s="461"/>
      <c r="AC56" s="461"/>
      <c r="AD56" s="461"/>
      <c r="AE56" s="461"/>
    </row>
    <row r="57" spans="1:31">
      <c r="A57" s="461"/>
      <c r="B57" s="461"/>
      <c r="M57" s="461"/>
      <c r="N57" s="461"/>
      <c r="O57" s="461"/>
      <c r="P57" s="461"/>
      <c r="Q57" s="461"/>
      <c r="R57" s="461"/>
      <c r="S57" s="461"/>
      <c r="T57" s="461"/>
      <c r="U57" s="461"/>
      <c r="V57" s="461"/>
      <c r="W57" s="461"/>
      <c r="X57" s="461"/>
      <c r="Y57" s="461"/>
      <c r="Z57" s="461"/>
      <c r="AA57" s="461"/>
      <c r="AB57" s="461"/>
      <c r="AC57" s="461"/>
      <c r="AD57" s="461"/>
      <c r="AE57" s="461"/>
    </row>
    <row r="58" spans="1:31">
      <c r="A58" s="461"/>
      <c r="B58" s="461"/>
      <c r="M58" s="461"/>
      <c r="N58" s="461"/>
      <c r="O58" s="461"/>
      <c r="P58" s="461"/>
      <c r="Q58" s="461"/>
      <c r="R58" s="461"/>
      <c r="S58" s="461"/>
      <c r="T58" s="461"/>
      <c r="U58" s="461"/>
      <c r="V58" s="461"/>
      <c r="W58" s="461"/>
      <c r="X58" s="461"/>
      <c r="Y58" s="461"/>
      <c r="Z58" s="461"/>
      <c r="AA58" s="461"/>
      <c r="AB58" s="461"/>
      <c r="AC58" s="461"/>
      <c r="AD58" s="461"/>
      <c r="AE58" s="461"/>
    </row>
    <row r="59" spans="1:31">
      <c r="A59" s="461"/>
      <c r="B59" s="461"/>
      <c r="M59" s="461"/>
      <c r="N59" s="461"/>
      <c r="O59" s="461"/>
      <c r="P59" s="461"/>
      <c r="Q59" s="461"/>
      <c r="R59" s="461"/>
      <c r="S59" s="461"/>
      <c r="T59" s="461"/>
      <c r="U59" s="461"/>
      <c r="V59" s="461"/>
      <c r="W59" s="461"/>
      <c r="X59" s="461"/>
      <c r="Y59" s="461"/>
      <c r="Z59" s="461"/>
      <c r="AA59" s="461"/>
      <c r="AB59" s="461"/>
      <c r="AC59" s="461"/>
      <c r="AD59" s="461"/>
      <c r="AE59" s="461"/>
    </row>
    <row r="60" spans="1:31">
      <c r="A60" s="461"/>
      <c r="B60" s="461"/>
      <c r="M60" s="461"/>
      <c r="N60" s="461"/>
      <c r="O60" s="461"/>
      <c r="P60" s="461"/>
      <c r="Q60" s="461"/>
      <c r="R60" s="461"/>
      <c r="S60" s="461"/>
      <c r="T60" s="461"/>
      <c r="U60" s="461"/>
      <c r="V60" s="461"/>
      <c r="W60" s="461"/>
      <c r="X60" s="461"/>
      <c r="Y60" s="461"/>
      <c r="Z60" s="461"/>
      <c r="AA60" s="461"/>
      <c r="AB60" s="461"/>
      <c r="AC60" s="461"/>
      <c r="AD60" s="461"/>
      <c r="AE60" s="461"/>
    </row>
    <row r="61" spans="1:31">
      <c r="A61" s="461"/>
      <c r="B61" s="461"/>
      <c r="M61" s="461"/>
      <c r="N61" s="461"/>
      <c r="O61" s="461"/>
      <c r="P61" s="461"/>
      <c r="Q61" s="461"/>
      <c r="R61" s="461"/>
      <c r="S61" s="461"/>
      <c r="T61" s="461"/>
      <c r="U61" s="461"/>
      <c r="V61" s="461"/>
      <c r="W61" s="461"/>
      <c r="X61" s="461"/>
      <c r="Y61" s="461"/>
      <c r="Z61" s="461"/>
      <c r="AA61" s="461"/>
      <c r="AB61" s="461"/>
      <c r="AC61" s="461"/>
      <c r="AD61" s="461"/>
      <c r="AE61" s="461"/>
    </row>
    <row r="62" spans="1:31">
      <c r="A62" s="461"/>
      <c r="B62" s="461"/>
      <c r="M62" s="461"/>
      <c r="N62" s="461"/>
      <c r="O62" s="461"/>
      <c r="P62" s="461"/>
      <c r="Q62" s="461"/>
      <c r="R62" s="461"/>
      <c r="S62" s="461"/>
      <c r="T62" s="461"/>
      <c r="U62" s="461"/>
      <c r="V62" s="461"/>
      <c r="W62" s="461"/>
      <c r="X62" s="461"/>
      <c r="Y62" s="461"/>
      <c r="Z62" s="461"/>
      <c r="AA62" s="461"/>
      <c r="AB62" s="461"/>
      <c r="AC62" s="461"/>
      <c r="AD62" s="461"/>
      <c r="AE62" s="461"/>
    </row>
    <row r="63" spans="1:31">
      <c r="A63" s="461"/>
      <c r="B63" s="461"/>
      <c r="M63" s="461"/>
      <c r="N63" s="461"/>
      <c r="O63" s="461"/>
      <c r="P63" s="461"/>
      <c r="Q63" s="461"/>
      <c r="R63" s="461"/>
      <c r="S63" s="461"/>
      <c r="T63" s="461"/>
      <c r="U63" s="461"/>
      <c r="V63" s="461"/>
      <c r="W63" s="461"/>
      <c r="X63" s="461"/>
      <c r="Y63" s="461"/>
      <c r="Z63" s="461"/>
      <c r="AA63" s="461"/>
      <c r="AB63" s="461"/>
      <c r="AC63" s="461"/>
      <c r="AD63" s="461"/>
      <c r="AE63" s="461"/>
    </row>
    <row r="64" spans="1:31">
      <c r="A64" s="461"/>
      <c r="B64" s="461"/>
      <c r="M64" s="461"/>
      <c r="N64" s="461"/>
      <c r="O64" s="461"/>
      <c r="P64" s="461"/>
      <c r="Q64" s="461"/>
      <c r="R64" s="461"/>
      <c r="S64" s="461"/>
      <c r="T64" s="461"/>
      <c r="U64" s="461"/>
      <c r="V64" s="461"/>
      <c r="W64" s="461"/>
      <c r="X64" s="461"/>
      <c r="Y64" s="461"/>
      <c r="Z64" s="461"/>
      <c r="AA64" s="461"/>
      <c r="AB64" s="461"/>
      <c r="AC64" s="461"/>
      <c r="AD64" s="461"/>
      <c r="AE64" s="461"/>
    </row>
    <row r="65" spans="1:31">
      <c r="A65" s="461"/>
      <c r="B65" s="461"/>
      <c r="M65" s="461"/>
      <c r="N65" s="461"/>
      <c r="O65" s="461"/>
      <c r="P65" s="461"/>
      <c r="Q65" s="461"/>
      <c r="R65" s="461"/>
      <c r="S65" s="461"/>
      <c r="T65" s="461"/>
      <c r="U65" s="461"/>
      <c r="V65" s="461"/>
      <c r="W65" s="461"/>
      <c r="X65" s="461"/>
      <c r="Y65" s="461"/>
      <c r="Z65" s="461"/>
      <c r="AA65" s="461"/>
      <c r="AB65" s="461"/>
      <c r="AC65" s="461"/>
      <c r="AD65" s="461"/>
      <c r="AE65" s="461"/>
    </row>
    <row r="66" spans="1:31">
      <c r="A66" s="461"/>
      <c r="B66" s="461"/>
      <c r="M66" s="461"/>
      <c r="N66" s="461"/>
      <c r="O66" s="461"/>
      <c r="P66" s="461"/>
      <c r="Q66" s="461"/>
      <c r="R66" s="461"/>
      <c r="S66" s="461"/>
      <c r="T66" s="461"/>
      <c r="U66" s="461"/>
      <c r="V66" s="461"/>
      <c r="W66" s="461"/>
      <c r="X66" s="461"/>
      <c r="Y66" s="461"/>
      <c r="Z66" s="461"/>
      <c r="AA66" s="461"/>
      <c r="AB66" s="461"/>
      <c r="AC66" s="461"/>
      <c r="AD66" s="461"/>
      <c r="AE66" s="461"/>
    </row>
    <row r="67" spans="1:31">
      <c r="A67" s="461"/>
      <c r="B67" s="461"/>
      <c r="M67" s="461"/>
      <c r="N67" s="461"/>
      <c r="O67" s="461"/>
      <c r="P67" s="461"/>
      <c r="Q67" s="461"/>
      <c r="R67" s="461"/>
      <c r="S67" s="461"/>
      <c r="T67" s="461"/>
      <c r="U67" s="461"/>
      <c r="V67" s="461"/>
      <c r="W67" s="461"/>
      <c r="X67" s="461"/>
      <c r="Y67" s="461"/>
      <c r="Z67" s="461"/>
      <c r="AA67" s="461"/>
      <c r="AB67" s="461"/>
      <c r="AC67" s="461"/>
      <c r="AD67" s="461"/>
      <c r="AE67" s="461"/>
    </row>
    <row r="68" spans="1:31">
      <c r="A68" s="461"/>
      <c r="B68" s="461"/>
      <c r="M68" s="461"/>
      <c r="N68" s="461"/>
      <c r="O68" s="461"/>
      <c r="P68" s="461"/>
      <c r="Q68" s="461"/>
      <c r="R68" s="461"/>
      <c r="S68" s="461"/>
      <c r="T68" s="461"/>
      <c r="U68" s="461"/>
      <c r="V68" s="461"/>
      <c r="W68" s="461"/>
      <c r="X68" s="461"/>
      <c r="Y68" s="461"/>
      <c r="Z68" s="461"/>
      <c r="AA68" s="461"/>
      <c r="AB68" s="461"/>
      <c r="AC68" s="461"/>
      <c r="AD68" s="461"/>
      <c r="AE68" s="461"/>
    </row>
    <row r="69" spans="1:31">
      <c r="A69" s="461"/>
      <c r="B69" s="461"/>
      <c r="M69" s="461"/>
      <c r="N69" s="461"/>
      <c r="O69" s="461"/>
      <c r="P69" s="461"/>
      <c r="Q69" s="461"/>
      <c r="R69" s="461"/>
      <c r="S69" s="461"/>
      <c r="T69" s="461"/>
      <c r="U69" s="461"/>
      <c r="V69" s="461"/>
      <c r="W69" s="461"/>
      <c r="X69" s="461"/>
      <c r="Y69" s="461"/>
      <c r="Z69" s="461"/>
      <c r="AA69" s="461"/>
      <c r="AB69" s="461"/>
      <c r="AC69" s="461"/>
      <c r="AD69" s="461"/>
      <c r="AE69" s="461"/>
    </row>
    <row r="70" spans="1:31">
      <c r="A70" s="461"/>
      <c r="B70" s="461"/>
      <c r="M70" s="461"/>
      <c r="N70" s="461"/>
      <c r="O70" s="461"/>
      <c r="P70" s="461"/>
      <c r="Q70" s="461"/>
      <c r="R70" s="461"/>
      <c r="S70" s="461"/>
      <c r="T70" s="461"/>
      <c r="U70" s="461"/>
      <c r="V70" s="461"/>
      <c r="W70" s="461"/>
      <c r="X70" s="461"/>
      <c r="Y70" s="461"/>
      <c r="Z70" s="461"/>
      <c r="AA70" s="461"/>
      <c r="AB70" s="461"/>
      <c r="AC70" s="461"/>
      <c r="AD70" s="461"/>
      <c r="AE70" s="461"/>
    </row>
    <row r="71" spans="1:31">
      <c r="A71" s="461"/>
      <c r="B71" s="461"/>
      <c r="M71" s="461"/>
      <c r="N71" s="461"/>
      <c r="O71" s="461"/>
      <c r="P71" s="461"/>
      <c r="Q71" s="461"/>
      <c r="R71" s="461"/>
      <c r="S71" s="461"/>
      <c r="T71" s="461"/>
      <c r="U71" s="461"/>
      <c r="V71" s="461"/>
      <c r="W71" s="461"/>
      <c r="X71" s="461"/>
      <c r="Y71" s="461"/>
      <c r="Z71" s="461"/>
      <c r="AA71" s="461"/>
      <c r="AB71" s="461"/>
      <c r="AC71" s="461"/>
      <c r="AD71" s="461"/>
      <c r="AE71" s="461"/>
    </row>
    <row r="72" spans="1:31">
      <c r="A72" s="461"/>
      <c r="B72" s="461"/>
      <c r="M72" s="461"/>
      <c r="N72" s="461"/>
      <c r="O72" s="461"/>
      <c r="P72" s="461"/>
      <c r="Q72" s="461"/>
      <c r="R72" s="461"/>
      <c r="S72" s="461"/>
      <c r="T72" s="461"/>
      <c r="U72" s="461"/>
      <c r="V72" s="461"/>
      <c r="W72" s="461"/>
      <c r="X72" s="461"/>
      <c r="Y72" s="461"/>
      <c r="Z72" s="461"/>
      <c r="AA72" s="461"/>
      <c r="AB72" s="461"/>
      <c r="AC72" s="461"/>
      <c r="AD72" s="461"/>
      <c r="AE72" s="461"/>
    </row>
    <row r="73" spans="1:31">
      <c r="A73" s="461"/>
      <c r="B73" s="461"/>
      <c r="M73" s="461"/>
      <c r="N73" s="461"/>
      <c r="O73" s="461"/>
      <c r="P73" s="461"/>
      <c r="Q73" s="461"/>
      <c r="R73" s="461"/>
      <c r="S73" s="461"/>
      <c r="T73" s="461"/>
      <c r="U73" s="461"/>
      <c r="V73" s="461"/>
      <c r="W73" s="461"/>
      <c r="X73" s="461"/>
      <c r="Y73" s="461"/>
      <c r="Z73" s="461"/>
      <c r="AA73" s="461"/>
      <c r="AB73" s="461"/>
      <c r="AC73" s="461"/>
      <c r="AD73" s="461"/>
      <c r="AE73" s="461"/>
    </row>
    <row r="74" spans="1:31">
      <c r="A74" s="461"/>
      <c r="B74" s="461"/>
      <c r="M74" s="461"/>
      <c r="N74" s="461"/>
      <c r="O74" s="461"/>
      <c r="P74" s="461"/>
      <c r="Q74" s="461"/>
      <c r="R74" s="461"/>
      <c r="S74" s="461"/>
      <c r="T74" s="461"/>
      <c r="U74" s="461"/>
      <c r="V74" s="461"/>
      <c r="W74" s="461"/>
      <c r="X74" s="461"/>
      <c r="Y74" s="461"/>
      <c r="Z74" s="461"/>
      <c r="AA74" s="461"/>
      <c r="AB74" s="461"/>
      <c r="AC74" s="461"/>
      <c r="AD74" s="461"/>
      <c r="AE74" s="461"/>
    </row>
    <row r="75" spans="1:31">
      <c r="A75" s="461"/>
      <c r="B75" s="461"/>
      <c r="M75" s="461"/>
      <c r="N75" s="461"/>
      <c r="O75" s="461"/>
      <c r="P75" s="461"/>
      <c r="Q75" s="461"/>
      <c r="R75" s="461"/>
      <c r="S75" s="461"/>
      <c r="T75" s="461"/>
      <c r="U75" s="461"/>
      <c r="V75" s="461"/>
      <c r="W75" s="461"/>
      <c r="X75" s="461"/>
      <c r="Y75" s="461"/>
      <c r="Z75" s="461"/>
      <c r="AA75" s="461"/>
      <c r="AB75" s="461"/>
      <c r="AC75" s="461"/>
      <c r="AD75" s="461"/>
      <c r="AE75" s="461"/>
    </row>
    <row r="76" spans="1:31">
      <c r="A76" s="461"/>
      <c r="B76" s="461"/>
      <c r="M76" s="461"/>
      <c r="N76" s="461"/>
      <c r="O76" s="461"/>
      <c r="P76" s="461"/>
      <c r="Q76" s="461"/>
      <c r="R76" s="461"/>
      <c r="S76" s="461"/>
      <c r="T76" s="461"/>
      <c r="U76" s="461"/>
      <c r="V76" s="461"/>
      <c r="W76" s="461"/>
      <c r="X76" s="461"/>
      <c r="Y76" s="461"/>
      <c r="Z76" s="461"/>
      <c r="AA76" s="461"/>
      <c r="AB76" s="461"/>
      <c r="AC76" s="461"/>
      <c r="AD76" s="461"/>
      <c r="AE76" s="461"/>
    </row>
    <row r="77" spans="1:31">
      <c r="A77" s="461"/>
      <c r="B77" s="461"/>
      <c r="M77" s="461"/>
      <c r="N77" s="461"/>
      <c r="O77" s="461"/>
      <c r="P77" s="461"/>
      <c r="Q77" s="461"/>
      <c r="R77" s="461"/>
      <c r="S77" s="461"/>
      <c r="T77" s="461"/>
      <c r="U77" s="461"/>
      <c r="V77" s="461"/>
      <c r="W77" s="461"/>
      <c r="X77" s="461"/>
      <c r="Y77" s="461"/>
      <c r="Z77" s="461"/>
      <c r="AA77" s="461"/>
      <c r="AB77" s="461"/>
      <c r="AC77" s="461"/>
      <c r="AD77" s="461"/>
      <c r="AE77" s="461"/>
    </row>
    <row r="78" spans="1:31">
      <c r="A78" s="461"/>
      <c r="B78" s="461"/>
      <c r="M78" s="461"/>
      <c r="N78" s="461"/>
      <c r="O78" s="461"/>
      <c r="P78" s="461"/>
      <c r="Q78" s="461"/>
      <c r="R78" s="461"/>
      <c r="S78" s="461"/>
      <c r="T78" s="461"/>
      <c r="U78" s="461"/>
      <c r="V78" s="461"/>
      <c r="W78" s="461"/>
      <c r="X78" s="461"/>
      <c r="Y78" s="461"/>
      <c r="Z78" s="461"/>
      <c r="AA78" s="461"/>
      <c r="AB78" s="461"/>
      <c r="AC78" s="461"/>
      <c r="AD78" s="461"/>
      <c r="AE78" s="461"/>
    </row>
    <row r="79" spans="1:31">
      <c r="A79" s="461"/>
      <c r="B79" s="461"/>
      <c r="M79" s="461"/>
      <c r="N79" s="461"/>
      <c r="O79" s="461"/>
      <c r="P79" s="461"/>
      <c r="Q79" s="461"/>
      <c r="R79" s="461"/>
      <c r="S79" s="461"/>
      <c r="T79" s="461"/>
      <c r="U79" s="461"/>
      <c r="V79" s="461"/>
      <c r="W79" s="461"/>
      <c r="X79" s="461"/>
      <c r="Y79" s="461"/>
      <c r="Z79" s="461"/>
      <c r="AA79" s="461"/>
      <c r="AB79" s="461"/>
      <c r="AC79" s="461"/>
      <c r="AD79" s="461"/>
      <c r="AE79" s="461"/>
    </row>
    <row r="80" spans="1:31">
      <c r="A80" s="461"/>
      <c r="B80" s="461"/>
      <c r="M80" s="461"/>
      <c r="N80" s="461"/>
      <c r="O80" s="461"/>
      <c r="P80" s="461"/>
      <c r="Q80" s="461"/>
      <c r="R80" s="461"/>
      <c r="S80" s="461"/>
      <c r="T80" s="461"/>
      <c r="U80" s="461"/>
      <c r="V80" s="461"/>
      <c r="W80" s="461"/>
      <c r="X80" s="461"/>
      <c r="Y80" s="461"/>
      <c r="Z80" s="461"/>
      <c r="AA80" s="461"/>
      <c r="AB80" s="461"/>
      <c r="AC80" s="461"/>
      <c r="AD80" s="461"/>
      <c r="AE80" s="461"/>
    </row>
    <row r="81" spans="1:31">
      <c r="A81" s="461"/>
      <c r="B81" s="461"/>
      <c r="M81" s="461"/>
      <c r="N81" s="461"/>
      <c r="O81" s="461"/>
      <c r="P81" s="461"/>
      <c r="Q81" s="461"/>
      <c r="R81" s="461"/>
      <c r="S81" s="461"/>
      <c r="T81" s="461"/>
      <c r="U81" s="461"/>
      <c r="V81" s="461"/>
      <c r="W81" s="461"/>
      <c r="X81" s="461"/>
      <c r="Y81" s="461"/>
      <c r="Z81" s="461"/>
      <c r="AA81" s="461"/>
      <c r="AB81" s="461"/>
      <c r="AC81" s="461"/>
      <c r="AD81" s="461"/>
      <c r="AE81" s="461"/>
    </row>
    <row r="82" spans="1:31">
      <c r="A82" s="461"/>
      <c r="B82" s="461"/>
      <c r="M82" s="461"/>
      <c r="N82" s="461"/>
      <c r="O82" s="461"/>
      <c r="P82" s="461"/>
      <c r="Q82" s="461"/>
      <c r="R82" s="461"/>
      <c r="S82" s="461"/>
      <c r="T82" s="461"/>
      <c r="U82" s="461"/>
      <c r="V82" s="461"/>
      <c r="W82" s="461"/>
      <c r="X82" s="461"/>
      <c r="Y82" s="461"/>
      <c r="Z82" s="461"/>
      <c r="AA82" s="461"/>
      <c r="AB82" s="461"/>
      <c r="AC82" s="461"/>
      <c r="AD82" s="461"/>
      <c r="AE82" s="461"/>
    </row>
    <row r="83" spans="1:31">
      <c r="A83" s="461"/>
      <c r="B83" s="461"/>
      <c r="M83" s="461"/>
      <c r="N83" s="461"/>
      <c r="O83" s="461"/>
      <c r="P83" s="461"/>
      <c r="Q83" s="461"/>
      <c r="R83" s="461"/>
      <c r="S83" s="461"/>
      <c r="T83" s="461"/>
      <c r="U83" s="461"/>
      <c r="V83" s="461"/>
      <c r="W83" s="461"/>
      <c r="X83" s="461"/>
      <c r="Y83" s="461"/>
      <c r="Z83" s="461"/>
      <c r="AA83" s="461"/>
      <c r="AB83" s="461"/>
      <c r="AC83" s="461"/>
      <c r="AD83" s="461"/>
      <c r="AE83" s="461"/>
    </row>
    <row r="84" spans="1:31">
      <c r="A84" s="461"/>
      <c r="B84" s="461"/>
      <c r="M84" s="461"/>
      <c r="N84" s="461"/>
      <c r="O84" s="461"/>
      <c r="P84" s="461"/>
      <c r="Q84" s="461"/>
      <c r="R84" s="461"/>
      <c r="S84" s="461"/>
      <c r="T84" s="461"/>
      <c r="U84" s="461"/>
      <c r="V84" s="461"/>
      <c r="W84" s="461"/>
      <c r="X84" s="461"/>
      <c r="Y84" s="461"/>
      <c r="Z84" s="461"/>
      <c r="AA84" s="461"/>
      <c r="AB84" s="461"/>
      <c r="AC84" s="461"/>
      <c r="AD84" s="461"/>
      <c r="AE84" s="461"/>
    </row>
    <row r="85" spans="1:31">
      <c r="A85" s="461"/>
      <c r="B85" s="461"/>
      <c r="M85" s="461"/>
      <c r="N85" s="461"/>
      <c r="O85" s="461"/>
      <c r="P85" s="461"/>
      <c r="Q85" s="461"/>
      <c r="R85" s="461"/>
      <c r="S85" s="461"/>
      <c r="T85" s="461"/>
      <c r="U85" s="461"/>
      <c r="V85" s="461"/>
      <c r="W85" s="461"/>
      <c r="X85" s="461"/>
      <c r="Y85" s="461"/>
      <c r="Z85" s="461"/>
      <c r="AA85" s="461"/>
      <c r="AB85" s="461"/>
      <c r="AC85" s="461"/>
      <c r="AD85" s="461"/>
      <c r="AE85" s="461"/>
    </row>
    <row r="86" spans="1:31">
      <c r="A86" s="461"/>
      <c r="B86" s="461"/>
      <c r="M86" s="461"/>
      <c r="N86" s="461"/>
      <c r="O86" s="461"/>
      <c r="P86" s="461"/>
      <c r="Q86" s="461"/>
      <c r="R86" s="461"/>
      <c r="S86" s="461"/>
      <c r="T86" s="461"/>
      <c r="U86" s="461"/>
      <c r="V86" s="461"/>
      <c r="W86" s="461"/>
      <c r="X86" s="461"/>
      <c r="Y86" s="461"/>
      <c r="Z86" s="461"/>
      <c r="AA86" s="461"/>
      <c r="AB86" s="461"/>
      <c r="AC86" s="461"/>
      <c r="AD86" s="461"/>
      <c r="AE86" s="461"/>
    </row>
    <row r="87" spans="1:31">
      <c r="A87" s="461"/>
      <c r="B87" s="461"/>
      <c r="M87" s="461"/>
      <c r="N87" s="461"/>
      <c r="O87" s="461"/>
      <c r="P87" s="461"/>
      <c r="Q87" s="461"/>
      <c r="R87" s="461"/>
      <c r="S87" s="461"/>
      <c r="T87" s="461"/>
      <c r="U87" s="461"/>
      <c r="V87" s="461"/>
      <c r="W87" s="461"/>
      <c r="X87" s="461"/>
      <c r="Y87" s="461"/>
      <c r="Z87" s="461"/>
      <c r="AA87" s="461"/>
      <c r="AB87" s="461"/>
      <c r="AC87" s="461"/>
      <c r="AD87" s="461"/>
      <c r="AE87" s="461"/>
    </row>
    <row r="88" spans="1:31">
      <c r="A88" s="461"/>
      <c r="B88" s="461"/>
      <c r="M88" s="461"/>
      <c r="N88" s="461"/>
      <c r="O88" s="461"/>
      <c r="P88" s="461"/>
      <c r="Q88" s="461"/>
      <c r="R88" s="461"/>
      <c r="S88" s="461"/>
      <c r="T88" s="461"/>
      <c r="U88" s="461"/>
      <c r="V88" s="461"/>
      <c r="W88" s="461"/>
      <c r="X88" s="461"/>
      <c r="Y88" s="461"/>
      <c r="Z88" s="461"/>
      <c r="AA88" s="461"/>
      <c r="AB88" s="461"/>
      <c r="AC88" s="461"/>
      <c r="AD88" s="461"/>
      <c r="AE88" s="461"/>
    </row>
    <row r="89" spans="1:31">
      <c r="A89" s="461"/>
      <c r="B89" s="461"/>
      <c r="M89" s="461"/>
      <c r="N89" s="461"/>
      <c r="O89" s="461"/>
      <c r="P89" s="461"/>
      <c r="Q89" s="461"/>
      <c r="R89" s="461"/>
      <c r="S89" s="461"/>
      <c r="T89" s="461"/>
      <c r="U89" s="461"/>
      <c r="V89" s="461"/>
      <c r="W89" s="461"/>
      <c r="X89" s="461"/>
      <c r="Y89" s="461"/>
      <c r="Z89" s="461"/>
      <c r="AA89" s="461"/>
      <c r="AB89" s="461"/>
      <c r="AC89" s="461"/>
      <c r="AD89" s="461"/>
      <c r="AE89" s="461"/>
    </row>
    <row r="90" spans="1:31">
      <c r="A90" s="461"/>
      <c r="B90" s="461"/>
      <c r="M90" s="461"/>
      <c r="N90" s="461"/>
      <c r="O90" s="461"/>
      <c r="P90" s="461"/>
      <c r="Q90" s="461"/>
      <c r="R90" s="461"/>
      <c r="S90" s="461"/>
      <c r="T90" s="461"/>
      <c r="U90" s="461"/>
      <c r="V90" s="461"/>
      <c r="W90" s="461"/>
      <c r="X90" s="461"/>
      <c r="Y90" s="461"/>
      <c r="Z90" s="461"/>
      <c r="AA90" s="461"/>
      <c r="AB90" s="461"/>
      <c r="AC90" s="461"/>
      <c r="AD90" s="461"/>
      <c r="AE90" s="461"/>
    </row>
    <row r="91" spans="1:31">
      <c r="A91" s="461"/>
      <c r="B91" s="461"/>
      <c r="M91" s="461"/>
      <c r="N91" s="461"/>
      <c r="O91" s="461"/>
      <c r="P91" s="461"/>
      <c r="Q91" s="461"/>
      <c r="R91" s="461"/>
      <c r="S91" s="461"/>
      <c r="T91" s="461"/>
      <c r="U91" s="461"/>
      <c r="V91" s="461"/>
      <c r="W91" s="461"/>
      <c r="X91" s="461"/>
      <c r="Y91" s="461"/>
      <c r="Z91" s="461"/>
      <c r="AA91" s="461"/>
      <c r="AB91" s="461"/>
      <c r="AC91" s="461"/>
      <c r="AD91" s="461"/>
      <c r="AE91" s="461"/>
    </row>
    <row r="92" spans="1:31">
      <c r="A92" s="461"/>
      <c r="B92" s="461"/>
      <c r="M92" s="461"/>
      <c r="N92" s="461"/>
      <c r="O92" s="461"/>
      <c r="P92" s="461"/>
      <c r="Q92" s="461"/>
      <c r="R92" s="461"/>
      <c r="S92" s="461"/>
      <c r="T92" s="461"/>
      <c r="U92" s="461"/>
      <c r="V92" s="461"/>
      <c r="W92" s="461"/>
      <c r="X92" s="461"/>
      <c r="Y92" s="461"/>
      <c r="Z92" s="461"/>
      <c r="AA92" s="461"/>
      <c r="AB92" s="461"/>
      <c r="AC92" s="461"/>
      <c r="AD92" s="461"/>
      <c r="AE92" s="461"/>
    </row>
    <row r="93" spans="1:31">
      <c r="A93" s="461"/>
      <c r="B93" s="461"/>
      <c r="M93" s="461"/>
      <c r="N93" s="461"/>
      <c r="O93" s="461"/>
      <c r="P93" s="461"/>
      <c r="Q93" s="461"/>
      <c r="R93" s="461"/>
      <c r="S93" s="461"/>
      <c r="T93" s="461"/>
      <c r="U93" s="461"/>
      <c r="V93" s="461"/>
      <c r="W93" s="461"/>
      <c r="X93" s="461"/>
      <c r="Y93" s="461"/>
      <c r="Z93" s="461"/>
      <c r="AA93" s="461"/>
      <c r="AB93" s="461"/>
      <c r="AC93" s="461"/>
      <c r="AD93" s="461"/>
      <c r="AE93" s="461"/>
    </row>
    <row r="94" spans="1:31">
      <c r="A94" s="461"/>
      <c r="B94" s="461"/>
      <c r="M94" s="461"/>
      <c r="N94" s="461"/>
      <c r="O94" s="461"/>
      <c r="P94" s="461"/>
      <c r="Q94" s="461"/>
      <c r="R94" s="461"/>
      <c r="S94" s="461"/>
      <c r="T94" s="461"/>
      <c r="U94" s="461"/>
      <c r="V94" s="461"/>
      <c r="W94" s="461"/>
      <c r="X94" s="461"/>
      <c r="Y94" s="461"/>
      <c r="Z94" s="461"/>
      <c r="AA94" s="461"/>
      <c r="AB94" s="461"/>
      <c r="AC94" s="461"/>
      <c r="AD94" s="461"/>
      <c r="AE94" s="461"/>
    </row>
    <row r="95" spans="1:31">
      <c r="A95" s="461"/>
      <c r="B95" s="461"/>
      <c r="M95" s="461"/>
      <c r="N95" s="461"/>
      <c r="O95" s="461"/>
      <c r="P95" s="461"/>
      <c r="Q95" s="461"/>
      <c r="R95" s="461"/>
      <c r="S95" s="461"/>
      <c r="T95" s="461"/>
      <c r="U95" s="461"/>
      <c r="V95" s="461"/>
      <c r="W95" s="461"/>
      <c r="X95" s="461"/>
      <c r="Y95" s="461"/>
      <c r="Z95" s="461"/>
      <c r="AA95" s="461"/>
      <c r="AB95" s="461"/>
      <c r="AC95" s="461"/>
      <c r="AD95" s="461"/>
      <c r="AE95" s="461"/>
    </row>
    <row r="96" spans="1:31">
      <c r="A96" s="461"/>
      <c r="B96" s="461"/>
      <c r="M96" s="461"/>
      <c r="N96" s="461"/>
      <c r="O96" s="461"/>
      <c r="P96" s="461"/>
      <c r="Q96" s="461"/>
      <c r="R96" s="461"/>
      <c r="S96" s="461"/>
      <c r="T96" s="461"/>
      <c r="U96" s="461"/>
      <c r="V96" s="461"/>
      <c r="W96" s="461"/>
      <c r="X96" s="461"/>
      <c r="Y96" s="461"/>
      <c r="Z96" s="461"/>
      <c r="AA96" s="461"/>
      <c r="AB96" s="461"/>
      <c r="AC96" s="461"/>
      <c r="AD96" s="461"/>
      <c r="AE96" s="461"/>
    </row>
    <row r="97" spans="1:31">
      <c r="A97" s="461"/>
      <c r="B97" s="461"/>
      <c r="M97" s="461"/>
      <c r="N97" s="461"/>
      <c r="O97" s="461"/>
      <c r="P97" s="461"/>
      <c r="Q97" s="461"/>
      <c r="R97" s="461"/>
      <c r="S97" s="461"/>
      <c r="T97" s="461"/>
      <c r="U97" s="461"/>
      <c r="V97" s="461"/>
      <c r="W97" s="461"/>
      <c r="X97" s="461"/>
      <c r="Y97" s="461"/>
      <c r="Z97" s="461"/>
      <c r="AA97" s="461"/>
      <c r="AB97" s="461"/>
      <c r="AC97" s="461"/>
      <c r="AD97" s="461"/>
      <c r="AE97" s="461"/>
    </row>
    <row r="98" spans="1:31">
      <c r="A98" s="461"/>
      <c r="B98" s="461"/>
      <c r="M98" s="461"/>
      <c r="N98" s="461"/>
      <c r="O98" s="461"/>
      <c r="P98" s="461"/>
      <c r="Q98" s="461"/>
      <c r="R98" s="461"/>
      <c r="S98" s="461"/>
      <c r="T98" s="461"/>
      <c r="U98" s="461"/>
      <c r="V98" s="461"/>
      <c r="W98" s="461"/>
      <c r="X98" s="461"/>
      <c r="Y98" s="461"/>
      <c r="Z98" s="461"/>
      <c r="AA98" s="461"/>
      <c r="AB98" s="461"/>
      <c r="AC98" s="461"/>
      <c r="AD98" s="461"/>
      <c r="AE98" s="461"/>
    </row>
    <row r="99" spans="1:31">
      <c r="A99" s="461"/>
      <c r="B99" s="461"/>
    </row>
    <row r="100" spans="1:31">
      <c r="A100" s="461"/>
      <c r="B100" s="461"/>
    </row>
    <row r="101" spans="1:31">
      <c r="A101" s="461"/>
      <c r="B101" s="461"/>
    </row>
    <row r="102" spans="1:31">
      <c r="A102" s="461"/>
      <c r="B102" s="461"/>
    </row>
  </sheetData>
  <mergeCells count="21">
    <mergeCell ref="A30:D30"/>
    <mergeCell ref="A22:B22"/>
    <mergeCell ref="A24:D24"/>
    <mergeCell ref="A25:D25"/>
    <mergeCell ref="A26:D26"/>
    <mergeCell ref="A28:D28"/>
    <mergeCell ref="A29:D29"/>
    <mergeCell ref="A21:B21"/>
    <mergeCell ref="C21:D21"/>
    <mergeCell ref="B1:C1"/>
    <mergeCell ref="A3:D4"/>
    <mergeCell ref="A5:D5"/>
    <mergeCell ref="A6:C6"/>
    <mergeCell ref="B7:D7"/>
    <mergeCell ref="B8:D8"/>
    <mergeCell ref="B10:C10"/>
    <mergeCell ref="B11:C11"/>
    <mergeCell ref="A14:D14"/>
    <mergeCell ref="A20:B20"/>
    <mergeCell ref="C20:D20"/>
    <mergeCell ref="D16:D18"/>
  </mergeCells>
  <pageMargins left="1.19" right="0.75" top="1" bottom="1" header="0.5" footer="0.5"/>
  <pageSetup paperSize="9" scale="68" orientation="portrait" r:id="rId1"/>
  <headerFooter alignWithMargins="0"/>
  <drawing r:id="rId2"/>
  <legacy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6F5D9-BFD2-4109-BF57-FCD59323AC49}">
  <dimension ref="A1:O830"/>
  <sheetViews>
    <sheetView workbookViewId="0">
      <selection activeCell="I2" sqref="I2:L2"/>
    </sheetView>
  </sheetViews>
  <sheetFormatPr defaultColWidth="11.453125" defaultRowHeight="15.5"/>
  <cols>
    <col min="1" max="1" width="2.54296875" style="480" customWidth="1"/>
    <col min="2" max="2" width="9.1796875" style="541" hidden="1" customWidth="1"/>
    <col min="3" max="4" width="10" style="541" hidden="1" customWidth="1"/>
    <col min="5" max="5" width="40.54296875" style="541" hidden="1" customWidth="1"/>
    <col min="6" max="6" width="2" style="547" customWidth="1"/>
    <col min="7" max="7" width="10.54296875" style="482" customWidth="1"/>
    <col min="8" max="8" width="11.453125" style="482"/>
    <col min="9" max="9" width="27.26953125" style="482" customWidth="1"/>
    <col min="10" max="10" width="51.81640625" style="482" bestFit="1" customWidth="1"/>
    <col min="11" max="11" width="26.81640625" style="482" customWidth="1"/>
    <col min="12" max="12" width="22.26953125" style="482" customWidth="1"/>
    <col min="13" max="15" width="11.453125" style="480"/>
    <col min="16" max="256" width="11.453125" style="482"/>
    <col min="257" max="257" width="4.1796875" style="482" customWidth="1"/>
    <col min="258" max="261" width="0" style="482" hidden="1" customWidth="1"/>
    <col min="262" max="262" width="4.1796875" style="482" customWidth="1"/>
    <col min="263" max="263" width="10.54296875" style="482" customWidth="1"/>
    <col min="264" max="264" width="11.453125" style="482"/>
    <col min="265" max="265" width="27.26953125" style="482" customWidth="1"/>
    <col min="266" max="266" width="25.81640625" style="482" customWidth="1"/>
    <col min="267" max="267" width="26.81640625" style="482" customWidth="1"/>
    <col min="268" max="268" width="22.26953125" style="482" customWidth="1"/>
    <col min="269" max="512" width="11.453125" style="482"/>
    <col min="513" max="513" width="4.1796875" style="482" customWidth="1"/>
    <col min="514" max="517" width="0" style="482" hidden="1" customWidth="1"/>
    <col min="518" max="518" width="4.1796875" style="482" customWidth="1"/>
    <col min="519" max="519" width="10.54296875" style="482" customWidth="1"/>
    <col min="520" max="520" width="11.453125" style="482"/>
    <col min="521" max="521" width="27.26953125" style="482" customWidth="1"/>
    <col min="522" max="522" width="25.81640625" style="482" customWidth="1"/>
    <col min="523" max="523" width="26.81640625" style="482" customWidth="1"/>
    <col min="524" max="524" width="22.26953125" style="482" customWidth="1"/>
    <col min="525" max="768" width="11.453125" style="482"/>
    <col min="769" max="769" width="4.1796875" style="482" customWidth="1"/>
    <col min="770" max="773" width="0" style="482" hidden="1" customWidth="1"/>
    <col min="774" max="774" width="4.1796875" style="482" customWidth="1"/>
    <col min="775" max="775" width="10.54296875" style="482" customWidth="1"/>
    <col min="776" max="776" width="11.453125" style="482"/>
    <col min="777" max="777" width="27.26953125" style="482" customWidth="1"/>
    <col min="778" max="778" width="25.81640625" style="482" customWidth="1"/>
    <col min="779" max="779" width="26.81640625" style="482" customWidth="1"/>
    <col min="780" max="780" width="22.26953125" style="482" customWidth="1"/>
    <col min="781" max="1024" width="11.453125" style="482"/>
    <col min="1025" max="1025" width="4.1796875" style="482" customWidth="1"/>
    <col min="1026" max="1029" width="0" style="482" hidden="1" customWidth="1"/>
    <col min="1030" max="1030" width="4.1796875" style="482" customWidth="1"/>
    <col min="1031" max="1031" width="10.54296875" style="482" customWidth="1"/>
    <col min="1032" max="1032" width="11.453125" style="482"/>
    <col min="1033" max="1033" width="27.26953125" style="482" customWidth="1"/>
    <col min="1034" max="1034" width="25.81640625" style="482" customWidth="1"/>
    <col min="1035" max="1035" width="26.81640625" style="482" customWidth="1"/>
    <col min="1036" max="1036" width="22.26953125" style="482" customWidth="1"/>
    <col min="1037" max="1280" width="11.453125" style="482"/>
    <col min="1281" max="1281" width="4.1796875" style="482" customWidth="1"/>
    <col min="1282" max="1285" width="0" style="482" hidden="1" customWidth="1"/>
    <col min="1286" max="1286" width="4.1796875" style="482" customWidth="1"/>
    <col min="1287" max="1287" width="10.54296875" style="482" customWidth="1"/>
    <col min="1288" max="1288" width="11.453125" style="482"/>
    <col min="1289" max="1289" width="27.26953125" style="482" customWidth="1"/>
    <col min="1290" max="1290" width="25.81640625" style="482" customWidth="1"/>
    <col min="1291" max="1291" width="26.81640625" style="482" customWidth="1"/>
    <col min="1292" max="1292" width="22.26953125" style="482" customWidth="1"/>
    <col min="1293" max="1536" width="11.453125" style="482"/>
    <col min="1537" max="1537" width="4.1796875" style="482" customWidth="1"/>
    <col min="1538" max="1541" width="0" style="482" hidden="1" customWidth="1"/>
    <col min="1542" max="1542" width="4.1796875" style="482" customWidth="1"/>
    <col min="1543" max="1543" width="10.54296875" style="482" customWidth="1"/>
    <col min="1544" max="1544" width="11.453125" style="482"/>
    <col min="1545" max="1545" width="27.26953125" style="482" customWidth="1"/>
    <col min="1546" max="1546" width="25.81640625" style="482" customWidth="1"/>
    <col min="1547" max="1547" width="26.81640625" style="482" customWidth="1"/>
    <col min="1548" max="1548" width="22.26953125" style="482" customWidth="1"/>
    <col min="1549" max="1792" width="11.453125" style="482"/>
    <col min="1793" max="1793" width="4.1796875" style="482" customWidth="1"/>
    <col min="1794" max="1797" width="0" style="482" hidden="1" customWidth="1"/>
    <col min="1798" max="1798" width="4.1796875" style="482" customWidth="1"/>
    <col min="1799" max="1799" width="10.54296875" style="482" customWidth="1"/>
    <col min="1800" max="1800" width="11.453125" style="482"/>
    <col min="1801" max="1801" width="27.26953125" style="482" customWidth="1"/>
    <col min="1802" max="1802" width="25.81640625" style="482" customWidth="1"/>
    <col min="1803" max="1803" width="26.81640625" style="482" customWidth="1"/>
    <col min="1804" max="1804" width="22.26953125" style="482" customWidth="1"/>
    <col min="1805" max="2048" width="11.453125" style="482"/>
    <col min="2049" max="2049" width="4.1796875" style="482" customWidth="1"/>
    <col min="2050" max="2053" width="0" style="482" hidden="1" customWidth="1"/>
    <col min="2054" max="2054" width="4.1796875" style="482" customWidth="1"/>
    <col min="2055" max="2055" width="10.54296875" style="482" customWidth="1"/>
    <col min="2056" max="2056" width="11.453125" style="482"/>
    <col min="2057" max="2057" width="27.26953125" style="482" customWidth="1"/>
    <col min="2058" max="2058" width="25.81640625" style="482" customWidth="1"/>
    <col min="2059" max="2059" width="26.81640625" style="482" customWidth="1"/>
    <col min="2060" max="2060" width="22.26953125" style="482" customWidth="1"/>
    <col min="2061" max="2304" width="11.453125" style="482"/>
    <col min="2305" max="2305" width="4.1796875" style="482" customWidth="1"/>
    <col min="2306" max="2309" width="0" style="482" hidden="1" customWidth="1"/>
    <col min="2310" max="2310" width="4.1796875" style="482" customWidth="1"/>
    <col min="2311" max="2311" width="10.54296875" style="482" customWidth="1"/>
    <col min="2312" max="2312" width="11.453125" style="482"/>
    <col min="2313" max="2313" width="27.26953125" style="482" customWidth="1"/>
    <col min="2314" max="2314" width="25.81640625" style="482" customWidth="1"/>
    <col min="2315" max="2315" width="26.81640625" style="482" customWidth="1"/>
    <col min="2316" max="2316" width="22.26953125" style="482" customWidth="1"/>
    <col min="2317" max="2560" width="11.453125" style="482"/>
    <col min="2561" max="2561" width="4.1796875" style="482" customWidth="1"/>
    <col min="2562" max="2565" width="0" style="482" hidden="1" customWidth="1"/>
    <col min="2566" max="2566" width="4.1796875" style="482" customWidth="1"/>
    <col min="2567" max="2567" width="10.54296875" style="482" customWidth="1"/>
    <col min="2568" max="2568" width="11.453125" style="482"/>
    <col min="2569" max="2569" width="27.26953125" style="482" customWidth="1"/>
    <col min="2570" max="2570" width="25.81640625" style="482" customWidth="1"/>
    <col min="2571" max="2571" width="26.81640625" style="482" customWidth="1"/>
    <col min="2572" max="2572" width="22.26953125" style="482" customWidth="1"/>
    <col min="2573" max="2816" width="11.453125" style="482"/>
    <col min="2817" max="2817" width="4.1796875" style="482" customWidth="1"/>
    <col min="2818" max="2821" width="0" style="482" hidden="1" customWidth="1"/>
    <col min="2822" max="2822" width="4.1796875" style="482" customWidth="1"/>
    <col min="2823" max="2823" width="10.54296875" style="482" customWidth="1"/>
    <col min="2824" max="2824" width="11.453125" style="482"/>
    <col min="2825" max="2825" width="27.26953125" style="482" customWidth="1"/>
    <col min="2826" max="2826" width="25.81640625" style="482" customWidth="1"/>
    <col min="2827" max="2827" width="26.81640625" style="482" customWidth="1"/>
    <col min="2828" max="2828" width="22.26953125" style="482" customWidth="1"/>
    <col min="2829" max="3072" width="11.453125" style="482"/>
    <col min="3073" max="3073" width="4.1796875" style="482" customWidth="1"/>
    <col min="3074" max="3077" width="0" style="482" hidden="1" customWidth="1"/>
    <col min="3078" max="3078" width="4.1796875" style="482" customWidth="1"/>
    <col min="3079" max="3079" width="10.54296875" style="482" customWidth="1"/>
    <col min="3080" max="3080" width="11.453125" style="482"/>
    <col min="3081" max="3081" width="27.26953125" style="482" customWidth="1"/>
    <col min="3082" max="3082" width="25.81640625" style="482" customWidth="1"/>
    <col min="3083" max="3083" width="26.81640625" style="482" customWidth="1"/>
    <col min="3084" max="3084" width="22.26953125" style="482" customWidth="1"/>
    <col min="3085" max="3328" width="11.453125" style="482"/>
    <col min="3329" max="3329" width="4.1796875" style="482" customWidth="1"/>
    <col min="3330" max="3333" width="0" style="482" hidden="1" customWidth="1"/>
    <col min="3334" max="3334" width="4.1796875" style="482" customWidth="1"/>
    <col min="3335" max="3335" width="10.54296875" style="482" customWidth="1"/>
    <col min="3336" max="3336" width="11.453125" style="482"/>
    <col min="3337" max="3337" width="27.26953125" style="482" customWidth="1"/>
    <col min="3338" max="3338" width="25.81640625" style="482" customWidth="1"/>
    <col min="3339" max="3339" width="26.81640625" style="482" customWidth="1"/>
    <col min="3340" max="3340" width="22.26953125" style="482" customWidth="1"/>
    <col min="3341" max="3584" width="11.453125" style="482"/>
    <col min="3585" max="3585" width="4.1796875" style="482" customWidth="1"/>
    <col min="3586" max="3589" width="0" style="482" hidden="1" customWidth="1"/>
    <col min="3590" max="3590" width="4.1796875" style="482" customWidth="1"/>
    <col min="3591" max="3591" width="10.54296875" style="482" customWidth="1"/>
    <col min="3592" max="3592" width="11.453125" style="482"/>
    <col min="3593" max="3593" width="27.26953125" style="482" customWidth="1"/>
    <col min="3594" max="3594" width="25.81640625" style="482" customWidth="1"/>
    <col min="3595" max="3595" width="26.81640625" style="482" customWidth="1"/>
    <col min="3596" max="3596" width="22.26953125" style="482" customWidth="1"/>
    <col min="3597" max="3840" width="11.453125" style="482"/>
    <col min="3841" max="3841" width="4.1796875" style="482" customWidth="1"/>
    <col min="3842" max="3845" width="0" style="482" hidden="1" customWidth="1"/>
    <col min="3846" max="3846" width="4.1796875" style="482" customWidth="1"/>
    <col min="3847" max="3847" width="10.54296875" style="482" customWidth="1"/>
    <col min="3848" max="3848" width="11.453125" style="482"/>
    <col min="3849" max="3849" width="27.26953125" style="482" customWidth="1"/>
    <col min="3850" max="3850" width="25.81640625" style="482" customWidth="1"/>
    <col min="3851" max="3851" width="26.81640625" style="482" customWidth="1"/>
    <col min="3852" max="3852" width="22.26953125" style="482" customWidth="1"/>
    <col min="3853" max="4096" width="11.453125" style="482"/>
    <col min="4097" max="4097" width="4.1796875" style="482" customWidth="1"/>
    <col min="4098" max="4101" width="0" style="482" hidden="1" customWidth="1"/>
    <col min="4102" max="4102" width="4.1796875" style="482" customWidth="1"/>
    <col min="4103" max="4103" width="10.54296875" style="482" customWidth="1"/>
    <col min="4104" max="4104" width="11.453125" style="482"/>
    <col min="4105" max="4105" width="27.26953125" style="482" customWidth="1"/>
    <col min="4106" max="4106" width="25.81640625" style="482" customWidth="1"/>
    <col min="4107" max="4107" width="26.81640625" style="482" customWidth="1"/>
    <col min="4108" max="4108" width="22.26953125" style="482" customWidth="1"/>
    <col min="4109" max="4352" width="11.453125" style="482"/>
    <col min="4353" max="4353" width="4.1796875" style="482" customWidth="1"/>
    <col min="4354" max="4357" width="0" style="482" hidden="1" customWidth="1"/>
    <col min="4358" max="4358" width="4.1796875" style="482" customWidth="1"/>
    <col min="4359" max="4359" width="10.54296875" style="482" customWidth="1"/>
    <col min="4360" max="4360" width="11.453125" style="482"/>
    <col min="4361" max="4361" width="27.26953125" style="482" customWidth="1"/>
    <col min="4362" max="4362" width="25.81640625" style="482" customWidth="1"/>
    <col min="4363" max="4363" width="26.81640625" style="482" customWidth="1"/>
    <col min="4364" max="4364" width="22.26953125" style="482" customWidth="1"/>
    <col min="4365" max="4608" width="11.453125" style="482"/>
    <col min="4609" max="4609" width="4.1796875" style="482" customWidth="1"/>
    <col min="4610" max="4613" width="0" style="482" hidden="1" customWidth="1"/>
    <col min="4614" max="4614" width="4.1796875" style="482" customWidth="1"/>
    <col min="4615" max="4615" width="10.54296875" style="482" customWidth="1"/>
    <col min="4616" max="4616" width="11.453125" style="482"/>
    <col min="4617" max="4617" width="27.26953125" style="482" customWidth="1"/>
    <col min="4618" max="4618" width="25.81640625" style="482" customWidth="1"/>
    <col min="4619" max="4619" width="26.81640625" style="482" customWidth="1"/>
    <col min="4620" max="4620" width="22.26953125" style="482" customWidth="1"/>
    <col min="4621" max="4864" width="11.453125" style="482"/>
    <col min="4865" max="4865" width="4.1796875" style="482" customWidth="1"/>
    <col min="4866" max="4869" width="0" style="482" hidden="1" customWidth="1"/>
    <col min="4870" max="4870" width="4.1796875" style="482" customWidth="1"/>
    <col min="4871" max="4871" width="10.54296875" style="482" customWidth="1"/>
    <col min="4872" max="4872" width="11.453125" style="482"/>
    <col min="4873" max="4873" width="27.26953125" style="482" customWidth="1"/>
    <col min="4874" max="4874" width="25.81640625" style="482" customWidth="1"/>
    <col min="4875" max="4875" width="26.81640625" style="482" customWidth="1"/>
    <col min="4876" max="4876" width="22.26953125" style="482" customWidth="1"/>
    <col min="4877" max="5120" width="11.453125" style="482"/>
    <col min="5121" max="5121" width="4.1796875" style="482" customWidth="1"/>
    <col min="5122" max="5125" width="0" style="482" hidden="1" customWidth="1"/>
    <col min="5126" max="5126" width="4.1796875" style="482" customWidth="1"/>
    <col min="5127" max="5127" width="10.54296875" style="482" customWidth="1"/>
    <col min="5128" max="5128" width="11.453125" style="482"/>
    <col min="5129" max="5129" width="27.26953125" style="482" customWidth="1"/>
    <col min="5130" max="5130" width="25.81640625" style="482" customWidth="1"/>
    <col min="5131" max="5131" width="26.81640625" style="482" customWidth="1"/>
    <col min="5132" max="5132" width="22.26953125" style="482" customWidth="1"/>
    <col min="5133" max="5376" width="11.453125" style="482"/>
    <col min="5377" max="5377" width="4.1796875" style="482" customWidth="1"/>
    <col min="5378" max="5381" width="0" style="482" hidden="1" customWidth="1"/>
    <col min="5382" max="5382" width="4.1796875" style="482" customWidth="1"/>
    <col min="5383" max="5383" width="10.54296875" style="482" customWidth="1"/>
    <col min="5384" max="5384" width="11.453125" style="482"/>
    <col min="5385" max="5385" width="27.26953125" style="482" customWidth="1"/>
    <col min="5386" max="5386" width="25.81640625" style="482" customWidth="1"/>
    <col min="5387" max="5387" width="26.81640625" style="482" customWidth="1"/>
    <col min="5388" max="5388" width="22.26953125" style="482" customWidth="1"/>
    <col min="5389" max="5632" width="11.453125" style="482"/>
    <col min="5633" max="5633" width="4.1796875" style="482" customWidth="1"/>
    <col min="5634" max="5637" width="0" style="482" hidden="1" customWidth="1"/>
    <col min="5638" max="5638" width="4.1796875" style="482" customWidth="1"/>
    <col min="5639" max="5639" width="10.54296875" style="482" customWidth="1"/>
    <col min="5640" max="5640" width="11.453125" style="482"/>
    <col min="5641" max="5641" width="27.26953125" style="482" customWidth="1"/>
    <col min="5642" max="5642" width="25.81640625" style="482" customWidth="1"/>
    <col min="5643" max="5643" width="26.81640625" style="482" customWidth="1"/>
    <col min="5644" max="5644" width="22.26953125" style="482" customWidth="1"/>
    <col min="5645" max="5888" width="11.453125" style="482"/>
    <col min="5889" max="5889" width="4.1796875" style="482" customWidth="1"/>
    <col min="5890" max="5893" width="0" style="482" hidden="1" customWidth="1"/>
    <col min="5894" max="5894" width="4.1796875" style="482" customWidth="1"/>
    <col min="5895" max="5895" width="10.54296875" style="482" customWidth="1"/>
    <col min="5896" max="5896" width="11.453125" style="482"/>
    <col min="5897" max="5897" width="27.26953125" style="482" customWidth="1"/>
    <col min="5898" max="5898" width="25.81640625" style="482" customWidth="1"/>
    <col min="5899" max="5899" width="26.81640625" style="482" customWidth="1"/>
    <col min="5900" max="5900" width="22.26953125" style="482" customWidth="1"/>
    <col min="5901" max="6144" width="11.453125" style="482"/>
    <col min="6145" max="6145" width="4.1796875" style="482" customWidth="1"/>
    <col min="6146" max="6149" width="0" style="482" hidden="1" customWidth="1"/>
    <col min="6150" max="6150" width="4.1796875" style="482" customWidth="1"/>
    <col min="6151" max="6151" width="10.54296875" style="482" customWidth="1"/>
    <col min="6152" max="6152" width="11.453125" style="482"/>
    <col min="6153" max="6153" width="27.26953125" style="482" customWidth="1"/>
    <col min="6154" max="6154" width="25.81640625" style="482" customWidth="1"/>
    <col min="6155" max="6155" width="26.81640625" style="482" customWidth="1"/>
    <col min="6156" max="6156" width="22.26953125" style="482" customWidth="1"/>
    <col min="6157" max="6400" width="11.453125" style="482"/>
    <col min="6401" max="6401" width="4.1796875" style="482" customWidth="1"/>
    <col min="6402" max="6405" width="0" style="482" hidden="1" customWidth="1"/>
    <col min="6406" max="6406" width="4.1796875" style="482" customWidth="1"/>
    <col min="6407" max="6407" width="10.54296875" style="482" customWidth="1"/>
    <col min="6408" max="6408" width="11.453125" style="482"/>
    <col min="6409" max="6409" width="27.26953125" style="482" customWidth="1"/>
    <col min="6410" max="6410" width="25.81640625" style="482" customWidth="1"/>
    <col min="6411" max="6411" width="26.81640625" style="482" customWidth="1"/>
    <col min="6412" max="6412" width="22.26953125" style="482" customWidth="1"/>
    <col min="6413" max="6656" width="11.453125" style="482"/>
    <col min="6657" max="6657" width="4.1796875" style="482" customWidth="1"/>
    <col min="6658" max="6661" width="0" style="482" hidden="1" customWidth="1"/>
    <col min="6662" max="6662" width="4.1796875" style="482" customWidth="1"/>
    <col min="6663" max="6663" width="10.54296875" style="482" customWidth="1"/>
    <col min="6664" max="6664" width="11.453125" style="482"/>
    <col min="6665" max="6665" width="27.26953125" style="482" customWidth="1"/>
    <col min="6666" max="6666" width="25.81640625" style="482" customWidth="1"/>
    <col min="6667" max="6667" width="26.81640625" style="482" customWidth="1"/>
    <col min="6668" max="6668" width="22.26953125" style="482" customWidth="1"/>
    <col min="6669" max="6912" width="11.453125" style="482"/>
    <col min="6913" max="6913" width="4.1796875" style="482" customWidth="1"/>
    <col min="6914" max="6917" width="0" style="482" hidden="1" customWidth="1"/>
    <col min="6918" max="6918" width="4.1796875" style="482" customWidth="1"/>
    <col min="6919" max="6919" width="10.54296875" style="482" customWidth="1"/>
    <col min="6920" max="6920" width="11.453125" style="482"/>
    <col min="6921" max="6921" width="27.26953125" style="482" customWidth="1"/>
    <col min="6922" max="6922" width="25.81640625" style="482" customWidth="1"/>
    <col min="6923" max="6923" width="26.81640625" style="482" customWidth="1"/>
    <col min="6924" max="6924" width="22.26953125" style="482" customWidth="1"/>
    <col min="6925" max="7168" width="11.453125" style="482"/>
    <col min="7169" max="7169" width="4.1796875" style="482" customWidth="1"/>
    <col min="7170" max="7173" width="0" style="482" hidden="1" customWidth="1"/>
    <col min="7174" max="7174" width="4.1796875" style="482" customWidth="1"/>
    <col min="7175" max="7175" width="10.54296875" style="482" customWidth="1"/>
    <col min="7176" max="7176" width="11.453125" style="482"/>
    <col min="7177" max="7177" width="27.26953125" style="482" customWidth="1"/>
    <col min="7178" max="7178" width="25.81640625" style="482" customWidth="1"/>
    <col min="7179" max="7179" width="26.81640625" style="482" customWidth="1"/>
    <col min="7180" max="7180" width="22.26953125" style="482" customWidth="1"/>
    <col min="7181" max="7424" width="11.453125" style="482"/>
    <col min="7425" max="7425" width="4.1796875" style="482" customWidth="1"/>
    <col min="7426" max="7429" width="0" style="482" hidden="1" customWidth="1"/>
    <col min="7430" max="7430" width="4.1796875" style="482" customWidth="1"/>
    <col min="7431" max="7431" width="10.54296875" style="482" customWidth="1"/>
    <col min="7432" max="7432" width="11.453125" style="482"/>
    <col min="7433" max="7433" width="27.26953125" style="482" customWidth="1"/>
    <col min="7434" max="7434" width="25.81640625" style="482" customWidth="1"/>
    <col min="7435" max="7435" width="26.81640625" style="482" customWidth="1"/>
    <col min="7436" max="7436" width="22.26953125" style="482" customWidth="1"/>
    <col min="7437" max="7680" width="11.453125" style="482"/>
    <col min="7681" max="7681" width="4.1796875" style="482" customWidth="1"/>
    <col min="7682" max="7685" width="0" style="482" hidden="1" customWidth="1"/>
    <col min="7686" max="7686" width="4.1796875" style="482" customWidth="1"/>
    <col min="7687" max="7687" width="10.54296875" style="482" customWidth="1"/>
    <col min="7688" max="7688" width="11.453125" style="482"/>
    <col min="7689" max="7689" width="27.26953125" style="482" customWidth="1"/>
    <col min="7690" max="7690" width="25.81640625" style="482" customWidth="1"/>
    <col min="7691" max="7691" width="26.81640625" style="482" customWidth="1"/>
    <col min="7692" max="7692" width="22.26953125" style="482" customWidth="1"/>
    <col min="7693" max="7936" width="11.453125" style="482"/>
    <col min="7937" max="7937" width="4.1796875" style="482" customWidth="1"/>
    <col min="7938" max="7941" width="0" style="482" hidden="1" customWidth="1"/>
    <col min="7942" max="7942" width="4.1796875" style="482" customWidth="1"/>
    <col min="7943" max="7943" width="10.54296875" style="482" customWidth="1"/>
    <col min="7944" max="7944" width="11.453125" style="482"/>
    <col min="7945" max="7945" width="27.26953125" style="482" customWidth="1"/>
    <col min="7946" max="7946" width="25.81640625" style="482" customWidth="1"/>
    <col min="7947" max="7947" width="26.81640625" style="482" customWidth="1"/>
    <col min="7948" max="7948" width="22.26953125" style="482" customWidth="1"/>
    <col min="7949" max="8192" width="11.453125" style="482"/>
    <col min="8193" max="8193" width="4.1796875" style="482" customWidth="1"/>
    <col min="8194" max="8197" width="0" style="482" hidden="1" customWidth="1"/>
    <col min="8198" max="8198" width="4.1796875" style="482" customWidth="1"/>
    <col min="8199" max="8199" width="10.54296875" style="482" customWidth="1"/>
    <col min="8200" max="8200" width="11.453125" style="482"/>
    <col min="8201" max="8201" width="27.26953125" style="482" customWidth="1"/>
    <col min="8202" max="8202" width="25.81640625" style="482" customWidth="1"/>
    <col min="8203" max="8203" width="26.81640625" style="482" customWidth="1"/>
    <col min="8204" max="8204" width="22.26953125" style="482" customWidth="1"/>
    <col min="8205" max="8448" width="11.453125" style="482"/>
    <col min="8449" max="8449" width="4.1796875" style="482" customWidth="1"/>
    <col min="8450" max="8453" width="0" style="482" hidden="1" customWidth="1"/>
    <col min="8454" max="8454" width="4.1796875" style="482" customWidth="1"/>
    <col min="8455" max="8455" width="10.54296875" style="482" customWidth="1"/>
    <col min="8456" max="8456" width="11.453125" style="482"/>
    <col min="8457" max="8457" width="27.26953125" style="482" customWidth="1"/>
    <col min="8458" max="8458" width="25.81640625" style="482" customWidth="1"/>
    <col min="8459" max="8459" width="26.81640625" style="482" customWidth="1"/>
    <col min="8460" max="8460" width="22.26953125" style="482" customWidth="1"/>
    <col min="8461" max="8704" width="11.453125" style="482"/>
    <col min="8705" max="8705" width="4.1796875" style="482" customWidth="1"/>
    <col min="8706" max="8709" width="0" style="482" hidden="1" customWidth="1"/>
    <col min="8710" max="8710" width="4.1796875" style="482" customWidth="1"/>
    <col min="8711" max="8711" width="10.54296875" style="482" customWidth="1"/>
    <col min="8712" max="8712" width="11.453125" style="482"/>
    <col min="8713" max="8713" width="27.26953125" style="482" customWidth="1"/>
    <col min="8714" max="8714" width="25.81640625" style="482" customWidth="1"/>
    <col min="8715" max="8715" width="26.81640625" style="482" customWidth="1"/>
    <col min="8716" max="8716" width="22.26953125" style="482" customWidth="1"/>
    <col min="8717" max="8960" width="11.453125" style="482"/>
    <col min="8961" max="8961" width="4.1796875" style="482" customWidth="1"/>
    <col min="8962" max="8965" width="0" style="482" hidden="1" customWidth="1"/>
    <col min="8966" max="8966" width="4.1796875" style="482" customWidth="1"/>
    <col min="8967" max="8967" width="10.54296875" style="482" customWidth="1"/>
    <col min="8968" max="8968" width="11.453125" style="482"/>
    <col min="8969" max="8969" width="27.26953125" style="482" customWidth="1"/>
    <col min="8970" max="8970" width="25.81640625" style="482" customWidth="1"/>
    <col min="8971" max="8971" width="26.81640625" style="482" customWidth="1"/>
    <col min="8972" max="8972" width="22.26953125" style="482" customWidth="1"/>
    <col min="8973" max="9216" width="11.453125" style="482"/>
    <col min="9217" max="9217" width="4.1796875" style="482" customWidth="1"/>
    <col min="9218" max="9221" width="0" style="482" hidden="1" customWidth="1"/>
    <col min="9222" max="9222" width="4.1796875" style="482" customWidth="1"/>
    <col min="9223" max="9223" width="10.54296875" style="482" customWidth="1"/>
    <col min="9224" max="9224" width="11.453125" style="482"/>
    <col min="9225" max="9225" width="27.26953125" style="482" customWidth="1"/>
    <col min="9226" max="9226" width="25.81640625" style="482" customWidth="1"/>
    <col min="9227" max="9227" width="26.81640625" style="482" customWidth="1"/>
    <col min="9228" max="9228" width="22.26953125" style="482" customWidth="1"/>
    <col min="9229" max="9472" width="11.453125" style="482"/>
    <col min="9473" max="9473" width="4.1796875" style="482" customWidth="1"/>
    <col min="9474" max="9477" width="0" style="482" hidden="1" customWidth="1"/>
    <col min="9478" max="9478" width="4.1796875" style="482" customWidth="1"/>
    <col min="9479" max="9479" width="10.54296875" style="482" customWidth="1"/>
    <col min="9480" max="9480" width="11.453125" style="482"/>
    <col min="9481" max="9481" width="27.26953125" style="482" customWidth="1"/>
    <col min="9482" max="9482" width="25.81640625" style="482" customWidth="1"/>
    <col min="9483" max="9483" width="26.81640625" style="482" customWidth="1"/>
    <col min="9484" max="9484" width="22.26953125" style="482" customWidth="1"/>
    <col min="9485" max="9728" width="11.453125" style="482"/>
    <col min="9729" max="9729" width="4.1796875" style="482" customWidth="1"/>
    <col min="9730" max="9733" width="0" style="482" hidden="1" customWidth="1"/>
    <col min="9734" max="9734" width="4.1796875" style="482" customWidth="1"/>
    <col min="9735" max="9735" width="10.54296875" style="482" customWidth="1"/>
    <col min="9736" max="9736" width="11.453125" style="482"/>
    <col min="9737" max="9737" width="27.26953125" style="482" customWidth="1"/>
    <col min="9738" max="9738" width="25.81640625" style="482" customWidth="1"/>
    <col min="9739" max="9739" width="26.81640625" style="482" customWidth="1"/>
    <col min="9740" max="9740" width="22.26953125" style="482" customWidth="1"/>
    <col min="9741" max="9984" width="11.453125" style="482"/>
    <col min="9985" max="9985" width="4.1796875" style="482" customWidth="1"/>
    <col min="9986" max="9989" width="0" style="482" hidden="1" customWidth="1"/>
    <col min="9990" max="9990" width="4.1796875" style="482" customWidth="1"/>
    <col min="9991" max="9991" width="10.54296875" style="482" customWidth="1"/>
    <col min="9992" max="9992" width="11.453125" style="482"/>
    <col min="9993" max="9993" width="27.26953125" style="482" customWidth="1"/>
    <col min="9994" max="9994" width="25.81640625" style="482" customWidth="1"/>
    <col min="9995" max="9995" width="26.81640625" style="482" customWidth="1"/>
    <col min="9996" max="9996" width="22.26953125" style="482" customWidth="1"/>
    <col min="9997" max="10240" width="11.453125" style="482"/>
    <col min="10241" max="10241" width="4.1796875" style="482" customWidth="1"/>
    <col min="10242" max="10245" width="0" style="482" hidden="1" customWidth="1"/>
    <col min="10246" max="10246" width="4.1796875" style="482" customWidth="1"/>
    <col min="10247" max="10247" width="10.54296875" style="482" customWidth="1"/>
    <col min="10248" max="10248" width="11.453125" style="482"/>
    <col min="10249" max="10249" width="27.26953125" style="482" customWidth="1"/>
    <col min="10250" max="10250" width="25.81640625" style="482" customWidth="1"/>
    <col min="10251" max="10251" width="26.81640625" style="482" customWidth="1"/>
    <col min="10252" max="10252" width="22.26953125" style="482" customWidth="1"/>
    <col min="10253" max="10496" width="11.453125" style="482"/>
    <col min="10497" max="10497" width="4.1796875" style="482" customWidth="1"/>
    <col min="10498" max="10501" width="0" style="482" hidden="1" customWidth="1"/>
    <col min="10502" max="10502" width="4.1796875" style="482" customWidth="1"/>
    <col min="10503" max="10503" width="10.54296875" style="482" customWidth="1"/>
    <col min="10504" max="10504" width="11.453125" style="482"/>
    <col min="10505" max="10505" width="27.26953125" style="482" customWidth="1"/>
    <col min="10506" max="10506" width="25.81640625" style="482" customWidth="1"/>
    <col min="10507" max="10507" width="26.81640625" style="482" customWidth="1"/>
    <col min="10508" max="10508" width="22.26953125" style="482" customWidth="1"/>
    <col min="10509" max="10752" width="11.453125" style="482"/>
    <col min="10753" max="10753" width="4.1796875" style="482" customWidth="1"/>
    <col min="10754" max="10757" width="0" style="482" hidden="1" customWidth="1"/>
    <col min="10758" max="10758" width="4.1796875" style="482" customWidth="1"/>
    <col min="10759" max="10759" width="10.54296875" style="482" customWidth="1"/>
    <col min="10760" max="10760" width="11.453125" style="482"/>
    <col min="10761" max="10761" width="27.26953125" style="482" customWidth="1"/>
    <col min="10762" max="10762" width="25.81640625" style="482" customWidth="1"/>
    <col min="10763" max="10763" width="26.81640625" style="482" customWidth="1"/>
    <col min="10764" max="10764" width="22.26953125" style="482" customWidth="1"/>
    <col min="10765" max="11008" width="11.453125" style="482"/>
    <col min="11009" max="11009" width="4.1796875" style="482" customWidth="1"/>
    <col min="11010" max="11013" width="0" style="482" hidden="1" customWidth="1"/>
    <col min="11014" max="11014" width="4.1796875" style="482" customWidth="1"/>
    <col min="11015" max="11015" width="10.54296875" style="482" customWidth="1"/>
    <col min="11016" max="11016" width="11.453125" style="482"/>
    <col min="11017" max="11017" width="27.26953125" style="482" customWidth="1"/>
    <col min="11018" max="11018" width="25.81640625" style="482" customWidth="1"/>
    <col min="11019" max="11019" width="26.81640625" style="482" customWidth="1"/>
    <col min="11020" max="11020" width="22.26953125" style="482" customWidth="1"/>
    <col min="11021" max="11264" width="11.453125" style="482"/>
    <col min="11265" max="11265" width="4.1796875" style="482" customWidth="1"/>
    <col min="11266" max="11269" width="0" style="482" hidden="1" customWidth="1"/>
    <col min="11270" max="11270" width="4.1796875" style="482" customWidth="1"/>
    <col min="11271" max="11271" width="10.54296875" style="482" customWidth="1"/>
    <col min="11272" max="11272" width="11.453125" style="482"/>
    <col min="11273" max="11273" width="27.26953125" style="482" customWidth="1"/>
    <col min="11274" max="11274" width="25.81640625" style="482" customWidth="1"/>
    <col min="11275" max="11275" width="26.81640625" style="482" customWidth="1"/>
    <col min="11276" max="11276" width="22.26953125" style="482" customWidth="1"/>
    <col min="11277" max="11520" width="11.453125" style="482"/>
    <col min="11521" max="11521" width="4.1796875" style="482" customWidth="1"/>
    <col min="11522" max="11525" width="0" style="482" hidden="1" customWidth="1"/>
    <col min="11526" max="11526" width="4.1796875" style="482" customWidth="1"/>
    <col min="11527" max="11527" width="10.54296875" style="482" customWidth="1"/>
    <col min="11528" max="11528" width="11.453125" style="482"/>
    <col min="11529" max="11529" width="27.26953125" style="482" customWidth="1"/>
    <col min="11530" max="11530" width="25.81640625" style="482" customWidth="1"/>
    <col min="11531" max="11531" width="26.81640625" style="482" customWidth="1"/>
    <col min="11532" max="11532" width="22.26953125" style="482" customWidth="1"/>
    <col min="11533" max="11776" width="11.453125" style="482"/>
    <col min="11777" max="11777" width="4.1796875" style="482" customWidth="1"/>
    <col min="11778" max="11781" width="0" style="482" hidden="1" customWidth="1"/>
    <col min="11782" max="11782" width="4.1796875" style="482" customWidth="1"/>
    <col min="11783" max="11783" width="10.54296875" style="482" customWidth="1"/>
    <col min="11784" max="11784" width="11.453125" style="482"/>
    <col min="11785" max="11785" width="27.26953125" style="482" customWidth="1"/>
    <col min="11786" max="11786" width="25.81640625" style="482" customWidth="1"/>
    <col min="11787" max="11787" width="26.81640625" style="482" customWidth="1"/>
    <col min="11788" max="11788" width="22.26953125" style="482" customWidth="1"/>
    <col min="11789" max="12032" width="11.453125" style="482"/>
    <col min="12033" max="12033" width="4.1796875" style="482" customWidth="1"/>
    <col min="12034" max="12037" width="0" style="482" hidden="1" customWidth="1"/>
    <col min="12038" max="12038" width="4.1796875" style="482" customWidth="1"/>
    <col min="12039" max="12039" width="10.54296875" style="482" customWidth="1"/>
    <col min="12040" max="12040" width="11.453125" style="482"/>
    <col min="12041" max="12041" width="27.26953125" style="482" customWidth="1"/>
    <col min="12042" max="12042" width="25.81640625" style="482" customWidth="1"/>
    <col min="12043" max="12043" width="26.81640625" style="482" customWidth="1"/>
    <col min="12044" max="12044" width="22.26953125" style="482" customWidth="1"/>
    <col min="12045" max="12288" width="11.453125" style="482"/>
    <col min="12289" max="12289" width="4.1796875" style="482" customWidth="1"/>
    <col min="12290" max="12293" width="0" style="482" hidden="1" customWidth="1"/>
    <col min="12294" max="12294" width="4.1796875" style="482" customWidth="1"/>
    <col min="12295" max="12295" width="10.54296875" style="482" customWidth="1"/>
    <col min="12296" max="12296" width="11.453125" style="482"/>
    <col min="12297" max="12297" width="27.26953125" style="482" customWidth="1"/>
    <col min="12298" max="12298" width="25.81640625" style="482" customWidth="1"/>
    <col min="12299" max="12299" width="26.81640625" style="482" customWidth="1"/>
    <col min="12300" max="12300" width="22.26953125" style="482" customWidth="1"/>
    <col min="12301" max="12544" width="11.453125" style="482"/>
    <col min="12545" max="12545" width="4.1796875" style="482" customWidth="1"/>
    <col min="12546" max="12549" width="0" style="482" hidden="1" customWidth="1"/>
    <col min="12550" max="12550" width="4.1796875" style="482" customWidth="1"/>
    <col min="12551" max="12551" width="10.54296875" style="482" customWidth="1"/>
    <col min="12552" max="12552" width="11.453125" style="482"/>
    <col min="12553" max="12553" width="27.26953125" style="482" customWidth="1"/>
    <col min="12554" max="12554" width="25.81640625" style="482" customWidth="1"/>
    <col min="12555" max="12555" width="26.81640625" style="482" customWidth="1"/>
    <col min="12556" max="12556" width="22.26953125" style="482" customWidth="1"/>
    <col min="12557" max="12800" width="11.453125" style="482"/>
    <col min="12801" max="12801" width="4.1796875" style="482" customWidth="1"/>
    <col min="12802" max="12805" width="0" style="482" hidden="1" customWidth="1"/>
    <col min="12806" max="12806" width="4.1796875" style="482" customWidth="1"/>
    <col min="12807" max="12807" width="10.54296875" style="482" customWidth="1"/>
    <col min="12808" max="12808" width="11.453125" style="482"/>
    <col min="12809" max="12809" width="27.26953125" style="482" customWidth="1"/>
    <col min="12810" max="12810" width="25.81640625" style="482" customWidth="1"/>
    <col min="12811" max="12811" width="26.81640625" style="482" customWidth="1"/>
    <col min="12812" max="12812" width="22.26953125" style="482" customWidth="1"/>
    <col min="12813" max="13056" width="11.453125" style="482"/>
    <col min="13057" max="13057" width="4.1796875" style="482" customWidth="1"/>
    <col min="13058" max="13061" width="0" style="482" hidden="1" customWidth="1"/>
    <col min="13062" max="13062" width="4.1796875" style="482" customWidth="1"/>
    <col min="13063" max="13063" width="10.54296875" style="482" customWidth="1"/>
    <col min="13064" max="13064" width="11.453125" style="482"/>
    <col min="13065" max="13065" width="27.26953125" style="482" customWidth="1"/>
    <col min="13066" max="13066" width="25.81640625" style="482" customWidth="1"/>
    <col min="13067" max="13067" width="26.81640625" style="482" customWidth="1"/>
    <col min="13068" max="13068" width="22.26953125" style="482" customWidth="1"/>
    <col min="13069" max="13312" width="11.453125" style="482"/>
    <col min="13313" max="13313" width="4.1796875" style="482" customWidth="1"/>
    <col min="13314" max="13317" width="0" style="482" hidden="1" customWidth="1"/>
    <col min="13318" max="13318" width="4.1796875" style="482" customWidth="1"/>
    <col min="13319" max="13319" width="10.54296875" style="482" customWidth="1"/>
    <col min="13320" max="13320" width="11.453125" style="482"/>
    <col min="13321" max="13321" width="27.26953125" style="482" customWidth="1"/>
    <col min="13322" max="13322" width="25.81640625" style="482" customWidth="1"/>
    <col min="13323" max="13323" width="26.81640625" style="482" customWidth="1"/>
    <col min="13324" max="13324" width="22.26953125" style="482" customWidth="1"/>
    <col min="13325" max="13568" width="11.453125" style="482"/>
    <col min="13569" max="13569" width="4.1796875" style="482" customWidth="1"/>
    <col min="13570" max="13573" width="0" style="482" hidden="1" customWidth="1"/>
    <col min="13574" max="13574" width="4.1796875" style="482" customWidth="1"/>
    <col min="13575" max="13575" width="10.54296875" style="482" customWidth="1"/>
    <col min="13576" max="13576" width="11.453125" style="482"/>
    <col min="13577" max="13577" width="27.26953125" style="482" customWidth="1"/>
    <col min="13578" max="13578" width="25.81640625" style="482" customWidth="1"/>
    <col min="13579" max="13579" width="26.81640625" style="482" customWidth="1"/>
    <col min="13580" max="13580" width="22.26953125" style="482" customWidth="1"/>
    <col min="13581" max="13824" width="11.453125" style="482"/>
    <col min="13825" max="13825" width="4.1796875" style="482" customWidth="1"/>
    <col min="13826" max="13829" width="0" style="482" hidden="1" customWidth="1"/>
    <col min="13830" max="13830" width="4.1796875" style="482" customWidth="1"/>
    <col min="13831" max="13831" width="10.54296875" style="482" customWidth="1"/>
    <col min="13832" max="13832" width="11.453125" style="482"/>
    <col min="13833" max="13833" width="27.26953125" style="482" customWidth="1"/>
    <col min="13834" max="13834" width="25.81640625" style="482" customWidth="1"/>
    <col min="13835" max="13835" width="26.81640625" style="482" customWidth="1"/>
    <col min="13836" max="13836" width="22.26953125" style="482" customWidth="1"/>
    <col min="13837" max="14080" width="11.453125" style="482"/>
    <col min="14081" max="14081" width="4.1796875" style="482" customWidth="1"/>
    <col min="14082" max="14085" width="0" style="482" hidden="1" customWidth="1"/>
    <col min="14086" max="14086" width="4.1796875" style="482" customWidth="1"/>
    <col min="14087" max="14087" width="10.54296875" style="482" customWidth="1"/>
    <col min="14088" max="14088" width="11.453125" style="482"/>
    <col min="14089" max="14089" width="27.26953125" style="482" customWidth="1"/>
    <col min="14090" max="14090" width="25.81640625" style="482" customWidth="1"/>
    <col min="14091" max="14091" width="26.81640625" style="482" customWidth="1"/>
    <col min="14092" max="14092" width="22.26953125" style="482" customWidth="1"/>
    <col min="14093" max="14336" width="11.453125" style="482"/>
    <col min="14337" max="14337" width="4.1796875" style="482" customWidth="1"/>
    <col min="14338" max="14341" width="0" style="482" hidden="1" customWidth="1"/>
    <col min="14342" max="14342" width="4.1796875" style="482" customWidth="1"/>
    <col min="14343" max="14343" width="10.54296875" style="482" customWidth="1"/>
    <col min="14344" max="14344" width="11.453125" style="482"/>
    <col min="14345" max="14345" width="27.26953125" style="482" customWidth="1"/>
    <col min="14346" max="14346" width="25.81640625" style="482" customWidth="1"/>
    <col min="14347" max="14347" width="26.81640625" style="482" customWidth="1"/>
    <col min="14348" max="14348" width="22.26953125" style="482" customWidth="1"/>
    <col min="14349" max="14592" width="11.453125" style="482"/>
    <col min="14593" max="14593" width="4.1796875" style="482" customWidth="1"/>
    <col min="14594" max="14597" width="0" style="482" hidden="1" customWidth="1"/>
    <col min="14598" max="14598" width="4.1796875" style="482" customWidth="1"/>
    <col min="14599" max="14599" width="10.54296875" style="482" customWidth="1"/>
    <col min="14600" max="14600" width="11.453125" style="482"/>
    <col min="14601" max="14601" width="27.26953125" style="482" customWidth="1"/>
    <col min="14602" max="14602" width="25.81640625" style="482" customWidth="1"/>
    <col min="14603" max="14603" width="26.81640625" style="482" customWidth="1"/>
    <col min="14604" max="14604" width="22.26953125" style="482" customWidth="1"/>
    <col min="14605" max="14848" width="11.453125" style="482"/>
    <col min="14849" max="14849" width="4.1796875" style="482" customWidth="1"/>
    <col min="14850" max="14853" width="0" style="482" hidden="1" customWidth="1"/>
    <col min="14854" max="14854" width="4.1796875" style="482" customWidth="1"/>
    <col min="14855" max="14855" width="10.54296875" style="482" customWidth="1"/>
    <col min="14856" max="14856" width="11.453125" style="482"/>
    <col min="14857" max="14857" width="27.26953125" style="482" customWidth="1"/>
    <col min="14858" max="14858" width="25.81640625" style="482" customWidth="1"/>
    <col min="14859" max="14859" width="26.81640625" style="482" customWidth="1"/>
    <col min="14860" max="14860" width="22.26953125" style="482" customWidth="1"/>
    <col min="14861" max="15104" width="11.453125" style="482"/>
    <col min="15105" max="15105" width="4.1796875" style="482" customWidth="1"/>
    <col min="15106" max="15109" width="0" style="482" hidden="1" customWidth="1"/>
    <col min="15110" max="15110" width="4.1796875" style="482" customWidth="1"/>
    <col min="15111" max="15111" width="10.54296875" style="482" customWidth="1"/>
    <col min="15112" max="15112" width="11.453125" style="482"/>
    <col min="15113" max="15113" width="27.26953125" style="482" customWidth="1"/>
    <col min="15114" max="15114" width="25.81640625" style="482" customWidth="1"/>
    <col min="15115" max="15115" width="26.81640625" style="482" customWidth="1"/>
    <col min="15116" max="15116" width="22.26953125" style="482" customWidth="1"/>
    <col min="15117" max="15360" width="11.453125" style="482"/>
    <col min="15361" max="15361" width="4.1796875" style="482" customWidth="1"/>
    <col min="15362" max="15365" width="0" style="482" hidden="1" customWidth="1"/>
    <col min="15366" max="15366" width="4.1796875" style="482" customWidth="1"/>
    <col min="15367" max="15367" width="10.54296875" style="482" customWidth="1"/>
    <col min="15368" max="15368" width="11.453125" style="482"/>
    <col min="15369" max="15369" width="27.26953125" style="482" customWidth="1"/>
    <col min="15370" max="15370" width="25.81640625" style="482" customWidth="1"/>
    <col min="15371" max="15371" width="26.81640625" style="482" customWidth="1"/>
    <col min="15372" max="15372" width="22.26953125" style="482" customWidth="1"/>
    <col min="15373" max="15616" width="11.453125" style="482"/>
    <col min="15617" max="15617" width="4.1796875" style="482" customWidth="1"/>
    <col min="15618" max="15621" width="0" style="482" hidden="1" customWidth="1"/>
    <col min="15622" max="15622" width="4.1796875" style="482" customWidth="1"/>
    <col min="15623" max="15623" width="10.54296875" style="482" customWidth="1"/>
    <col min="15624" max="15624" width="11.453125" style="482"/>
    <col min="15625" max="15625" width="27.26953125" style="482" customWidth="1"/>
    <col min="15626" max="15626" width="25.81640625" style="482" customWidth="1"/>
    <col min="15627" max="15627" width="26.81640625" style="482" customWidth="1"/>
    <col min="15628" max="15628" width="22.26953125" style="482" customWidth="1"/>
    <col min="15629" max="15872" width="11.453125" style="482"/>
    <col min="15873" max="15873" width="4.1796875" style="482" customWidth="1"/>
    <col min="15874" max="15877" width="0" style="482" hidden="1" customWidth="1"/>
    <col min="15878" max="15878" width="4.1796875" style="482" customWidth="1"/>
    <col min="15879" max="15879" width="10.54296875" style="482" customWidth="1"/>
    <col min="15880" max="15880" width="11.453125" style="482"/>
    <col min="15881" max="15881" width="27.26953125" style="482" customWidth="1"/>
    <col min="15882" max="15882" width="25.81640625" style="482" customWidth="1"/>
    <col min="15883" max="15883" width="26.81640625" style="482" customWidth="1"/>
    <col min="15884" max="15884" width="22.26953125" style="482" customWidth="1"/>
    <col min="15885" max="16128" width="11.453125" style="482"/>
    <col min="16129" max="16129" width="4.1796875" style="482" customWidth="1"/>
    <col min="16130" max="16133" width="0" style="482" hidden="1" customWidth="1"/>
    <col min="16134" max="16134" width="4.1796875" style="482" customWidth="1"/>
    <col min="16135" max="16135" width="10.54296875" style="482" customWidth="1"/>
    <col min="16136" max="16136" width="11.453125" style="482"/>
    <col min="16137" max="16137" width="27.26953125" style="482" customWidth="1"/>
    <col min="16138" max="16138" width="25.81640625" style="482" customWidth="1"/>
    <col min="16139" max="16139" width="26.81640625" style="482" customWidth="1"/>
    <col min="16140" max="16140" width="22.26953125" style="482" customWidth="1"/>
    <col min="16141" max="16384" width="11.453125" style="482"/>
  </cols>
  <sheetData>
    <row r="1" spans="1:15" ht="20.5" thickBot="1">
      <c r="B1" s="943" t="s">
        <v>3588</v>
      </c>
      <c r="C1" s="944"/>
      <c r="D1" s="944"/>
      <c r="E1" s="945"/>
      <c r="F1" s="481"/>
      <c r="G1" s="946" t="s">
        <v>3589</v>
      </c>
      <c r="H1" s="946"/>
      <c r="I1" s="946"/>
      <c r="J1" s="946"/>
      <c r="K1" s="946"/>
      <c r="L1" s="946"/>
    </row>
    <row r="2" spans="1:15" ht="39.65" customHeight="1" thickBot="1">
      <c r="B2" s="947" t="s">
        <v>3590</v>
      </c>
      <c r="C2" s="948"/>
      <c r="D2" s="948"/>
      <c r="E2" s="949"/>
      <c r="F2" s="481"/>
      <c r="G2" s="483">
        <v>1</v>
      </c>
      <c r="H2" s="484" t="s">
        <v>3591</v>
      </c>
      <c r="I2" s="950" t="s">
        <v>3592</v>
      </c>
      <c r="J2" s="950"/>
      <c r="K2" s="950"/>
      <c r="L2" s="950"/>
    </row>
    <row r="3" spans="1:15" ht="39.65" customHeight="1" thickBot="1">
      <c r="B3" s="485" t="s">
        <v>3593</v>
      </c>
      <c r="C3" s="486" t="s">
        <v>3594</v>
      </c>
      <c r="D3" s="486" t="s">
        <v>3595</v>
      </c>
      <c r="E3" s="486" t="s">
        <v>3596</v>
      </c>
      <c r="F3" s="487"/>
      <c r="G3" s="483">
        <v>2</v>
      </c>
      <c r="H3" s="484" t="s">
        <v>3597</v>
      </c>
      <c r="I3" s="951" t="s">
        <v>3598</v>
      </c>
      <c r="J3" s="951"/>
      <c r="K3" s="951"/>
      <c r="L3" s="488" t="s">
        <v>3599</v>
      </c>
    </row>
    <row r="4" spans="1:15" ht="39.65" customHeight="1">
      <c r="B4" s="489" t="s">
        <v>3600</v>
      </c>
      <c r="C4" s="490" t="s">
        <v>3601</v>
      </c>
      <c r="D4" s="952"/>
      <c r="E4" s="954"/>
      <c r="F4" s="491"/>
      <c r="G4" s="483">
        <v>3</v>
      </c>
      <c r="H4" s="484" t="s">
        <v>3602</v>
      </c>
      <c r="I4" s="951"/>
      <c r="J4" s="951"/>
      <c r="K4" s="951"/>
      <c r="L4" s="488" t="s">
        <v>3603</v>
      </c>
    </row>
    <row r="5" spans="1:15" ht="36.75" customHeight="1" thickBot="1">
      <c r="B5" s="492" t="s">
        <v>3604</v>
      </c>
      <c r="C5" s="493" t="s">
        <v>3605</v>
      </c>
      <c r="D5" s="953"/>
      <c r="E5" s="955"/>
      <c r="F5" s="491"/>
      <c r="G5" s="483">
        <v>4</v>
      </c>
      <c r="H5" s="956" t="s">
        <v>3606</v>
      </c>
      <c r="I5" s="956"/>
      <c r="J5" s="956"/>
      <c r="K5" s="956"/>
      <c r="L5" s="956"/>
    </row>
    <row r="6" spans="1:15" ht="46" customHeight="1">
      <c r="B6" s="495"/>
      <c r="C6" s="490" t="s">
        <v>3607</v>
      </c>
      <c r="D6" s="952"/>
      <c r="E6" s="954"/>
      <c r="F6" s="491"/>
      <c r="G6" s="496"/>
      <c r="H6" s="496"/>
      <c r="I6" s="496"/>
      <c r="J6" s="496"/>
      <c r="K6" s="496"/>
      <c r="L6" s="496"/>
    </row>
    <row r="7" spans="1:15" ht="16" thickBot="1">
      <c r="B7" s="495"/>
      <c r="C7" s="493" t="s">
        <v>3608</v>
      </c>
      <c r="D7" s="953"/>
      <c r="E7" s="955"/>
      <c r="F7" s="491"/>
      <c r="G7" s="957" t="s">
        <v>3609</v>
      </c>
      <c r="H7" s="957"/>
      <c r="I7" s="957"/>
      <c r="J7" s="957"/>
      <c r="K7" s="957"/>
      <c r="L7" s="957"/>
    </row>
    <row r="8" spans="1:15" ht="23">
      <c r="A8" s="497"/>
      <c r="B8" s="495"/>
      <c r="C8" s="490" t="s">
        <v>3610</v>
      </c>
      <c r="D8" s="952"/>
      <c r="E8" s="954"/>
      <c r="F8" s="491"/>
      <c r="G8" s="498" t="s">
        <v>3611</v>
      </c>
      <c r="H8" s="498" t="s">
        <v>3612</v>
      </c>
      <c r="I8" s="499" t="s">
        <v>3593</v>
      </c>
      <c r="J8" s="499" t="s">
        <v>3594</v>
      </c>
      <c r="K8" s="499" t="s">
        <v>3595</v>
      </c>
      <c r="L8" s="500" t="s">
        <v>3596</v>
      </c>
      <c r="M8" s="497"/>
      <c r="N8" s="497"/>
      <c r="O8" s="497"/>
    </row>
    <row r="9" spans="1:15" s="505" customFormat="1" ht="16" thickBot="1">
      <c r="A9" s="497"/>
      <c r="B9" s="501"/>
      <c r="C9" s="493" t="s">
        <v>3613</v>
      </c>
      <c r="D9" s="953"/>
      <c r="E9" s="955"/>
      <c r="F9" s="491"/>
      <c r="G9" s="502">
        <v>1000</v>
      </c>
      <c r="H9" s="498" t="s">
        <v>3580</v>
      </c>
      <c r="I9" s="498" t="s">
        <v>3614</v>
      </c>
      <c r="J9" s="503"/>
      <c r="K9" s="503"/>
      <c r="L9" s="504"/>
      <c r="M9" s="497"/>
      <c r="N9" s="497"/>
      <c r="O9" s="497"/>
    </row>
    <row r="10" spans="1:15" s="505" customFormat="1" ht="20.25" customHeight="1">
      <c r="A10" s="480"/>
      <c r="B10" s="489" t="s">
        <v>3615</v>
      </c>
      <c r="C10" s="952"/>
      <c r="D10" s="952"/>
      <c r="E10" s="954" t="s">
        <v>3616</v>
      </c>
      <c r="F10" s="491"/>
      <c r="G10" s="506">
        <v>1010</v>
      </c>
      <c r="H10" s="507" t="s">
        <v>3617</v>
      </c>
      <c r="I10" s="958"/>
      <c r="J10" s="508" t="s">
        <v>3618</v>
      </c>
      <c r="K10" s="509"/>
      <c r="L10" s="509"/>
      <c r="M10" s="480"/>
      <c r="N10" s="480"/>
      <c r="O10" s="480"/>
    </row>
    <row r="11" spans="1:15" ht="22" thickBot="1">
      <c r="B11" s="494" t="s">
        <v>3619</v>
      </c>
      <c r="C11" s="953"/>
      <c r="D11" s="953"/>
      <c r="E11" s="955"/>
      <c r="F11" s="491"/>
      <c r="G11" s="506">
        <v>1020</v>
      </c>
      <c r="H11" s="507" t="s">
        <v>3620</v>
      </c>
      <c r="I11" s="959"/>
      <c r="J11" s="508" t="s">
        <v>3621</v>
      </c>
      <c r="K11" s="509"/>
      <c r="L11" s="509"/>
    </row>
    <row r="12" spans="1:15" ht="25">
      <c r="B12" s="489" t="s">
        <v>3622</v>
      </c>
      <c r="C12" s="490" t="s">
        <v>3623</v>
      </c>
      <c r="D12" s="952"/>
      <c r="E12" s="954"/>
      <c r="F12" s="491"/>
      <c r="G12" s="506">
        <v>1030</v>
      </c>
      <c r="H12" s="507" t="s">
        <v>3584</v>
      </c>
      <c r="I12" s="959"/>
      <c r="J12" s="508" t="s">
        <v>3624</v>
      </c>
      <c r="K12" s="509"/>
      <c r="L12" s="509" t="s">
        <v>3625</v>
      </c>
    </row>
    <row r="13" spans="1:15" ht="32" thickBot="1">
      <c r="B13" s="492" t="s">
        <v>3626</v>
      </c>
      <c r="C13" s="493" t="s">
        <v>3583</v>
      </c>
      <c r="D13" s="953"/>
      <c r="E13" s="955"/>
      <c r="F13" s="491"/>
      <c r="G13" s="506">
        <v>1040</v>
      </c>
      <c r="H13" s="507" t="s">
        <v>3627</v>
      </c>
      <c r="I13" s="959"/>
      <c r="J13" s="508" t="s">
        <v>3628</v>
      </c>
      <c r="K13" s="509"/>
      <c r="L13" s="509" t="s">
        <v>3629</v>
      </c>
    </row>
    <row r="14" spans="1:15">
      <c r="B14" s="495"/>
      <c r="C14" s="490" t="s">
        <v>3630</v>
      </c>
      <c r="D14" s="952"/>
      <c r="E14" s="954"/>
      <c r="F14" s="491"/>
      <c r="G14" s="506"/>
      <c r="H14" s="507" t="s">
        <v>3631</v>
      </c>
      <c r="I14" s="959"/>
      <c r="J14" s="508" t="s">
        <v>3632</v>
      </c>
      <c r="K14" s="509"/>
      <c r="L14" s="509"/>
    </row>
    <row r="15" spans="1:15" ht="31.5" customHeight="1" thickBot="1">
      <c r="B15" s="495"/>
      <c r="C15" s="493" t="s">
        <v>3633</v>
      </c>
      <c r="D15" s="953"/>
      <c r="E15" s="955"/>
      <c r="F15" s="491"/>
      <c r="G15" s="506">
        <v>1050</v>
      </c>
      <c r="H15" s="507" t="s">
        <v>3634</v>
      </c>
      <c r="I15" s="959"/>
      <c r="J15" s="508" t="s">
        <v>3635</v>
      </c>
      <c r="K15" s="509"/>
      <c r="L15" s="509"/>
    </row>
    <row r="16" spans="1:15">
      <c r="B16" s="495"/>
      <c r="C16" s="490" t="s">
        <v>3636</v>
      </c>
      <c r="D16" s="952"/>
      <c r="E16" s="954"/>
      <c r="F16" s="491"/>
      <c r="G16" s="502">
        <v>2000</v>
      </c>
      <c r="H16" s="498" t="s">
        <v>3637</v>
      </c>
      <c r="I16" s="498" t="s">
        <v>3638</v>
      </c>
      <c r="J16" s="503"/>
      <c r="K16" s="503"/>
      <c r="L16" s="504"/>
    </row>
    <row r="17" spans="2:12" ht="25.5" thickBot="1">
      <c r="B17" s="495"/>
      <c r="C17" s="493" t="s">
        <v>3639</v>
      </c>
      <c r="D17" s="953"/>
      <c r="E17" s="955"/>
      <c r="F17" s="491"/>
      <c r="G17" s="506">
        <v>2010</v>
      </c>
      <c r="H17" s="507" t="s">
        <v>3582</v>
      </c>
      <c r="I17" s="958"/>
      <c r="J17" s="508" t="s">
        <v>3640</v>
      </c>
      <c r="K17" s="509"/>
      <c r="L17" s="509" t="s">
        <v>3641</v>
      </c>
    </row>
    <row r="18" spans="2:12">
      <c r="B18" s="495"/>
      <c r="C18" s="490" t="s">
        <v>3642</v>
      </c>
      <c r="D18" s="952"/>
      <c r="E18" s="954"/>
      <c r="F18" s="491"/>
      <c r="G18" s="506">
        <v>2020</v>
      </c>
      <c r="H18" s="507" t="s">
        <v>3643</v>
      </c>
      <c r="I18" s="959"/>
      <c r="J18" s="508" t="s">
        <v>3644</v>
      </c>
      <c r="K18" s="509"/>
      <c r="L18" s="509"/>
    </row>
    <row r="19" spans="2:12" ht="16" thickBot="1">
      <c r="B19" s="495"/>
      <c r="C19" s="493" t="s">
        <v>3645</v>
      </c>
      <c r="D19" s="953"/>
      <c r="E19" s="955"/>
      <c r="F19" s="491"/>
      <c r="G19" s="506"/>
      <c r="H19" s="507" t="s">
        <v>3646</v>
      </c>
      <c r="I19" s="959"/>
      <c r="J19" s="508" t="s">
        <v>3647</v>
      </c>
      <c r="K19" s="509"/>
      <c r="L19" s="509"/>
    </row>
    <row r="20" spans="2:12">
      <c r="B20" s="495"/>
      <c r="C20" s="490" t="s">
        <v>3648</v>
      </c>
      <c r="D20" s="952"/>
      <c r="E20" s="954"/>
      <c r="F20" s="491"/>
      <c r="G20" s="506">
        <v>12000</v>
      </c>
      <c r="H20" s="507" t="s">
        <v>3649</v>
      </c>
      <c r="I20" s="959"/>
      <c r="J20" s="508" t="s">
        <v>3650</v>
      </c>
      <c r="K20" s="509"/>
      <c r="L20" s="509"/>
    </row>
    <row r="21" spans="2:12" ht="16" thickBot="1">
      <c r="B21" s="495"/>
      <c r="C21" s="493" t="s">
        <v>3651</v>
      </c>
      <c r="D21" s="953"/>
      <c r="E21" s="955"/>
      <c r="F21" s="491"/>
      <c r="G21" s="502">
        <v>3000</v>
      </c>
      <c r="H21" s="498" t="s">
        <v>3652</v>
      </c>
      <c r="I21" s="498" t="s">
        <v>3653</v>
      </c>
      <c r="J21" s="503"/>
      <c r="K21" s="503"/>
      <c r="L21" s="504"/>
    </row>
    <row r="22" spans="2:12" ht="27.75" customHeight="1">
      <c r="B22" s="495"/>
      <c r="C22" s="490" t="s">
        <v>3654</v>
      </c>
      <c r="D22" s="952"/>
      <c r="E22" s="954"/>
      <c r="F22" s="491"/>
      <c r="G22" s="511">
        <v>3020</v>
      </c>
      <c r="H22" s="512" t="s">
        <v>3655</v>
      </c>
      <c r="I22" s="960"/>
      <c r="J22" s="513" t="s">
        <v>3656</v>
      </c>
      <c r="K22" s="513"/>
      <c r="L22" s="513"/>
    </row>
    <row r="23" spans="2:12" ht="25.5" thickBot="1">
      <c r="B23" s="495"/>
      <c r="C23" s="493" t="s">
        <v>3657</v>
      </c>
      <c r="D23" s="953"/>
      <c r="E23" s="955"/>
      <c r="F23" s="491"/>
      <c r="G23" s="511"/>
      <c r="H23" s="512" t="s">
        <v>3658</v>
      </c>
      <c r="I23" s="961"/>
      <c r="J23" s="962"/>
      <c r="K23" s="508" t="s">
        <v>3659</v>
      </c>
      <c r="L23" s="513"/>
    </row>
    <row r="24" spans="2:12" ht="25">
      <c r="B24" s="495"/>
      <c r="C24" s="490" t="s">
        <v>3660</v>
      </c>
      <c r="D24" s="952"/>
      <c r="E24" s="954"/>
      <c r="F24" s="491"/>
      <c r="G24" s="511"/>
      <c r="H24" s="512" t="s">
        <v>3661</v>
      </c>
      <c r="I24" s="961"/>
      <c r="J24" s="961"/>
      <c r="K24" s="508" t="s">
        <v>3662</v>
      </c>
      <c r="L24" s="513"/>
    </row>
    <row r="25" spans="2:12" ht="22" thickBot="1">
      <c r="B25" s="501"/>
      <c r="C25" s="493" t="s">
        <v>3663</v>
      </c>
      <c r="D25" s="953"/>
      <c r="E25" s="955"/>
      <c r="F25" s="491"/>
      <c r="G25" s="511"/>
      <c r="H25" s="512" t="s">
        <v>3664</v>
      </c>
      <c r="I25" s="961"/>
      <c r="J25" s="961"/>
      <c r="K25" s="508" t="s">
        <v>3665</v>
      </c>
      <c r="L25" s="513"/>
    </row>
    <row r="26" spans="2:12">
      <c r="B26" s="489" t="s">
        <v>3666</v>
      </c>
      <c r="C26" s="490" t="s">
        <v>3667</v>
      </c>
      <c r="D26" s="952"/>
      <c r="E26" s="954"/>
      <c r="F26" s="491"/>
      <c r="G26" s="511"/>
      <c r="H26" s="512" t="s">
        <v>3668</v>
      </c>
      <c r="I26" s="961"/>
      <c r="J26" s="961"/>
      <c r="K26" s="508" t="s">
        <v>3669</v>
      </c>
      <c r="L26" s="513"/>
    </row>
    <row r="27" spans="2:12" ht="22" thickBot="1">
      <c r="B27" s="492" t="s">
        <v>3670</v>
      </c>
      <c r="C27" s="493" t="s">
        <v>3671</v>
      </c>
      <c r="D27" s="953"/>
      <c r="E27" s="955"/>
      <c r="F27" s="491"/>
      <c r="G27" s="511"/>
      <c r="H27" s="512" t="s">
        <v>3672</v>
      </c>
      <c r="I27" s="961"/>
      <c r="J27" s="961"/>
      <c r="K27" s="508" t="s">
        <v>3673</v>
      </c>
      <c r="L27" s="513"/>
    </row>
    <row r="28" spans="2:12">
      <c r="B28" s="495"/>
      <c r="C28" s="490" t="s">
        <v>3674</v>
      </c>
      <c r="D28" s="952"/>
      <c r="E28" s="954"/>
      <c r="F28" s="491"/>
      <c r="G28" s="511"/>
      <c r="H28" s="512" t="s">
        <v>3675</v>
      </c>
      <c r="I28" s="961"/>
      <c r="J28" s="961"/>
      <c r="K28" s="508" t="s">
        <v>3676</v>
      </c>
      <c r="L28" s="513"/>
    </row>
    <row r="29" spans="2:12" ht="32" thickBot="1">
      <c r="B29" s="495"/>
      <c r="C29" s="493" t="s">
        <v>3677</v>
      </c>
      <c r="D29" s="953"/>
      <c r="E29" s="955"/>
      <c r="F29" s="491"/>
      <c r="G29" s="511"/>
      <c r="H29" s="512" t="s">
        <v>3678</v>
      </c>
      <c r="I29" s="961"/>
      <c r="J29" s="961"/>
      <c r="K29" s="508" t="s">
        <v>3679</v>
      </c>
      <c r="L29" s="513"/>
    </row>
    <row r="30" spans="2:12">
      <c r="B30" s="495"/>
      <c r="C30" s="490" t="s">
        <v>3680</v>
      </c>
      <c r="D30" s="490" t="s">
        <v>3681</v>
      </c>
      <c r="E30" s="954"/>
      <c r="F30" s="491"/>
      <c r="G30" s="511">
        <v>3010</v>
      </c>
      <c r="H30" s="512" t="s">
        <v>3682</v>
      </c>
      <c r="I30" s="961"/>
      <c r="J30" s="508" t="s">
        <v>3683</v>
      </c>
      <c r="K30" s="513"/>
      <c r="L30" s="513"/>
    </row>
    <row r="31" spans="2:12" ht="42" thickBot="1">
      <c r="B31" s="495"/>
      <c r="C31" s="514" t="s">
        <v>3684</v>
      </c>
      <c r="D31" s="493" t="s">
        <v>3685</v>
      </c>
      <c r="E31" s="955"/>
      <c r="F31" s="491"/>
      <c r="G31" s="511"/>
      <c r="H31" s="512" t="s">
        <v>3686</v>
      </c>
      <c r="I31" s="961"/>
      <c r="J31" s="508" t="s">
        <v>3687</v>
      </c>
      <c r="K31" s="513"/>
      <c r="L31" s="513"/>
    </row>
    <row r="32" spans="2:12">
      <c r="B32" s="495"/>
      <c r="C32" s="515"/>
      <c r="D32" s="490" t="s">
        <v>3688</v>
      </c>
      <c r="E32" s="954"/>
      <c r="F32" s="491"/>
      <c r="G32" s="502">
        <v>4000</v>
      </c>
      <c r="H32" s="498" t="s">
        <v>3689</v>
      </c>
      <c r="I32" s="498" t="s">
        <v>3690</v>
      </c>
      <c r="J32" s="503"/>
      <c r="K32" s="503"/>
      <c r="L32" s="504"/>
    </row>
    <row r="33" spans="2:12" ht="22" thickBot="1">
      <c r="B33" s="501"/>
      <c r="C33" s="516"/>
      <c r="D33" s="493" t="s">
        <v>3691</v>
      </c>
      <c r="E33" s="955"/>
      <c r="F33" s="491"/>
      <c r="G33" s="506">
        <v>4010</v>
      </c>
      <c r="H33" s="507" t="s">
        <v>3692</v>
      </c>
      <c r="I33" s="958"/>
      <c r="J33" s="508" t="s">
        <v>3693</v>
      </c>
      <c r="K33" s="509"/>
      <c r="L33" s="509"/>
    </row>
    <row r="34" spans="2:12">
      <c r="B34" s="489" t="s">
        <v>3694</v>
      </c>
      <c r="C34" s="490" t="s">
        <v>3695</v>
      </c>
      <c r="D34" s="952"/>
      <c r="E34" s="954"/>
      <c r="F34" s="491"/>
      <c r="G34" s="506">
        <v>4020</v>
      </c>
      <c r="H34" s="507" t="s">
        <v>3696</v>
      </c>
      <c r="I34" s="959"/>
      <c r="J34" s="508" t="s">
        <v>3697</v>
      </c>
      <c r="K34" s="509"/>
      <c r="L34" s="509"/>
    </row>
    <row r="35" spans="2:12" ht="52" thickBot="1">
      <c r="B35" s="492" t="s">
        <v>3698</v>
      </c>
      <c r="C35" s="493" t="s">
        <v>3699</v>
      </c>
      <c r="D35" s="953"/>
      <c r="E35" s="955"/>
      <c r="F35" s="491"/>
      <c r="G35" s="506">
        <v>4030</v>
      </c>
      <c r="H35" s="507" t="s">
        <v>3700</v>
      </c>
      <c r="I35" s="959"/>
      <c r="J35" s="508" t="s">
        <v>3701</v>
      </c>
      <c r="K35" s="509"/>
      <c r="L35" s="509"/>
    </row>
    <row r="36" spans="2:12" ht="60.75" customHeight="1">
      <c r="B36" s="495"/>
      <c r="C36" s="490" t="s">
        <v>3702</v>
      </c>
      <c r="D36" s="952"/>
      <c r="E36" s="954" t="s">
        <v>3703</v>
      </c>
      <c r="F36" s="491"/>
      <c r="G36" s="506">
        <v>4040</v>
      </c>
      <c r="H36" s="507" t="s">
        <v>3704</v>
      </c>
      <c r="I36" s="959"/>
      <c r="J36" s="508" t="s">
        <v>3705</v>
      </c>
      <c r="K36" s="509"/>
      <c r="L36" s="509"/>
    </row>
    <row r="37" spans="2:12" ht="20.25" customHeight="1" thickBot="1">
      <c r="B37" s="495"/>
      <c r="C37" s="493" t="s">
        <v>3706</v>
      </c>
      <c r="D37" s="953"/>
      <c r="E37" s="955"/>
      <c r="F37" s="491"/>
      <c r="G37" s="506">
        <v>4050</v>
      </c>
      <c r="H37" s="507" t="s">
        <v>3707</v>
      </c>
      <c r="I37" s="959"/>
      <c r="J37" s="508" t="s">
        <v>3708</v>
      </c>
      <c r="K37" s="509"/>
      <c r="L37" s="509"/>
    </row>
    <row r="38" spans="2:12" ht="15.75" customHeight="1">
      <c r="B38" s="495"/>
      <c r="C38" s="490" t="s">
        <v>3709</v>
      </c>
      <c r="D38" s="952"/>
      <c r="E38" s="954"/>
      <c r="F38" s="491"/>
      <c r="G38" s="506">
        <v>4060</v>
      </c>
      <c r="H38" s="507" t="s">
        <v>3710</v>
      </c>
      <c r="I38" s="959"/>
      <c r="J38" s="508" t="s">
        <v>3711</v>
      </c>
      <c r="K38" s="509"/>
      <c r="L38" s="509"/>
    </row>
    <row r="39" spans="2:12" ht="16.5" customHeight="1" thickBot="1">
      <c r="B39" s="495"/>
      <c r="C39" s="493" t="s">
        <v>3712</v>
      </c>
      <c r="D39" s="953"/>
      <c r="E39" s="955"/>
      <c r="F39" s="491"/>
      <c r="G39" s="506">
        <v>4070</v>
      </c>
      <c r="H39" s="507" t="s">
        <v>3713</v>
      </c>
      <c r="I39" s="959"/>
      <c r="J39" s="508" t="s">
        <v>3714</v>
      </c>
      <c r="K39" s="509"/>
      <c r="L39" s="509"/>
    </row>
    <row r="40" spans="2:12">
      <c r="B40" s="495"/>
      <c r="C40" s="490" t="s">
        <v>3715</v>
      </c>
      <c r="D40" s="952"/>
      <c r="E40" s="954"/>
      <c r="F40" s="491"/>
      <c r="G40" s="506"/>
      <c r="H40" s="507" t="s">
        <v>3716</v>
      </c>
      <c r="I40" s="959"/>
      <c r="J40" s="508" t="s">
        <v>3717</v>
      </c>
      <c r="K40" s="509"/>
      <c r="L40" s="509"/>
    </row>
    <row r="41" spans="2:12" ht="16" thickBot="1">
      <c r="B41" s="495"/>
      <c r="C41" s="493" t="s">
        <v>3718</v>
      </c>
      <c r="D41" s="953"/>
      <c r="E41" s="955"/>
      <c r="F41" s="491"/>
      <c r="G41" s="506"/>
      <c r="H41" s="507" t="s">
        <v>3719</v>
      </c>
      <c r="I41" s="959"/>
      <c r="J41" s="508" t="s">
        <v>3720</v>
      </c>
      <c r="K41" s="509"/>
      <c r="L41" s="509"/>
    </row>
    <row r="42" spans="2:12">
      <c r="B42" s="495"/>
      <c r="C42" s="490" t="s">
        <v>3721</v>
      </c>
      <c r="D42" s="952"/>
      <c r="E42" s="954"/>
      <c r="F42" s="491"/>
      <c r="G42" s="506">
        <v>4080</v>
      </c>
      <c r="H42" s="507" t="s">
        <v>3722</v>
      </c>
      <c r="I42" s="959"/>
      <c r="J42" s="508" t="s">
        <v>3723</v>
      </c>
      <c r="K42" s="509"/>
      <c r="L42" s="509"/>
    </row>
    <row r="43" spans="2:12" ht="22" thickBot="1">
      <c r="B43" s="495"/>
      <c r="C43" s="493" t="s">
        <v>3724</v>
      </c>
      <c r="D43" s="953"/>
      <c r="E43" s="955"/>
      <c r="F43" s="491"/>
      <c r="G43" s="502">
        <v>5000</v>
      </c>
      <c r="H43" s="498" t="s">
        <v>3725</v>
      </c>
      <c r="I43" s="498" t="s">
        <v>3726</v>
      </c>
      <c r="J43" s="503"/>
      <c r="K43" s="503"/>
      <c r="L43" s="504"/>
    </row>
    <row r="44" spans="2:12">
      <c r="B44" s="495"/>
      <c r="C44" s="490" t="s">
        <v>3727</v>
      </c>
      <c r="D44" s="952"/>
      <c r="E44" s="954" t="s">
        <v>3728</v>
      </c>
      <c r="F44" s="491"/>
      <c r="G44" s="506">
        <v>5010</v>
      </c>
      <c r="H44" s="507" t="s">
        <v>3729</v>
      </c>
      <c r="I44" s="958"/>
      <c r="J44" s="508" t="s">
        <v>3730</v>
      </c>
      <c r="K44" s="517"/>
      <c r="L44" s="518"/>
    </row>
    <row r="45" spans="2:12" ht="42" thickBot="1">
      <c r="B45" s="495"/>
      <c r="C45" s="493" t="s">
        <v>3731</v>
      </c>
      <c r="D45" s="953"/>
      <c r="E45" s="955"/>
      <c r="F45" s="491"/>
      <c r="G45" s="506">
        <v>5020</v>
      </c>
      <c r="H45" s="507" t="s">
        <v>3732</v>
      </c>
      <c r="I45" s="959"/>
      <c r="J45" s="508" t="s">
        <v>3733</v>
      </c>
      <c r="K45" s="517"/>
      <c r="L45" s="518"/>
    </row>
    <row r="46" spans="2:12" ht="51" customHeight="1">
      <c r="B46" s="495"/>
      <c r="C46" s="490" t="s">
        <v>3734</v>
      </c>
      <c r="D46" s="952"/>
      <c r="E46" s="954" t="s">
        <v>3735</v>
      </c>
      <c r="F46" s="491"/>
      <c r="G46" s="506"/>
      <c r="H46" s="507" t="s">
        <v>3736</v>
      </c>
      <c r="I46" s="959"/>
      <c r="J46" s="508" t="s">
        <v>3737</v>
      </c>
      <c r="K46" s="517"/>
      <c r="L46" s="518"/>
    </row>
    <row r="47" spans="2:12" ht="32" thickBot="1">
      <c r="B47" s="495"/>
      <c r="C47" s="493" t="s">
        <v>3738</v>
      </c>
      <c r="D47" s="953"/>
      <c r="E47" s="955"/>
      <c r="F47" s="491"/>
      <c r="G47" s="506"/>
      <c r="H47" s="507" t="s">
        <v>3739</v>
      </c>
      <c r="I47" s="959"/>
      <c r="J47" s="508" t="s">
        <v>3740</v>
      </c>
      <c r="K47" s="517"/>
      <c r="L47" s="519" t="s">
        <v>3741</v>
      </c>
    </row>
    <row r="48" spans="2:12">
      <c r="B48" s="495"/>
      <c r="C48" s="490" t="s">
        <v>3742</v>
      </c>
      <c r="D48" s="952"/>
      <c r="E48" s="954"/>
      <c r="F48" s="491"/>
      <c r="G48" s="506">
        <v>5030</v>
      </c>
      <c r="H48" s="507" t="s">
        <v>3743</v>
      </c>
      <c r="I48" s="959"/>
      <c r="J48" s="509" t="s">
        <v>3744</v>
      </c>
      <c r="K48" s="509"/>
      <c r="L48" s="509"/>
    </row>
    <row r="49" spans="2:12" ht="19.5" customHeight="1" thickBot="1">
      <c r="B49" s="495"/>
      <c r="C49" s="493" t="s">
        <v>3745</v>
      </c>
      <c r="D49" s="953"/>
      <c r="E49" s="955"/>
      <c r="F49" s="491"/>
      <c r="G49" s="506"/>
      <c r="H49" s="507" t="s">
        <v>3746</v>
      </c>
      <c r="I49" s="959"/>
      <c r="J49" s="963"/>
      <c r="K49" s="509" t="s">
        <v>3747</v>
      </c>
      <c r="L49" s="509"/>
    </row>
    <row r="50" spans="2:12" ht="26.25" customHeight="1">
      <c r="B50" s="495"/>
      <c r="C50" s="490" t="s">
        <v>3748</v>
      </c>
      <c r="D50" s="952"/>
      <c r="E50" s="954"/>
      <c r="F50" s="491"/>
      <c r="G50" s="506">
        <v>5031</v>
      </c>
      <c r="H50" s="507" t="s">
        <v>3749</v>
      </c>
      <c r="I50" s="959"/>
      <c r="J50" s="959"/>
      <c r="K50" s="509" t="s">
        <v>3750</v>
      </c>
      <c r="L50" s="509"/>
    </row>
    <row r="51" spans="2:12" ht="21.75" customHeight="1" thickBot="1">
      <c r="B51" s="501"/>
      <c r="C51" s="493" t="s">
        <v>3751</v>
      </c>
      <c r="D51" s="953"/>
      <c r="E51" s="955"/>
      <c r="F51" s="491"/>
      <c r="G51" s="506">
        <v>5032</v>
      </c>
      <c r="H51" s="507" t="s">
        <v>3752</v>
      </c>
      <c r="I51" s="959"/>
      <c r="J51" s="959"/>
      <c r="K51" s="509" t="s">
        <v>3753</v>
      </c>
      <c r="L51" s="509"/>
    </row>
    <row r="52" spans="2:12">
      <c r="B52" s="489" t="s">
        <v>3754</v>
      </c>
      <c r="C52" s="490" t="s">
        <v>3755</v>
      </c>
      <c r="D52" s="952"/>
      <c r="E52" s="954"/>
      <c r="F52" s="491"/>
      <c r="G52" s="506">
        <v>5040</v>
      </c>
      <c r="H52" s="507" t="s">
        <v>3756</v>
      </c>
      <c r="I52" s="959"/>
      <c r="J52" s="964" t="s">
        <v>3757</v>
      </c>
      <c r="K52" s="509"/>
      <c r="L52" s="509"/>
    </row>
    <row r="53" spans="2:12" ht="21" customHeight="1" thickBot="1">
      <c r="B53" s="492" t="s">
        <v>3758</v>
      </c>
      <c r="C53" s="493" t="s">
        <v>3759</v>
      </c>
      <c r="D53" s="953"/>
      <c r="E53" s="955"/>
      <c r="F53" s="491"/>
      <c r="G53" s="506">
        <v>5041</v>
      </c>
      <c r="H53" s="507" t="s">
        <v>3760</v>
      </c>
      <c r="I53" s="959"/>
      <c r="J53" s="964"/>
      <c r="K53" s="508" t="s">
        <v>3761</v>
      </c>
      <c r="L53" s="509"/>
    </row>
    <row r="54" spans="2:12" ht="25">
      <c r="B54" s="495"/>
      <c r="C54" s="490" t="s">
        <v>3762</v>
      </c>
      <c r="D54" s="952"/>
      <c r="E54" s="954"/>
      <c r="F54" s="491"/>
      <c r="G54" s="506" t="s">
        <v>3763</v>
      </c>
      <c r="H54" s="507" t="s">
        <v>3764</v>
      </c>
      <c r="I54" s="959"/>
      <c r="J54" s="964"/>
      <c r="K54" s="508" t="s">
        <v>3765</v>
      </c>
      <c r="L54" s="509"/>
    </row>
    <row r="55" spans="2:12" ht="16" customHeight="1" thickBot="1">
      <c r="B55" s="495"/>
      <c r="C55" s="493" t="s">
        <v>3766</v>
      </c>
      <c r="D55" s="953"/>
      <c r="E55" s="955"/>
      <c r="F55" s="491"/>
      <c r="G55" s="506" t="s">
        <v>3767</v>
      </c>
      <c r="H55" s="507" t="s">
        <v>3768</v>
      </c>
      <c r="I55" s="959"/>
      <c r="J55" s="961"/>
      <c r="K55" s="508" t="s">
        <v>3769</v>
      </c>
      <c r="L55" s="509"/>
    </row>
    <row r="56" spans="2:12" ht="46.5" customHeight="1">
      <c r="B56" s="495"/>
      <c r="C56" s="490" t="s">
        <v>3770</v>
      </c>
      <c r="D56" s="952"/>
      <c r="E56" s="954"/>
      <c r="F56" s="491"/>
      <c r="G56" s="506"/>
      <c r="H56" s="507" t="s">
        <v>3771</v>
      </c>
      <c r="I56" s="959"/>
      <c r="J56" s="508" t="s">
        <v>3772</v>
      </c>
      <c r="K56" s="509"/>
      <c r="L56" s="509"/>
    </row>
    <row r="57" spans="2:12" ht="18.649999999999999" customHeight="1" thickBot="1">
      <c r="B57" s="501"/>
      <c r="C57" s="493" t="s">
        <v>3773</v>
      </c>
      <c r="D57" s="953"/>
      <c r="E57" s="955"/>
      <c r="F57" s="491"/>
      <c r="G57" s="506"/>
      <c r="H57" s="507" t="s">
        <v>3774</v>
      </c>
      <c r="I57" s="959"/>
      <c r="J57" s="508" t="s">
        <v>3775</v>
      </c>
      <c r="K57" s="509"/>
      <c r="L57" s="509"/>
    </row>
    <row r="58" spans="2:12" ht="18.649999999999999" customHeight="1">
      <c r="B58" s="489" t="s">
        <v>3776</v>
      </c>
      <c r="C58" s="490" t="s">
        <v>3777</v>
      </c>
      <c r="D58" s="952"/>
      <c r="E58" s="954"/>
      <c r="F58" s="491"/>
      <c r="G58" s="502">
        <v>8000</v>
      </c>
      <c r="H58" s="498" t="s">
        <v>3778</v>
      </c>
      <c r="I58" s="498" t="s">
        <v>3779</v>
      </c>
      <c r="J58" s="503"/>
      <c r="K58" s="503"/>
      <c r="L58" s="504"/>
    </row>
    <row r="59" spans="2:12" ht="16" thickBot="1">
      <c r="B59" s="492" t="s">
        <v>3780</v>
      </c>
      <c r="C59" s="493" t="s">
        <v>3781</v>
      </c>
      <c r="D59" s="953"/>
      <c r="E59" s="955"/>
      <c r="F59" s="491"/>
      <c r="G59" s="506">
        <v>8010</v>
      </c>
      <c r="H59" s="507" t="s">
        <v>3782</v>
      </c>
      <c r="I59" s="958"/>
      <c r="J59" s="963" t="s">
        <v>3783</v>
      </c>
      <c r="K59" s="509"/>
      <c r="L59" s="509"/>
    </row>
    <row r="60" spans="2:12">
      <c r="B60" s="495"/>
      <c r="C60" s="490" t="s">
        <v>3784</v>
      </c>
      <c r="D60" s="952"/>
      <c r="E60" s="954"/>
      <c r="F60" s="491"/>
      <c r="G60" s="506">
        <v>8011</v>
      </c>
      <c r="H60" s="507" t="s">
        <v>3785</v>
      </c>
      <c r="I60" s="959"/>
      <c r="J60" s="959"/>
      <c r="K60" s="508" t="s">
        <v>3786</v>
      </c>
      <c r="L60" s="509"/>
    </row>
    <row r="61" spans="2:12" ht="16" customHeight="1" thickBot="1">
      <c r="B61" s="495"/>
      <c r="C61" s="493" t="s">
        <v>3787</v>
      </c>
      <c r="D61" s="953"/>
      <c r="E61" s="955"/>
      <c r="F61" s="491"/>
      <c r="G61" s="506">
        <v>8012</v>
      </c>
      <c r="H61" s="507" t="s">
        <v>3788</v>
      </c>
      <c r="I61" s="959"/>
      <c r="J61" s="959"/>
      <c r="K61" s="508" t="s">
        <v>3789</v>
      </c>
      <c r="L61" s="509"/>
    </row>
    <row r="62" spans="2:12">
      <c r="B62" s="495"/>
      <c r="C62" s="490" t="s">
        <v>3790</v>
      </c>
      <c r="D62" s="952"/>
      <c r="E62" s="954"/>
      <c r="F62" s="491"/>
      <c r="G62" s="506">
        <v>8013</v>
      </c>
      <c r="H62" s="507" t="s">
        <v>3791</v>
      </c>
      <c r="I62" s="959"/>
      <c r="J62" s="959"/>
      <c r="K62" s="508" t="s">
        <v>3792</v>
      </c>
      <c r="L62" s="509"/>
    </row>
    <row r="63" spans="2:12" ht="25.5" thickBot="1">
      <c r="B63" s="495"/>
      <c r="C63" s="493" t="s">
        <v>3793</v>
      </c>
      <c r="D63" s="953"/>
      <c r="E63" s="955"/>
      <c r="F63" s="491"/>
      <c r="G63" s="506"/>
      <c r="H63" s="507" t="s">
        <v>3794</v>
      </c>
      <c r="I63" s="959"/>
      <c r="J63" s="959"/>
      <c r="K63" s="508" t="s">
        <v>3795</v>
      </c>
      <c r="L63" s="509"/>
    </row>
    <row r="64" spans="2:12">
      <c r="B64" s="495"/>
      <c r="C64" s="490" t="s">
        <v>3796</v>
      </c>
      <c r="D64" s="952"/>
      <c r="E64" s="954"/>
      <c r="F64" s="491"/>
      <c r="G64" s="506"/>
      <c r="H64" s="507" t="s">
        <v>3797</v>
      </c>
      <c r="I64" s="959"/>
      <c r="J64" s="963" t="s">
        <v>3798</v>
      </c>
      <c r="K64" s="509"/>
      <c r="L64" s="509"/>
    </row>
    <row r="65" spans="2:12" ht="16" thickBot="1">
      <c r="B65" s="501"/>
      <c r="C65" s="493" t="s">
        <v>3799</v>
      </c>
      <c r="D65" s="953"/>
      <c r="E65" s="955"/>
      <c r="F65" s="491"/>
      <c r="G65" s="506"/>
      <c r="H65" s="507" t="s">
        <v>3800</v>
      </c>
      <c r="I65" s="959"/>
      <c r="J65" s="959"/>
      <c r="K65" s="508" t="s">
        <v>3801</v>
      </c>
      <c r="L65" s="509"/>
    </row>
    <row r="66" spans="2:12" ht="15.65" customHeight="1">
      <c r="B66" s="489" t="s">
        <v>3802</v>
      </c>
      <c r="C66" s="490" t="s">
        <v>3803</v>
      </c>
      <c r="D66" s="490" t="s">
        <v>3804</v>
      </c>
      <c r="E66" s="954"/>
      <c r="F66" s="491"/>
      <c r="G66" s="506"/>
      <c r="H66" s="507" t="s">
        <v>3805</v>
      </c>
      <c r="I66" s="959"/>
      <c r="J66" s="959"/>
      <c r="K66" s="508" t="s">
        <v>3806</v>
      </c>
      <c r="L66" s="509"/>
    </row>
    <row r="67" spans="2:12" ht="25.5" thickBot="1">
      <c r="B67" s="492" t="s">
        <v>3807</v>
      </c>
      <c r="C67" s="514" t="s">
        <v>3808</v>
      </c>
      <c r="D67" s="493" t="s">
        <v>3809</v>
      </c>
      <c r="E67" s="955"/>
      <c r="F67" s="491"/>
      <c r="G67" s="506"/>
      <c r="H67" s="507" t="s">
        <v>3810</v>
      </c>
      <c r="I67" s="959"/>
      <c r="J67" s="959"/>
      <c r="K67" s="508" t="s">
        <v>3811</v>
      </c>
      <c r="L67" s="509"/>
    </row>
    <row r="68" spans="2:12" ht="25">
      <c r="B68" s="495"/>
      <c r="C68" s="515"/>
      <c r="D68" s="490" t="s">
        <v>3812</v>
      </c>
      <c r="E68" s="954"/>
      <c r="F68" s="491"/>
      <c r="G68" s="506"/>
      <c r="H68" s="507" t="s">
        <v>3813</v>
      </c>
      <c r="I68" s="959"/>
      <c r="J68" s="959"/>
      <c r="K68" s="508" t="s">
        <v>3814</v>
      </c>
      <c r="L68" s="509"/>
    </row>
    <row r="69" spans="2:12" ht="22" thickBot="1">
      <c r="B69" s="495"/>
      <c r="C69" s="516"/>
      <c r="D69" s="493" t="s">
        <v>3815</v>
      </c>
      <c r="E69" s="955"/>
      <c r="F69" s="491"/>
      <c r="G69" s="506"/>
      <c r="H69" s="507" t="s">
        <v>3816</v>
      </c>
      <c r="I69" s="959"/>
      <c r="J69" s="959"/>
      <c r="K69" s="508" t="s">
        <v>3817</v>
      </c>
      <c r="L69" s="509"/>
    </row>
    <row r="70" spans="2:12" ht="31.4" customHeight="1">
      <c r="B70" s="495"/>
      <c r="C70" s="490" t="s">
        <v>3818</v>
      </c>
      <c r="D70" s="490" t="s">
        <v>3819</v>
      </c>
      <c r="E70" s="954"/>
      <c r="F70" s="491"/>
      <c r="G70" s="506"/>
      <c r="H70" s="507" t="s">
        <v>3820</v>
      </c>
      <c r="I70" s="959"/>
      <c r="J70" s="959"/>
      <c r="K70" s="508" t="s">
        <v>3821</v>
      </c>
      <c r="L70" s="509" t="s">
        <v>3822</v>
      </c>
    </row>
    <row r="71" spans="2:12" ht="15.75" customHeight="1" thickBot="1">
      <c r="B71" s="495"/>
      <c r="C71" s="514" t="s">
        <v>3823</v>
      </c>
      <c r="D71" s="493" t="s">
        <v>3824</v>
      </c>
      <c r="E71" s="955"/>
      <c r="F71" s="491"/>
      <c r="G71" s="506"/>
      <c r="H71" s="507" t="s">
        <v>3825</v>
      </c>
      <c r="I71" s="959"/>
      <c r="J71" s="959"/>
      <c r="K71" s="508" t="s">
        <v>3826</v>
      </c>
      <c r="L71" s="509"/>
    </row>
    <row r="72" spans="2:12" ht="25">
      <c r="B72" s="495"/>
      <c r="C72" s="515"/>
      <c r="D72" s="490" t="s">
        <v>3827</v>
      </c>
      <c r="E72" s="954"/>
      <c r="F72" s="491"/>
      <c r="G72" s="506"/>
      <c r="H72" s="507" t="s">
        <v>3828</v>
      </c>
      <c r="I72" s="959"/>
      <c r="J72" s="959"/>
      <c r="K72" s="508" t="s">
        <v>3829</v>
      </c>
      <c r="L72" s="509" t="s">
        <v>3830</v>
      </c>
    </row>
    <row r="73" spans="2:12" ht="25.5" thickBot="1">
      <c r="B73" s="495"/>
      <c r="C73" s="515"/>
      <c r="D73" s="493" t="s">
        <v>3831</v>
      </c>
      <c r="E73" s="955"/>
      <c r="F73" s="491"/>
      <c r="G73" s="506"/>
      <c r="H73" s="507" t="s">
        <v>3832</v>
      </c>
      <c r="I73" s="959"/>
      <c r="J73" s="959"/>
      <c r="K73" s="508" t="s">
        <v>3833</v>
      </c>
      <c r="L73" s="509"/>
    </row>
    <row r="74" spans="2:12" ht="15.75" customHeight="1">
      <c r="B74" s="495"/>
      <c r="C74" s="515"/>
      <c r="D74" s="490" t="s">
        <v>3834</v>
      </c>
      <c r="E74" s="954"/>
      <c r="F74" s="491"/>
      <c r="G74" s="506">
        <v>8050</v>
      </c>
      <c r="H74" s="507" t="s">
        <v>3835</v>
      </c>
      <c r="I74" s="959"/>
      <c r="J74" s="963" t="s">
        <v>3836</v>
      </c>
      <c r="K74" s="509"/>
      <c r="L74" s="509"/>
    </row>
    <row r="75" spans="2:12" ht="32" thickBot="1">
      <c r="B75" s="495"/>
      <c r="C75" s="515"/>
      <c r="D75" s="493" t="s">
        <v>3750</v>
      </c>
      <c r="E75" s="955"/>
      <c r="F75" s="491"/>
      <c r="G75" s="506">
        <v>8051</v>
      </c>
      <c r="H75" s="507" t="s">
        <v>3837</v>
      </c>
      <c r="I75" s="959"/>
      <c r="J75" s="959"/>
      <c r="K75" s="508" t="s">
        <v>3838</v>
      </c>
      <c r="L75" s="509"/>
    </row>
    <row r="76" spans="2:12" ht="16" customHeight="1">
      <c r="B76" s="495"/>
      <c r="C76" s="515"/>
      <c r="D76" s="490" t="s">
        <v>3839</v>
      </c>
      <c r="E76" s="954"/>
      <c r="F76" s="491"/>
      <c r="G76" s="506">
        <v>8052</v>
      </c>
      <c r="H76" s="507" t="s">
        <v>3840</v>
      </c>
      <c r="I76" s="959"/>
      <c r="J76" s="959"/>
      <c r="K76" s="508" t="s">
        <v>3841</v>
      </c>
      <c r="L76" s="509"/>
    </row>
    <row r="77" spans="2:12" ht="22" thickBot="1">
      <c r="B77" s="495"/>
      <c r="C77" s="515"/>
      <c r="D77" s="493" t="s">
        <v>3842</v>
      </c>
      <c r="E77" s="955"/>
      <c r="F77" s="491"/>
      <c r="G77" s="506">
        <v>8053</v>
      </c>
      <c r="H77" s="507" t="s">
        <v>3843</v>
      </c>
      <c r="I77" s="959"/>
      <c r="J77" s="959"/>
      <c r="K77" s="508" t="s">
        <v>3844</v>
      </c>
      <c r="L77" s="509"/>
    </row>
    <row r="78" spans="2:12">
      <c r="B78" s="495"/>
      <c r="C78" s="515"/>
      <c r="D78" s="490" t="s">
        <v>3845</v>
      </c>
      <c r="E78" s="954"/>
      <c r="F78" s="491"/>
      <c r="G78" s="506">
        <v>8054</v>
      </c>
      <c r="H78" s="507" t="s">
        <v>3846</v>
      </c>
      <c r="I78" s="959"/>
      <c r="J78" s="959"/>
      <c r="K78" s="508" t="s">
        <v>3847</v>
      </c>
      <c r="L78" s="509"/>
    </row>
    <row r="79" spans="2:12" ht="22" thickBot="1">
      <c r="B79" s="495"/>
      <c r="C79" s="515"/>
      <c r="D79" s="493" t="s">
        <v>3848</v>
      </c>
      <c r="E79" s="955"/>
      <c r="F79" s="491"/>
      <c r="G79" s="506"/>
      <c r="H79" s="507" t="s">
        <v>3849</v>
      </c>
      <c r="I79" s="959"/>
      <c r="J79" s="959"/>
      <c r="K79" s="508" t="s">
        <v>3850</v>
      </c>
      <c r="L79" s="509"/>
    </row>
    <row r="80" spans="2:12" ht="48" customHeight="1">
      <c r="B80" s="495"/>
      <c r="C80" s="515"/>
      <c r="D80" s="490" t="s">
        <v>3851</v>
      </c>
      <c r="E80" s="954"/>
      <c r="F80" s="491"/>
      <c r="G80" s="506"/>
      <c r="H80" s="507" t="s">
        <v>3852</v>
      </c>
      <c r="I80" s="959"/>
      <c r="J80" s="959"/>
      <c r="K80" s="508" t="s">
        <v>3853</v>
      </c>
      <c r="L80" s="509"/>
    </row>
    <row r="81" spans="2:12" ht="25.5" thickBot="1">
      <c r="B81" s="495"/>
      <c r="C81" s="515"/>
      <c r="D81" s="493" t="s">
        <v>3854</v>
      </c>
      <c r="E81" s="955"/>
      <c r="F81" s="491"/>
      <c r="G81" s="506">
        <v>8040</v>
      </c>
      <c r="H81" s="507" t="s">
        <v>3855</v>
      </c>
      <c r="I81" s="959"/>
      <c r="J81" s="959"/>
      <c r="K81" s="508" t="s">
        <v>3856</v>
      </c>
      <c r="L81" s="509"/>
    </row>
    <row r="82" spans="2:12" ht="25">
      <c r="B82" s="495"/>
      <c r="C82" s="515"/>
      <c r="D82" s="490" t="s">
        <v>3857</v>
      </c>
      <c r="E82" s="954"/>
      <c r="F82" s="491"/>
      <c r="G82" s="506"/>
      <c r="H82" s="507" t="s">
        <v>3858</v>
      </c>
      <c r="I82" s="959"/>
      <c r="J82" s="959"/>
      <c r="K82" s="508" t="s">
        <v>3859</v>
      </c>
      <c r="L82" s="509"/>
    </row>
    <row r="83" spans="2:12" ht="16" thickBot="1">
      <c r="B83" s="495"/>
      <c r="C83" s="515"/>
      <c r="D83" s="493" t="s">
        <v>3860</v>
      </c>
      <c r="E83" s="955"/>
      <c r="F83" s="491"/>
      <c r="G83" s="506"/>
      <c r="H83" s="507" t="s">
        <v>3861</v>
      </c>
      <c r="I83" s="959"/>
      <c r="J83" s="959"/>
      <c r="K83" s="508" t="s">
        <v>3862</v>
      </c>
      <c r="L83" s="509"/>
    </row>
    <row r="84" spans="2:12" ht="20.25" customHeight="1">
      <c r="B84" s="495"/>
      <c r="C84" s="515"/>
      <c r="D84" s="490" t="s">
        <v>3863</v>
      </c>
      <c r="E84" s="954"/>
      <c r="F84" s="491"/>
      <c r="G84" s="506">
        <v>8055</v>
      </c>
      <c r="H84" s="507" t="s">
        <v>3864</v>
      </c>
      <c r="I84" s="959"/>
      <c r="J84" s="959"/>
      <c r="K84" s="508" t="s">
        <v>3865</v>
      </c>
      <c r="L84" s="509"/>
    </row>
    <row r="85" spans="2:12" ht="18.649999999999999" customHeight="1" thickBot="1">
      <c r="B85" s="495"/>
      <c r="C85" s="516"/>
      <c r="D85" s="493" t="s">
        <v>3866</v>
      </c>
      <c r="E85" s="955"/>
      <c r="F85" s="491"/>
      <c r="G85" s="520"/>
      <c r="H85" s="507" t="s">
        <v>3867</v>
      </c>
      <c r="I85" s="959"/>
      <c r="J85" s="963" t="s">
        <v>3868</v>
      </c>
      <c r="K85" s="509"/>
      <c r="L85" s="509"/>
    </row>
    <row r="86" spans="2:12" ht="31.4" customHeight="1">
      <c r="B86" s="495"/>
      <c r="C86" s="490" t="s">
        <v>3869</v>
      </c>
      <c r="D86" s="490" t="s">
        <v>3870</v>
      </c>
      <c r="E86" s="954"/>
      <c r="F86" s="491"/>
      <c r="G86" s="506"/>
      <c r="H86" s="507" t="s">
        <v>3871</v>
      </c>
      <c r="I86" s="959"/>
      <c r="J86" s="959"/>
      <c r="K86" s="508" t="s">
        <v>3872</v>
      </c>
      <c r="L86" s="509"/>
    </row>
    <row r="87" spans="2:12" ht="78.25" customHeight="1" thickBot="1">
      <c r="B87" s="495"/>
      <c r="C87" s="514" t="s">
        <v>3873</v>
      </c>
      <c r="D87" s="493" t="s">
        <v>3874</v>
      </c>
      <c r="E87" s="955"/>
      <c r="F87" s="491"/>
      <c r="G87" s="506">
        <v>8060</v>
      </c>
      <c r="H87" s="507" t="s">
        <v>3875</v>
      </c>
      <c r="I87" s="959"/>
      <c r="J87" s="959"/>
      <c r="K87" s="508" t="s">
        <v>3876</v>
      </c>
      <c r="L87" s="509"/>
    </row>
    <row r="88" spans="2:12">
      <c r="B88" s="495"/>
      <c r="C88" s="515"/>
      <c r="D88" s="490" t="s">
        <v>3877</v>
      </c>
      <c r="E88" s="954"/>
      <c r="F88" s="491"/>
      <c r="G88" s="502">
        <v>8020</v>
      </c>
      <c r="H88" s="498" t="s">
        <v>3878</v>
      </c>
      <c r="I88" s="498" t="s">
        <v>3879</v>
      </c>
      <c r="J88" s="503"/>
      <c r="K88" s="503"/>
      <c r="L88" s="504"/>
    </row>
    <row r="89" spans="2:12" ht="42" thickBot="1">
      <c r="B89" s="495"/>
      <c r="C89" s="515"/>
      <c r="D89" s="493" t="s">
        <v>3880</v>
      </c>
      <c r="E89" s="955"/>
      <c r="F89" s="491"/>
      <c r="G89" s="506"/>
      <c r="H89" s="507" t="s">
        <v>3881</v>
      </c>
      <c r="I89" s="958"/>
      <c r="J89" s="508" t="s">
        <v>3882</v>
      </c>
      <c r="K89" s="509"/>
      <c r="L89" s="509"/>
    </row>
    <row r="90" spans="2:12" ht="16.5" customHeight="1">
      <c r="B90" s="495"/>
      <c r="C90" s="515"/>
      <c r="D90" s="490" t="s">
        <v>3883</v>
      </c>
      <c r="E90" s="954" t="s">
        <v>3884</v>
      </c>
      <c r="F90" s="491"/>
      <c r="G90" s="506"/>
      <c r="H90" s="507" t="s">
        <v>3885</v>
      </c>
      <c r="I90" s="959"/>
      <c r="J90" s="508" t="s">
        <v>3886</v>
      </c>
      <c r="K90" s="509"/>
      <c r="L90" s="509"/>
    </row>
    <row r="91" spans="2:12" ht="16" thickBot="1">
      <c r="B91" s="495"/>
      <c r="C91" s="515"/>
      <c r="D91" s="493" t="s">
        <v>3887</v>
      </c>
      <c r="E91" s="955"/>
      <c r="F91" s="491"/>
      <c r="G91" s="506"/>
      <c r="H91" s="507" t="s">
        <v>3888</v>
      </c>
      <c r="I91" s="959"/>
      <c r="J91" s="508" t="s">
        <v>3889</v>
      </c>
      <c r="K91" s="509"/>
      <c r="L91" s="509"/>
    </row>
    <row r="92" spans="2:12" ht="16" customHeight="1">
      <c r="B92" s="495"/>
      <c r="C92" s="515"/>
      <c r="D92" s="490" t="s">
        <v>3890</v>
      </c>
      <c r="E92" s="954"/>
      <c r="F92" s="491"/>
      <c r="G92" s="506"/>
      <c r="H92" s="507" t="s">
        <v>3891</v>
      </c>
      <c r="I92" s="959"/>
      <c r="J92" s="508" t="s">
        <v>3892</v>
      </c>
      <c r="K92" s="509"/>
      <c r="L92" s="509"/>
    </row>
    <row r="93" spans="2:12" ht="25.5" thickBot="1">
      <c r="B93" s="501"/>
      <c r="C93" s="516"/>
      <c r="D93" s="493" t="s">
        <v>3893</v>
      </c>
      <c r="E93" s="955"/>
      <c r="F93" s="491"/>
      <c r="G93" s="506"/>
      <c r="H93" s="507" t="s">
        <v>3894</v>
      </c>
      <c r="I93" s="959"/>
      <c r="J93" s="508" t="s">
        <v>3895</v>
      </c>
      <c r="K93" s="509"/>
      <c r="L93" s="509" t="s">
        <v>3896</v>
      </c>
    </row>
    <row r="94" spans="2:12" ht="25.5" customHeight="1">
      <c r="B94" s="489" t="s">
        <v>3897</v>
      </c>
      <c r="C94" s="490" t="s">
        <v>3898</v>
      </c>
      <c r="D94" s="952"/>
      <c r="E94" s="965"/>
      <c r="F94" s="521"/>
      <c r="G94" s="506"/>
      <c r="H94" s="507" t="s">
        <v>3899</v>
      </c>
      <c r="I94" s="959"/>
      <c r="J94" s="508" t="s">
        <v>3900</v>
      </c>
      <c r="K94" s="509"/>
      <c r="L94" s="509" t="s">
        <v>3901</v>
      </c>
    </row>
    <row r="95" spans="2:12" ht="32" thickBot="1">
      <c r="B95" s="492" t="s">
        <v>3690</v>
      </c>
      <c r="C95" s="493" t="s">
        <v>3902</v>
      </c>
      <c r="D95" s="953"/>
      <c r="E95" s="966"/>
      <c r="F95" s="521"/>
      <c r="G95" s="506"/>
      <c r="H95" s="507" t="s">
        <v>3903</v>
      </c>
      <c r="I95" s="959"/>
      <c r="J95" s="508" t="s">
        <v>3904</v>
      </c>
      <c r="K95" s="509"/>
      <c r="L95" s="509"/>
    </row>
    <row r="96" spans="2:12">
      <c r="B96" s="495"/>
      <c r="C96" s="490" t="s">
        <v>3905</v>
      </c>
      <c r="D96" s="952"/>
      <c r="E96" s="965"/>
      <c r="F96" s="521"/>
      <c r="G96" s="506"/>
      <c r="H96" s="507" t="s">
        <v>3906</v>
      </c>
      <c r="I96" s="959"/>
      <c r="J96" s="508" t="s">
        <v>3907</v>
      </c>
      <c r="K96" s="509"/>
      <c r="L96" s="509"/>
    </row>
    <row r="97" spans="2:12" ht="32" thickBot="1">
      <c r="B97" s="495"/>
      <c r="C97" s="493" t="s">
        <v>3908</v>
      </c>
      <c r="D97" s="953"/>
      <c r="E97" s="966"/>
      <c r="F97" s="521"/>
      <c r="G97" s="506"/>
      <c r="H97" s="507" t="s">
        <v>3909</v>
      </c>
      <c r="I97" s="959"/>
      <c r="J97" s="508" t="s">
        <v>3910</v>
      </c>
      <c r="K97" s="509"/>
      <c r="L97" s="509"/>
    </row>
    <row r="98" spans="2:12" ht="45" customHeight="1">
      <c r="B98" s="495"/>
      <c r="C98" s="490" t="s">
        <v>3911</v>
      </c>
      <c r="D98" s="952"/>
      <c r="E98" s="965"/>
      <c r="F98" s="521"/>
      <c r="G98" s="522"/>
      <c r="H98" s="507" t="s">
        <v>3912</v>
      </c>
      <c r="I98" s="959"/>
      <c r="J98" s="508" t="s">
        <v>3913</v>
      </c>
      <c r="K98" s="509"/>
      <c r="L98" s="509"/>
    </row>
    <row r="99" spans="2:12" ht="42" customHeight="1" thickBot="1">
      <c r="B99" s="495"/>
      <c r="C99" s="493" t="s">
        <v>3914</v>
      </c>
      <c r="D99" s="953"/>
      <c r="E99" s="966"/>
      <c r="F99" s="521"/>
      <c r="G99" s="522"/>
      <c r="H99" s="507" t="s">
        <v>3915</v>
      </c>
      <c r="I99" s="959"/>
      <c r="J99" s="508" t="s">
        <v>3916</v>
      </c>
      <c r="K99" s="509"/>
      <c r="L99" s="509"/>
    </row>
    <row r="100" spans="2:12" ht="50.25" customHeight="1">
      <c r="B100" s="495"/>
      <c r="C100" s="490" t="s">
        <v>3917</v>
      </c>
      <c r="D100" s="952"/>
      <c r="E100" s="954"/>
      <c r="F100" s="491"/>
      <c r="G100" s="522"/>
      <c r="H100" s="507" t="s">
        <v>3918</v>
      </c>
      <c r="I100" s="959"/>
      <c r="J100" s="508" t="s">
        <v>3919</v>
      </c>
      <c r="K100" s="509"/>
      <c r="L100" s="509"/>
    </row>
    <row r="101" spans="2:12" ht="22" thickBot="1">
      <c r="B101" s="495"/>
      <c r="C101" s="493" t="s">
        <v>3920</v>
      </c>
      <c r="D101" s="953"/>
      <c r="E101" s="955"/>
      <c r="F101" s="491"/>
      <c r="G101" s="506"/>
      <c r="H101" s="507" t="s">
        <v>3921</v>
      </c>
      <c r="I101" s="959"/>
      <c r="J101" s="508" t="s">
        <v>3922</v>
      </c>
      <c r="K101" s="509"/>
      <c r="L101" s="509"/>
    </row>
    <row r="102" spans="2:12">
      <c r="B102" s="495"/>
      <c r="C102" s="490" t="s">
        <v>3923</v>
      </c>
      <c r="D102" s="952"/>
      <c r="E102" s="954"/>
      <c r="F102" s="491"/>
      <c r="G102" s="506"/>
      <c r="H102" s="507" t="s">
        <v>3924</v>
      </c>
      <c r="I102" s="959"/>
      <c r="J102" s="508" t="s">
        <v>3925</v>
      </c>
      <c r="K102" s="509"/>
      <c r="L102" s="509"/>
    </row>
    <row r="103" spans="2:12" ht="45.75" customHeight="1" thickBot="1">
      <c r="B103" s="495"/>
      <c r="C103" s="493" t="s">
        <v>3926</v>
      </c>
      <c r="D103" s="953"/>
      <c r="E103" s="955"/>
      <c r="F103" s="491"/>
      <c r="G103" s="502">
        <v>9000</v>
      </c>
      <c r="H103" s="498" t="s">
        <v>3927</v>
      </c>
      <c r="I103" s="498" t="s">
        <v>3928</v>
      </c>
      <c r="J103" s="503"/>
      <c r="K103" s="503"/>
      <c r="L103" s="504"/>
    </row>
    <row r="104" spans="2:12">
      <c r="B104" s="495"/>
      <c r="C104" s="490" t="s">
        <v>3929</v>
      </c>
      <c r="D104" s="952"/>
      <c r="E104" s="954"/>
      <c r="F104" s="491"/>
      <c r="G104" s="506">
        <v>9020</v>
      </c>
      <c r="H104" s="507" t="s">
        <v>3930</v>
      </c>
      <c r="I104" s="958"/>
      <c r="J104" s="963" t="s">
        <v>3931</v>
      </c>
      <c r="K104" s="509"/>
      <c r="L104" s="509"/>
    </row>
    <row r="105" spans="2:12" ht="42" thickBot="1">
      <c r="B105" s="495"/>
      <c r="C105" s="493" t="s">
        <v>3932</v>
      </c>
      <c r="D105" s="953"/>
      <c r="E105" s="955"/>
      <c r="F105" s="491"/>
      <c r="G105" s="506">
        <v>9021</v>
      </c>
      <c r="H105" s="507" t="s">
        <v>3933</v>
      </c>
      <c r="I105" s="959"/>
      <c r="J105" s="959"/>
      <c r="K105" s="508" t="s">
        <v>3934</v>
      </c>
      <c r="L105" s="509" t="s">
        <v>3935</v>
      </c>
    </row>
    <row r="106" spans="2:12">
      <c r="B106" s="495"/>
      <c r="C106" s="490" t="s">
        <v>3936</v>
      </c>
      <c r="D106" s="952"/>
      <c r="E106" s="954"/>
      <c r="F106" s="491"/>
      <c r="G106" s="506">
        <v>9022</v>
      </c>
      <c r="H106" s="507" t="s">
        <v>3937</v>
      </c>
      <c r="I106" s="959"/>
      <c r="J106" s="959"/>
      <c r="K106" s="508" t="s">
        <v>3938</v>
      </c>
      <c r="L106" s="509"/>
    </row>
    <row r="107" spans="2:12" ht="25.5" thickBot="1">
      <c r="B107" s="495"/>
      <c r="C107" s="493" t="s">
        <v>3939</v>
      </c>
      <c r="D107" s="953"/>
      <c r="E107" s="955"/>
      <c r="F107" s="491"/>
      <c r="G107" s="506">
        <v>9023</v>
      </c>
      <c r="H107" s="507" t="s">
        <v>3940</v>
      </c>
      <c r="I107" s="959"/>
      <c r="J107" s="959"/>
      <c r="K107" s="508" t="s">
        <v>3941</v>
      </c>
      <c r="L107" s="509"/>
    </row>
    <row r="108" spans="2:12" ht="15.75" customHeight="1">
      <c r="B108" s="495"/>
      <c r="C108" s="490" t="s">
        <v>3942</v>
      </c>
      <c r="D108" s="952"/>
      <c r="E108" s="954" t="s">
        <v>3943</v>
      </c>
      <c r="F108" s="491"/>
      <c r="G108" s="506"/>
      <c r="H108" s="507" t="s">
        <v>3944</v>
      </c>
      <c r="I108" s="959"/>
      <c r="J108" s="963" t="s">
        <v>3945</v>
      </c>
      <c r="K108" s="508" t="s">
        <v>3946</v>
      </c>
      <c r="L108" s="509"/>
    </row>
    <row r="109" spans="2:12" ht="32" thickBot="1">
      <c r="B109" s="495"/>
      <c r="C109" s="493" t="s">
        <v>3947</v>
      </c>
      <c r="D109" s="953"/>
      <c r="E109" s="955"/>
      <c r="F109" s="491"/>
      <c r="G109" s="506"/>
      <c r="H109" s="507" t="s">
        <v>3948</v>
      </c>
      <c r="I109" s="959"/>
      <c r="J109" s="959"/>
      <c r="K109" s="508" t="s">
        <v>3949</v>
      </c>
      <c r="L109" s="509"/>
    </row>
    <row r="110" spans="2:12">
      <c r="B110" s="495"/>
      <c r="C110" s="490" t="s">
        <v>3950</v>
      </c>
      <c r="D110" s="952"/>
      <c r="E110" s="954" t="s">
        <v>3951</v>
      </c>
      <c r="F110" s="491"/>
      <c r="G110" s="506"/>
      <c r="H110" s="507" t="s">
        <v>3952</v>
      </c>
      <c r="I110" s="959"/>
      <c r="J110" s="959"/>
      <c r="K110" s="508" t="s">
        <v>3953</v>
      </c>
      <c r="L110" s="509"/>
    </row>
    <row r="111" spans="2:12" ht="22" thickBot="1">
      <c r="B111" s="495"/>
      <c r="C111" s="493" t="s">
        <v>3954</v>
      </c>
      <c r="D111" s="953"/>
      <c r="E111" s="955"/>
      <c r="F111" s="491"/>
      <c r="G111" s="506"/>
      <c r="H111" s="507" t="s">
        <v>3955</v>
      </c>
      <c r="I111" s="959"/>
      <c r="J111" s="959"/>
      <c r="K111" s="508" t="s">
        <v>3956</v>
      </c>
      <c r="L111" s="509"/>
    </row>
    <row r="112" spans="2:12" ht="15" customHeight="1">
      <c r="B112" s="495"/>
      <c r="C112" s="490" t="s">
        <v>3957</v>
      </c>
      <c r="D112" s="952"/>
      <c r="E112" s="954" t="s">
        <v>3958</v>
      </c>
      <c r="F112" s="491"/>
      <c r="G112" s="506"/>
      <c r="H112" s="507" t="s">
        <v>3959</v>
      </c>
      <c r="I112" s="959"/>
      <c r="J112" s="959"/>
      <c r="K112" s="508" t="s">
        <v>3960</v>
      </c>
      <c r="L112" s="509"/>
    </row>
    <row r="113" spans="2:12" ht="15" customHeight="1" thickBot="1">
      <c r="B113" s="495"/>
      <c r="C113" s="493" t="s">
        <v>3961</v>
      </c>
      <c r="D113" s="953"/>
      <c r="E113" s="955"/>
      <c r="F113" s="491"/>
      <c r="G113" s="506"/>
      <c r="H113" s="507" t="s">
        <v>3962</v>
      </c>
      <c r="I113" s="959"/>
      <c r="J113" s="959"/>
      <c r="K113" s="509" t="s">
        <v>3960</v>
      </c>
      <c r="L113" s="509"/>
    </row>
    <row r="114" spans="2:12">
      <c r="B114" s="495"/>
      <c r="C114" s="490" t="s">
        <v>3963</v>
      </c>
      <c r="D114" s="952"/>
      <c r="E114" s="954"/>
      <c r="F114" s="491"/>
      <c r="G114" s="506"/>
      <c r="H114" s="507" t="s">
        <v>3964</v>
      </c>
      <c r="I114" s="959"/>
      <c r="J114" s="508" t="s">
        <v>3965</v>
      </c>
      <c r="K114" s="509"/>
      <c r="L114" s="509"/>
    </row>
    <row r="115" spans="2:12" ht="15" customHeight="1" thickBot="1">
      <c r="B115" s="501"/>
      <c r="C115" s="493" t="s">
        <v>3966</v>
      </c>
      <c r="D115" s="953"/>
      <c r="E115" s="955"/>
      <c r="F115" s="491"/>
      <c r="G115" s="506">
        <v>9030</v>
      </c>
      <c r="H115" s="507" t="s">
        <v>3967</v>
      </c>
      <c r="I115" s="959"/>
      <c r="J115" s="508" t="s">
        <v>3968</v>
      </c>
      <c r="K115" s="509"/>
      <c r="L115" s="509"/>
    </row>
    <row r="116" spans="2:12" ht="15" customHeight="1">
      <c r="B116" s="492"/>
      <c r="C116" s="490" t="s">
        <v>3969</v>
      </c>
      <c r="D116" s="952"/>
      <c r="E116" s="954" t="s">
        <v>3970</v>
      </c>
      <c r="F116" s="491"/>
      <c r="G116" s="502"/>
      <c r="H116" s="498" t="s">
        <v>3971</v>
      </c>
      <c r="I116" s="498" t="s">
        <v>3972</v>
      </c>
      <c r="J116" s="503"/>
      <c r="K116" s="503"/>
      <c r="L116" s="504"/>
    </row>
    <row r="117" spans="2:12" ht="15.75" customHeight="1">
      <c r="B117" s="489" t="s">
        <v>3973</v>
      </c>
      <c r="C117" s="514" t="s">
        <v>3974</v>
      </c>
      <c r="D117" s="967"/>
      <c r="E117" s="968"/>
      <c r="F117" s="491"/>
      <c r="G117" s="506">
        <v>9010</v>
      </c>
      <c r="H117" s="507" t="s">
        <v>3975</v>
      </c>
      <c r="I117" s="969"/>
      <c r="J117" s="958" t="s">
        <v>3976</v>
      </c>
      <c r="K117" s="507"/>
      <c r="L117" s="509"/>
    </row>
    <row r="118" spans="2:12" ht="31.5">
      <c r="B118" s="492" t="s">
        <v>3977</v>
      </c>
      <c r="C118" s="515"/>
      <c r="D118" s="967"/>
      <c r="E118" s="968"/>
      <c r="F118" s="491"/>
      <c r="G118" s="506"/>
      <c r="H118" s="507" t="s">
        <v>3978</v>
      </c>
      <c r="I118" s="959"/>
      <c r="J118" s="959"/>
      <c r="K118" s="508" t="s">
        <v>3979</v>
      </c>
      <c r="L118" s="509"/>
    </row>
    <row r="119" spans="2:12">
      <c r="B119" s="492"/>
      <c r="C119" s="515"/>
      <c r="D119" s="967"/>
      <c r="E119" s="968"/>
      <c r="F119" s="491"/>
      <c r="G119" s="506"/>
      <c r="H119" s="507" t="s">
        <v>3980</v>
      </c>
      <c r="I119" s="959"/>
      <c r="J119" s="959"/>
      <c r="K119" s="508" t="s">
        <v>3981</v>
      </c>
      <c r="L119" s="509"/>
    </row>
    <row r="120" spans="2:12" ht="15" customHeight="1" thickBot="1">
      <c r="B120" s="492"/>
      <c r="C120" s="516"/>
      <c r="D120" s="953"/>
      <c r="E120" s="955"/>
      <c r="F120" s="491"/>
      <c r="G120" s="506"/>
      <c r="H120" s="507" t="s">
        <v>3982</v>
      </c>
      <c r="I120" s="959"/>
      <c r="J120" s="959"/>
      <c r="K120" s="508" t="s">
        <v>3983</v>
      </c>
      <c r="L120" s="509"/>
    </row>
    <row r="121" spans="2:12">
      <c r="B121" s="492"/>
      <c r="C121" s="490" t="s">
        <v>3984</v>
      </c>
      <c r="D121" s="952"/>
      <c r="E121" s="954"/>
      <c r="F121" s="491"/>
      <c r="G121" s="506"/>
      <c r="H121" s="507" t="s">
        <v>3985</v>
      </c>
      <c r="I121" s="959"/>
      <c r="J121" s="959"/>
      <c r="K121" s="508" t="s">
        <v>3986</v>
      </c>
      <c r="L121" s="509"/>
    </row>
    <row r="122" spans="2:12" ht="25.5" thickBot="1">
      <c r="B122" s="492"/>
      <c r="C122" s="493" t="s">
        <v>3987</v>
      </c>
      <c r="D122" s="953"/>
      <c r="E122" s="955"/>
      <c r="F122" s="491"/>
      <c r="G122" s="506"/>
      <c r="H122" s="507" t="s">
        <v>3988</v>
      </c>
      <c r="I122" s="959"/>
      <c r="J122" s="959"/>
      <c r="K122" s="508" t="s">
        <v>3989</v>
      </c>
      <c r="L122" s="509"/>
    </row>
    <row r="123" spans="2:12">
      <c r="B123" s="492"/>
      <c r="C123" s="490" t="s">
        <v>3990</v>
      </c>
      <c r="D123" s="952"/>
      <c r="E123" s="954"/>
      <c r="F123" s="491"/>
      <c r="G123" s="506"/>
      <c r="H123" s="507" t="s">
        <v>3991</v>
      </c>
      <c r="I123" s="959"/>
      <c r="J123" s="964" t="s">
        <v>3992</v>
      </c>
      <c r="K123" s="507"/>
      <c r="L123" s="509"/>
    </row>
    <row r="124" spans="2:12" ht="22" thickBot="1">
      <c r="B124" s="492"/>
      <c r="C124" s="493" t="s">
        <v>3993</v>
      </c>
      <c r="D124" s="953"/>
      <c r="E124" s="955"/>
      <c r="F124" s="491"/>
      <c r="G124" s="506"/>
      <c r="H124" s="507" t="s">
        <v>3994</v>
      </c>
      <c r="I124" s="959"/>
      <c r="J124" s="964"/>
      <c r="K124" s="508" t="s">
        <v>3995</v>
      </c>
      <c r="L124" s="509"/>
    </row>
    <row r="125" spans="2:12">
      <c r="B125" s="495"/>
      <c r="C125" s="490" t="s">
        <v>3996</v>
      </c>
      <c r="D125" s="952"/>
      <c r="E125" s="954" t="s">
        <v>3997</v>
      </c>
      <c r="F125" s="491"/>
      <c r="G125" s="506"/>
      <c r="H125" s="507" t="s">
        <v>3998</v>
      </c>
      <c r="I125" s="959"/>
      <c r="J125" s="964"/>
      <c r="K125" s="508" t="s">
        <v>3999</v>
      </c>
      <c r="L125" s="509"/>
    </row>
    <row r="126" spans="2:12" ht="22" thickBot="1">
      <c r="B126" s="495"/>
      <c r="C126" s="493" t="s">
        <v>4000</v>
      </c>
      <c r="D126" s="953"/>
      <c r="E126" s="955"/>
      <c r="F126" s="491"/>
      <c r="G126" s="506"/>
      <c r="H126" s="507" t="s">
        <v>4001</v>
      </c>
      <c r="I126" s="959"/>
      <c r="J126" s="964"/>
      <c r="K126" s="508" t="s">
        <v>4002</v>
      </c>
      <c r="L126" s="509"/>
    </row>
    <row r="127" spans="2:12">
      <c r="B127" s="495"/>
      <c r="C127" s="490" t="s">
        <v>4003</v>
      </c>
      <c r="D127" s="952"/>
      <c r="E127" s="954"/>
      <c r="F127" s="491"/>
      <c r="G127" s="506"/>
      <c r="H127" s="507" t="s">
        <v>4004</v>
      </c>
      <c r="I127" s="959"/>
      <c r="J127" s="964"/>
      <c r="K127" s="508" t="s">
        <v>4005</v>
      </c>
      <c r="L127" s="509"/>
    </row>
    <row r="128" spans="2:12" ht="22" thickBot="1">
      <c r="B128" s="501"/>
      <c r="C128" s="493" t="s">
        <v>3741</v>
      </c>
      <c r="D128" s="953"/>
      <c r="E128" s="955"/>
      <c r="F128" s="491"/>
      <c r="G128" s="506"/>
      <c r="H128" s="507" t="s">
        <v>4006</v>
      </c>
      <c r="I128" s="959"/>
      <c r="J128" s="964"/>
      <c r="K128" s="508" t="s">
        <v>4007</v>
      </c>
      <c r="L128" s="509"/>
    </row>
    <row r="129" spans="2:12">
      <c r="B129" s="489" t="s">
        <v>4008</v>
      </c>
      <c r="C129" s="490" t="s">
        <v>4009</v>
      </c>
      <c r="D129" s="952"/>
      <c r="E129" s="954" t="s">
        <v>4010</v>
      </c>
      <c r="F129" s="491"/>
      <c r="G129" s="506"/>
      <c r="H129" s="507" t="s">
        <v>4011</v>
      </c>
      <c r="I129" s="959"/>
      <c r="J129" s="961"/>
      <c r="K129" s="508" t="s">
        <v>4012</v>
      </c>
      <c r="L129" s="509"/>
    </row>
    <row r="130" spans="2:12" ht="15" customHeight="1" thickBot="1">
      <c r="B130" s="492" t="s">
        <v>4013</v>
      </c>
      <c r="C130" s="493" t="s">
        <v>4014</v>
      </c>
      <c r="D130" s="953"/>
      <c r="E130" s="955"/>
      <c r="F130" s="491"/>
      <c r="G130" s="506">
        <v>8030</v>
      </c>
      <c r="H130" s="507" t="s">
        <v>4015</v>
      </c>
      <c r="I130" s="959"/>
      <c r="J130" s="964" t="s">
        <v>4016</v>
      </c>
      <c r="K130" s="507"/>
      <c r="L130" s="509"/>
    </row>
    <row r="131" spans="2:12" ht="15.75" customHeight="1">
      <c r="B131" s="495"/>
      <c r="C131" s="490" t="s">
        <v>4017</v>
      </c>
      <c r="D131" s="952"/>
      <c r="E131" s="954"/>
      <c r="F131" s="491"/>
      <c r="G131" s="506">
        <v>8031</v>
      </c>
      <c r="H131" s="507" t="s">
        <v>4018</v>
      </c>
      <c r="I131" s="959"/>
      <c r="J131" s="961"/>
      <c r="K131" s="508" t="s">
        <v>4019</v>
      </c>
      <c r="L131" s="509"/>
    </row>
    <row r="132" spans="2:12" ht="32" thickBot="1">
      <c r="B132" s="495"/>
      <c r="C132" s="493" t="s">
        <v>4020</v>
      </c>
      <c r="D132" s="953"/>
      <c r="E132" s="955"/>
      <c r="F132" s="491"/>
      <c r="G132" s="506">
        <v>8032</v>
      </c>
      <c r="H132" s="507" t="s">
        <v>4021</v>
      </c>
      <c r="I132" s="959"/>
      <c r="J132" s="961"/>
      <c r="K132" s="508" t="s">
        <v>4022</v>
      </c>
      <c r="L132" s="509"/>
    </row>
    <row r="133" spans="2:12">
      <c r="B133" s="495"/>
      <c r="C133" s="490" t="s">
        <v>4023</v>
      </c>
      <c r="D133" s="952"/>
      <c r="E133" s="954"/>
      <c r="F133" s="491"/>
      <c r="G133" s="506">
        <v>8033</v>
      </c>
      <c r="H133" s="507" t="s">
        <v>4024</v>
      </c>
      <c r="I133" s="959"/>
      <c r="J133" s="961"/>
      <c r="K133" s="508" t="s">
        <v>4025</v>
      </c>
      <c r="L133" s="509"/>
    </row>
    <row r="134" spans="2:12" ht="16" thickBot="1">
      <c r="B134" s="495"/>
      <c r="C134" s="493" t="s">
        <v>4026</v>
      </c>
      <c r="D134" s="953"/>
      <c r="E134" s="955"/>
      <c r="F134" s="491"/>
      <c r="G134" s="506">
        <v>8034</v>
      </c>
      <c r="H134" s="507" t="s">
        <v>4027</v>
      </c>
      <c r="I134" s="959"/>
      <c r="J134" s="961"/>
      <c r="K134" s="508" t="s">
        <v>4028</v>
      </c>
      <c r="L134" s="509"/>
    </row>
    <row r="135" spans="2:12" ht="25">
      <c r="B135" s="495"/>
      <c r="C135" s="490" t="s">
        <v>4029</v>
      </c>
      <c r="D135" s="952"/>
      <c r="E135" s="954"/>
      <c r="F135" s="491"/>
      <c r="G135" s="506"/>
      <c r="H135" s="507" t="s">
        <v>4030</v>
      </c>
      <c r="I135" s="959"/>
      <c r="J135" s="961"/>
      <c r="K135" s="508" t="s">
        <v>4031</v>
      </c>
      <c r="L135" s="509" t="s">
        <v>4032</v>
      </c>
    </row>
    <row r="136" spans="2:12" ht="25.5" thickBot="1">
      <c r="B136" s="495"/>
      <c r="C136" s="493" t="s">
        <v>4033</v>
      </c>
      <c r="D136" s="953"/>
      <c r="E136" s="955"/>
      <c r="F136" s="491"/>
      <c r="G136" s="506"/>
      <c r="H136" s="507" t="s">
        <v>4034</v>
      </c>
      <c r="I136" s="959"/>
      <c r="J136" s="961"/>
      <c r="K136" s="508" t="s">
        <v>4035</v>
      </c>
      <c r="L136" s="509"/>
    </row>
    <row r="137" spans="2:12" ht="25">
      <c r="B137" s="495"/>
      <c r="C137" s="490" t="s">
        <v>4036</v>
      </c>
      <c r="D137" s="490" t="s">
        <v>4037</v>
      </c>
      <c r="E137" s="954"/>
      <c r="F137" s="491"/>
      <c r="G137" s="506">
        <v>8035</v>
      </c>
      <c r="H137" s="507" t="s">
        <v>4038</v>
      </c>
      <c r="I137" s="959"/>
      <c r="J137" s="961"/>
      <c r="K137" s="508" t="s">
        <v>4016</v>
      </c>
      <c r="L137" s="509"/>
    </row>
    <row r="138" spans="2:12" ht="22" thickBot="1">
      <c r="B138" s="495"/>
      <c r="C138" s="514" t="s">
        <v>4039</v>
      </c>
      <c r="D138" s="493" t="s">
        <v>4040</v>
      </c>
      <c r="E138" s="955"/>
      <c r="F138" s="491"/>
      <c r="G138" s="502">
        <v>6000</v>
      </c>
      <c r="H138" s="498" t="s">
        <v>4041</v>
      </c>
      <c r="I138" s="498" t="s">
        <v>4042</v>
      </c>
      <c r="J138" s="503"/>
      <c r="K138" s="503"/>
      <c r="L138" s="504"/>
    </row>
    <row r="139" spans="2:12">
      <c r="B139" s="495"/>
      <c r="C139" s="515"/>
      <c r="D139" s="490" t="s">
        <v>4043</v>
      </c>
      <c r="E139" s="954" t="s">
        <v>4044</v>
      </c>
      <c r="F139" s="491"/>
      <c r="G139" s="523">
        <v>6010</v>
      </c>
      <c r="H139" s="524" t="s">
        <v>4045</v>
      </c>
      <c r="I139" s="970"/>
      <c r="J139" s="508" t="s">
        <v>4046</v>
      </c>
      <c r="K139" s="507"/>
      <c r="L139" s="507"/>
    </row>
    <row r="140" spans="2:12" ht="15" customHeight="1" thickBot="1">
      <c r="B140" s="495"/>
      <c r="C140" s="515"/>
      <c r="D140" s="493" t="s">
        <v>4047</v>
      </c>
      <c r="E140" s="955"/>
      <c r="F140" s="491"/>
      <c r="G140" s="523">
        <v>6020</v>
      </c>
      <c r="H140" s="507" t="s">
        <v>4048</v>
      </c>
      <c r="I140" s="971"/>
      <c r="J140" s="508" t="s">
        <v>4049</v>
      </c>
      <c r="K140" s="507"/>
      <c r="L140" s="507"/>
    </row>
    <row r="141" spans="2:12">
      <c r="B141" s="495"/>
      <c r="C141" s="515"/>
      <c r="D141" s="490" t="s">
        <v>4050</v>
      </c>
      <c r="E141" s="954"/>
      <c r="F141" s="491"/>
      <c r="G141" s="523">
        <v>6030</v>
      </c>
      <c r="H141" s="507" t="s">
        <v>4051</v>
      </c>
      <c r="I141" s="971"/>
      <c r="J141" s="958" t="s">
        <v>4052</v>
      </c>
      <c r="K141" s="507"/>
      <c r="L141" s="507"/>
    </row>
    <row r="142" spans="2:12" ht="25.5" thickBot="1">
      <c r="B142" s="495"/>
      <c r="C142" s="515"/>
      <c r="D142" s="493" t="s">
        <v>4053</v>
      </c>
      <c r="E142" s="955"/>
      <c r="F142" s="491"/>
      <c r="G142" s="525"/>
      <c r="H142" s="507" t="s">
        <v>4054</v>
      </c>
      <c r="I142" s="971"/>
      <c r="J142" s="959"/>
      <c r="K142" s="508" t="s">
        <v>4055</v>
      </c>
      <c r="L142" s="507"/>
    </row>
    <row r="143" spans="2:12">
      <c r="B143" s="495"/>
      <c r="C143" s="515"/>
      <c r="D143" s="490" t="s">
        <v>4056</v>
      </c>
      <c r="E143" s="954"/>
      <c r="F143" s="491"/>
      <c r="G143" s="526"/>
      <c r="H143" s="507" t="s">
        <v>4057</v>
      </c>
      <c r="I143" s="971"/>
      <c r="J143" s="959"/>
      <c r="K143" s="508" t="s">
        <v>4058</v>
      </c>
      <c r="L143" s="507"/>
    </row>
    <row r="144" spans="2:12" ht="15" customHeight="1" thickBot="1">
      <c r="B144" s="495"/>
      <c r="C144" s="515"/>
      <c r="D144" s="493" t="s">
        <v>4059</v>
      </c>
      <c r="E144" s="955"/>
      <c r="F144" s="491"/>
      <c r="G144" s="525"/>
      <c r="H144" s="507" t="s">
        <v>4060</v>
      </c>
      <c r="I144" s="971"/>
      <c r="J144" s="959"/>
      <c r="K144" s="508" t="s">
        <v>4061</v>
      </c>
      <c r="L144" s="507"/>
    </row>
    <row r="145" spans="2:12">
      <c r="B145" s="495"/>
      <c r="C145" s="515"/>
      <c r="D145" s="490" t="s">
        <v>4062</v>
      </c>
      <c r="E145" s="954"/>
      <c r="F145" s="491"/>
      <c r="G145" s="525"/>
      <c r="H145" s="507" t="s">
        <v>4063</v>
      </c>
      <c r="I145" s="971"/>
      <c r="J145" s="959"/>
      <c r="K145" s="508" t="s">
        <v>4064</v>
      </c>
      <c r="L145" s="507"/>
    </row>
    <row r="146" spans="2:12" ht="22" thickBot="1">
      <c r="B146" s="495"/>
      <c r="C146" s="516"/>
      <c r="D146" s="493" t="s">
        <v>4065</v>
      </c>
      <c r="E146" s="955"/>
      <c r="F146" s="491"/>
      <c r="G146" s="525"/>
      <c r="H146" s="507" t="s">
        <v>4066</v>
      </c>
      <c r="I146" s="971"/>
      <c r="J146" s="959"/>
      <c r="K146" s="508" t="s">
        <v>4067</v>
      </c>
      <c r="L146" s="507"/>
    </row>
    <row r="147" spans="2:12" ht="25">
      <c r="B147" s="495"/>
      <c r="C147" s="490" t="s">
        <v>4068</v>
      </c>
      <c r="D147" s="952"/>
      <c r="E147" s="954"/>
      <c r="F147" s="491"/>
      <c r="G147" s="526"/>
      <c r="H147" s="507" t="s">
        <v>4069</v>
      </c>
      <c r="I147" s="971"/>
      <c r="J147" s="959"/>
      <c r="K147" s="508" t="s">
        <v>4070</v>
      </c>
      <c r="L147" s="507" t="s">
        <v>4071</v>
      </c>
    </row>
    <row r="148" spans="2:12" ht="25">
      <c r="B148" s="495"/>
      <c r="C148" s="490"/>
      <c r="D148" s="967"/>
      <c r="E148" s="968"/>
      <c r="F148" s="491"/>
      <c r="G148" s="526"/>
      <c r="H148" s="507"/>
      <c r="I148" s="971"/>
      <c r="J148" s="510"/>
      <c r="K148" s="508" t="s">
        <v>4072</v>
      </c>
      <c r="L148" s="507"/>
    </row>
    <row r="149" spans="2:12" ht="22" thickBot="1">
      <c r="B149" s="495"/>
      <c r="C149" s="493" t="s">
        <v>4073</v>
      </c>
      <c r="D149" s="953"/>
      <c r="E149" s="955"/>
      <c r="F149" s="491"/>
      <c r="G149" s="523">
        <v>6040</v>
      </c>
      <c r="H149" s="507" t="s">
        <v>4074</v>
      </c>
      <c r="I149" s="971"/>
      <c r="J149" s="507" t="s">
        <v>4075</v>
      </c>
      <c r="K149" s="508"/>
      <c r="L149" s="507"/>
    </row>
    <row r="150" spans="2:12" ht="25">
      <c r="B150" s="495"/>
      <c r="C150" s="490" t="s">
        <v>4076</v>
      </c>
      <c r="D150" s="952"/>
      <c r="E150" s="954"/>
      <c r="F150" s="491"/>
      <c r="G150" s="523">
        <v>6041</v>
      </c>
      <c r="H150" s="507" t="s">
        <v>4077</v>
      </c>
      <c r="I150" s="971"/>
      <c r="J150" s="507"/>
      <c r="K150" s="508" t="s">
        <v>4078</v>
      </c>
      <c r="L150" s="507"/>
    </row>
    <row r="151" spans="2:12" ht="15" customHeight="1" thickBot="1">
      <c r="B151" s="495"/>
      <c r="C151" s="493" t="s">
        <v>4079</v>
      </c>
      <c r="D151" s="953"/>
      <c r="E151" s="955"/>
      <c r="F151" s="491"/>
      <c r="G151" s="523">
        <v>6042</v>
      </c>
      <c r="H151" s="507" t="s">
        <v>4080</v>
      </c>
      <c r="I151" s="971"/>
      <c r="J151" s="507"/>
      <c r="K151" s="508" t="s">
        <v>4081</v>
      </c>
      <c r="L151" s="507"/>
    </row>
    <row r="152" spans="2:12" ht="25">
      <c r="B152" s="495"/>
      <c r="C152" s="490" t="s">
        <v>4082</v>
      </c>
      <c r="D152" s="952"/>
      <c r="E152" s="954" t="s">
        <v>4083</v>
      </c>
      <c r="F152" s="491"/>
      <c r="G152" s="523">
        <v>6043</v>
      </c>
      <c r="H152" s="507" t="s">
        <v>4084</v>
      </c>
      <c r="I152" s="971"/>
      <c r="J152" s="507"/>
      <c r="K152" s="508" t="s">
        <v>4085</v>
      </c>
      <c r="L152" s="507"/>
    </row>
    <row r="153" spans="2:12" ht="25.5" thickBot="1">
      <c r="B153" s="495"/>
      <c r="C153" s="493" t="s">
        <v>4086</v>
      </c>
      <c r="D153" s="953"/>
      <c r="E153" s="955"/>
      <c r="F153" s="491"/>
      <c r="G153" s="523">
        <v>6044</v>
      </c>
      <c r="H153" s="507" t="s">
        <v>4087</v>
      </c>
      <c r="I153" s="971"/>
      <c r="J153" s="507"/>
      <c r="K153" s="508" t="s">
        <v>4088</v>
      </c>
      <c r="L153" s="507"/>
    </row>
    <row r="154" spans="2:12">
      <c r="B154" s="495"/>
      <c r="C154" s="490" t="s">
        <v>4089</v>
      </c>
      <c r="D154" s="952"/>
      <c r="E154" s="954"/>
      <c r="F154" s="491"/>
      <c r="G154" s="523"/>
      <c r="H154" s="507" t="s">
        <v>4090</v>
      </c>
      <c r="I154" s="971"/>
      <c r="J154" s="507"/>
      <c r="K154" s="508" t="s">
        <v>4091</v>
      </c>
      <c r="L154" s="507"/>
    </row>
    <row r="155" spans="2:12" ht="15" customHeight="1" thickBot="1">
      <c r="B155" s="495"/>
      <c r="C155" s="493" t="s">
        <v>4092</v>
      </c>
      <c r="D155" s="953"/>
      <c r="E155" s="955"/>
      <c r="F155" s="491"/>
      <c r="G155" s="523">
        <v>6050</v>
      </c>
      <c r="H155" s="507" t="s">
        <v>4093</v>
      </c>
      <c r="I155" s="971"/>
      <c r="J155" s="508" t="s">
        <v>4094</v>
      </c>
      <c r="K155" s="507"/>
      <c r="L155" s="507"/>
    </row>
    <row r="156" spans="2:12">
      <c r="B156" s="495"/>
      <c r="C156" s="490" t="s">
        <v>4095</v>
      </c>
      <c r="D156" s="952"/>
      <c r="E156" s="954"/>
      <c r="F156" s="491"/>
      <c r="G156" s="523"/>
      <c r="H156" s="507" t="s">
        <v>4096</v>
      </c>
      <c r="I156" s="971"/>
      <c r="J156" s="508" t="s">
        <v>4097</v>
      </c>
      <c r="K156" s="507"/>
      <c r="L156" s="507"/>
    </row>
    <row r="157" spans="2:12" ht="22" thickBot="1">
      <c r="B157" s="495"/>
      <c r="C157" s="493" t="s">
        <v>4098</v>
      </c>
      <c r="D157" s="953"/>
      <c r="E157" s="955"/>
      <c r="F157" s="491"/>
      <c r="G157" s="502">
        <v>7000</v>
      </c>
      <c r="H157" s="527" t="s">
        <v>4099</v>
      </c>
      <c r="I157" s="527" t="s">
        <v>4100</v>
      </c>
      <c r="J157" s="503"/>
      <c r="K157" s="503"/>
      <c r="L157" s="504"/>
    </row>
    <row r="158" spans="2:12">
      <c r="B158" s="495"/>
      <c r="C158" s="490" t="s">
        <v>4101</v>
      </c>
      <c r="D158" s="952"/>
      <c r="E158" s="954"/>
      <c r="F158" s="491"/>
      <c r="G158" s="506">
        <v>7010</v>
      </c>
      <c r="H158" s="507" t="s">
        <v>4102</v>
      </c>
      <c r="I158" s="958"/>
      <c r="J158" s="509" t="s">
        <v>4103</v>
      </c>
      <c r="K158" s="509"/>
      <c r="L158" s="509"/>
    </row>
    <row r="159" spans="2:12" ht="42" thickBot="1">
      <c r="B159" s="495"/>
      <c r="C159" s="493" t="s">
        <v>4104</v>
      </c>
      <c r="D159" s="953"/>
      <c r="E159" s="955"/>
      <c r="F159" s="491"/>
      <c r="G159" s="506">
        <v>7011</v>
      </c>
      <c r="H159" s="507" t="s">
        <v>4105</v>
      </c>
      <c r="I159" s="959"/>
      <c r="J159" s="963"/>
      <c r="K159" s="509" t="s">
        <v>4106</v>
      </c>
      <c r="L159" s="509"/>
    </row>
    <row r="160" spans="2:12" ht="15" customHeight="1">
      <c r="B160" s="495"/>
      <c r="C160" s="490" t="s">
        <v>4107</v>
      </c>
      <c r="D160" s="952"/>
      <c r="E160" s="954" t="s">
        <v>4108</v>
      </c>
      <c r="F160" s="491"/>
      <c r="G160" s="506">
        <v>7012</v>
      </c>
      <c r="H160" s="507" t="s">
        <v>4109</v>
      </c>
      <c r="I160" s="959"/>
      <c r="J160" s="959"/>
      <c r="K160" s="509" t="s">
        <v>4110</v>
      </c>
      <c r="L160" s="509" t="s">
        <v>4111</v>
      </c>
    </row>
    <row r="161" spans="2:12" ht="32" thickBot="1">
      <c r="B161" s="495"/>
      <c r="C161" s="493" t="s">
        <v>4112</v>
      </c>
      <c r="D161" s="953"/>
      <c r="E161" s="955"/>
      <c r="F161" s="491"/>
      <c r="G161" s="506">
        <v>7014</v>
      </c>
      <c r="H161" s="507" t="s">
        <v>4113</v>
      </c>
      <c r="I161" s="959"/>
      <c r="J161" s="959"/>
      <c r="K161" s="509" t="s">
        <v>4114</v>
      </c>
      <c r="L161" s="509"/>
    </row>
    <row r="162" spans="2:12" ht="25">
      <c r="B162" s="495"/>
      <c r="C162" s="490" t="s">
        <v>4115</v>
      </c>
      <c r="D162" s="952"/>
      <c r="E162" s="954"/>
      <c r="F162" s="491"/>
      <c r="G162" s="506">
        <v>7013</v>
      </c>
      <c r="H162" s="507" t="s">
        <v>4116</v>
      </c>
      <c r="I162" s="959"/>
      <c r="J162" s="959"/>
      <c r="K162" s="509" t="s">
        <v>4117</v>
      </c>
      <c r="L162" s="509"/>
    </row>
    <row r="163" spans="2:12" ht="32" thickBot="1">
      <c r="B163" s="495"/>
      <c r="C163" s="493" t="s">
        <v>4118</v>
      </c>
      <c r="D163" s="953"/>
      <c r="E163" s="955"/>
      <c r="F163" s="491"/>
      <c r="G163" s="506"/>
      <c r="H163" s="507" t="s">
        <v>4119</v>
      </c>
      <c r="I163" s="959"/>
      <c r="J163" s="959"/>
      <c r="K163" s="509" t="s">
        <v>4120</v>
      </c>
      <c r="L163" s="509"/>
    </row>
    <row r="164" spans="2:12">
      <c r="B164" s="495"/>
      <c r="C164" s="490" t="s">
        <v>4121</v>
      </c>
      <c r="D164" s="952"/>
      <c r="E164" s="954"/>
      <c r="F164" s="491"/>
      <c r="G164" s="506"/>
      <c r="H164" s="507" t="s">
        <v>4122</v>
      </c>
      <c r="I164" s="959"/>
      <c r="J164" s="959"/>
      <c r="K164" s="509" t="s">
        <v>4123</v>
      </c>
      <c r="L164" s="509"/>
    </row>
    <row r="165" spans="2:12" ht="22" thickBot="1">
      <c r="B165" s="495"/>
      <c r="C165" s="493" t="s">
        <v>4124</v>
      </c>
      <c r="D165" s="953"/>
      <c r="E165" s="955"/>
      <c r="F165" s="491"/>
      <c r="G165" s="506"/>
      <c r="H165" s="507" t="s">
        <v>4125</v>
      </c>
      <c r="I165" s="959"/>
      <c r="J165" s="959"/>
      <c r="K165" s="509" t="s">
        <v>4126</v>
      </c>
      <c r="L165" s="509"/>
    </row>
    <row r="166" spans="2:12">
      <c r="B166" s="495"/>
      <c r="C166" s="490" t="s">
        <v>4127</v>
      </c>
      <c r="D166" s="952"/>
      <c r="E166" s="954" t="s">
        <v>4128</v>
      </c>
      <c r="F166" s="491"/>
      <c r="G166" s="506">
        <v>7060</v>
      </c>
      <c r="H166" s="507" t="s">
        <v>4129</v>
      </c>
      <c r="I166" s="959"/>
      <c r="J166" s="509" t="s">
        <v>4130</v>
      </c>
      <c r="K166" s="509"/>
      <c r="L166" s="509"/>
    </row>
    <row r="167" spans="2:12" ht="16" thickBot="1">
      <c r="B167" s="501"/>
      <c r="C167" s="493" t="s">
        <v>4131</v>
      </c>
      <c r="D167" s="953"/>
      <c r="E167" s="955"/>
      <c r="F167" s="491"/>
      <c r="G167" s="506"/>
      <c r="H167" s="507" t="s">
        <v>4132</v>
      </c>
      <c r="I167" s="959"/>
      <c r="J167" s="963"/>
      <c r="K167" s="509" t="s">
        <v>4133</v>
      </c>
      <c r="L167" s="509"/>
    </row>
    <row r="168" spans="2:12">
      <c r="B168" s="489" t="s">
        <v>4134</v>
      </c>
      <c r="C168" s="490" t="s">
        <v>4135</v>
      </c>
      <c r="D168" s="952"/>
      <c r="E168" s="954"/>
      <c r="F168" s="491"/>
      <c r="G168" s="506"/>
      <c r="H168" s="507" t="s">
        <v>4136</v>
      </c>
      <c r="I168" s="959"/>
      <c r="J168" s="959"/>
      <c r="K168" s="509" t="s">
        <v>4137</v>
      </c>
      <c r="L168" s="509"/>
    </row>
    <row r="169" spans="2:12" ht="25.5" thickBot="1">
      <c r="B169" s="492" t="s">
        <v>4138</v>
      </c>
      <c r="C169" s="493" t="s">
        <v>4139</v>
      </c>
      <c r="D169" s="953"/>
      <c r="E169" s="955"/>
      <c r="F169" s="491"/>
      <c r="G169" s="506"/>
      <c r="H169" s="507" t="s">
        <v>4140</v>
      </c>
      <c r="I169" s="959"/>
      <c r="J169" s="959"/>
      <c r="K169" s="509" t="s">
        <v>4141</v>
      </c>
      <c r="L169" s="509"/>
    </row>
    <row r="170" spans="2:12" ht="15" customHeight="1">
      <c r="B170" s="495"/>
      <c r="C170" s="490" t="s">
        <v>4142</v>
      </c>
      <c r="D170" s="952"/>
      <c r="E170" s="954" t="s">
        <v>4143</v>
      </c>
      <c r="F170" s="491"/>
      <c r="G170" s="506"/>
      <c r="H170" s="507" t="s">
        <v>4144</v>
      </c>
      <c r="I170" s="959"/>
      <c r="J170" s="959"/>
      <c r="K170" s="509" t="s">
        <v>4145</v>
      </c>
      <c r="L170" s="509"/>
    </row>
    <row r="171" spans="2:12" ht="25.5" thickBot="1">
      <c r="B171" s="495"/>
      <c r="C171" s="493" t="s">
        <v>4146</v>
      </c>
      <c r="D171" s="953"/>
      <c r="E171" s="955"/>
      <c r="F171" s="491"/>
      <c r="G171" s="506"/>
      <c r="H171" s="507" t="s">
        <v>4147</v>
      </c>
      <c r="I171" s="959"/>
      <c r="J171" s="959"/>
      <c r="K171" s="509" t="s">
        <v>4148</v>
      </c>
      <c r="L171" s="509" t="s">
        <v>4149</v>
      </c>
    </row>
    <row r="172" spans="2:12" ht="25">
      <c r="B172" s="495"/>
      <c r="C172" s="490" t="s">
        <v>4150</v>
      </c>
      <c r="D172" s="952"/>
      <c r="E172" s="954"/>
      <c r="F172" s="491"/>
      <c r="G172" s="506"/>
      <c r="H172" s="507" t="s">
        <v>4151</v>
      </c>
      <c r="I172" s="959"/>
      <c r="J172" s="959"/>
      <c r="K172" s="509" t="s">
        <v>4152</v>
      </c>
      <c r="L172" s="509"/>
    </row>
    <row r="173" spans="2:12" ht="16" thickBot="1">
      <c r="B173" s="495"/>
      <c r="C173" s="493" t="s">
        <v>4153</v>
      </c>
      <c r="D173" s="953"/>
      <c r="E173" s="955"/>
      <c r="F173" s="491"/>
      <c r="G173" s="506"/>
      <c r="H173" s="507" t="s">
        <v>4154</v>
      </c>
      <c r="I173" s="959"/>
      <c r="J173" s="959"/>
      <c r="K173" s="509" t="s">
        <v>4155</v>
      </c>
      <c r="L173" s="509" t="s">
        <v>4156</v>
      </c>
    </row>
    <row r="174" spans="2:12">
      <c r="B174" s="495"/>
      <c r="C174" s="490" t="s">
        <v>4157</v>
      </c>
      <c r="D174" s="952"/>
      <c r="E174" s="954"/>
      <c r="F174" s="491"/>
      <c r="G174" s="506"/>
      <c r="H174" s="507" t="s">
        <v>4158</v>
      </c>
      <c r="I174" s="959"/>
      <c r="J174" s="959"/>
      <c r="K174" s="509" t="s">
        <v>4159</v>
      </c>
      <c r="L174" s="509"/>
    </row>
    <row r="175" spans="2:12" ht="16" thickBot="1">
      <c r="B175" s="495"/>
      <c r="C175" s="493" t="s">
        <v>4160</v>
      </c>
      <c r="D175" s="953"/>
      <c r="E175" s="955"/>
      <c r="F175" s="491"/>
      <c r="G175" s="506">
        <v>7020</v>
      </c>
      <c r="H175" s="507" t="s">
        <v>4161</v>
      </c>
      <c r="I175" s="959"/>
      <c r="J175" s="509" t="s">
        <v>4162</v>
      </c>
      <c r="K175" s="509"/>
      <c r="L175" s="509"/>
    </row>
    <row r="176" spans="2:12">
      <c r="B176" s="495"/>
      <c r="C176" s="490" t="s">
        <v>4163</v>
      </c>
      <c r="D176" s="952"/>
      <c r="E176" s="954"/>
      <c r="F176" s="491"/>
      <c r="G176" s="506"/>
      <c r="H176" s="507" t="s">
        <v>4164</v>
      </c>
      <c r="I176" s="959"/>
      <c r="J176" s="963"/>
      <c r="K176" s="509" t="s">
        <v>4165</v>
      </c>
      <c r="L176" s="509"/>
    </row>
    <row r="177" spans="2:12" ht="25.5" thickBot="1">
      <c r="B177" s="495"/>
      <c r="C177" s="493" t="s">
        <v>4166</v>
      </c>
      <c r="D177" s="953"/>
      <c r="E177" s="955"/>
      <c r="F177" s="491"/>
      <c r="G177" s="506"/>
      <c r="H177" s="507" t="s">
        <v>4167</v>
      </c>
      <c r="I177" s="959"/>
      <c r="J177" s="959"/>
      <c r="K177" s="509" t="s">
        <v>4168</v>
      </c>
      <c r="L177" s="509"/>
    </row>
    <row r="178" spans="2:12" ht="25">
      <c r="B178" s="495"/>
      <c r="C178" s="490" t="s">
        <v>4169</v>
      </c>
      <c r="D178" s="952"/>
      <c r="E178" s="954"/>
      <c r="F178" s="491"/>
      <c r="G178" s="506"/>
      <c r="H178" s="507" t="s">
        <v>4170</v>
      </c>
      <c r="I178" s="959"/>
      <c r="J178" s="959"/>
      <c r="K178" s="509" t="s">
        <v>4171</v>
      </c>
      <c r="L178" s="509"/>
    </row>
    <row r="179" spans="2:12" ht="22" thickBot="1">
      <c r="B179" s="495"/>
      <c r="C179" s="493" t="s">
        <v>4172</v>
      </c>
      <c r="D179" s="953"/>
      <c r="E179" s="955"/>
      <c r="F179" s="491"/>
      <c r="G179" s="506"/>
      <c r="H179" s="507" t="s">
        <v>4173</v>
      </c>
      <c r="I179" s="959"/>
      <c r="J179" s="959"/>
      <c r="K179" s="509" t="s">
        <v>4174</v>
      </c>
      <c r="L179" s="509"/>
    </row>
    <row r="180" spans="2:12">
      <c r="B180" s="495"/>
      <c r="C180" s="490" t="s">
        <v>4175</v>
      </c>
      <c r="D180" s="952"/>
      <c r="E180" s="954"/>
      <c r="F180" s="491"/>
      <c r="G180" s="506"/>
      <c r="H180" s="507" t="s">
        <v>4176</v>
      </c>
      <c r="I180" s="959"/>
      <c r="J180" s="959"/>
      <c r="K180" s="509" t="s">
        <v>4177</v>
      </c>
      <c r="L180" s="509"/>
    </row>
    <row r="181" spans="2:12" ht="16" thickBot="1">
      <c r="B181" s="495"/>
      <c r="C181" s="493" t="s">
        <v>4178</v>
      </c>
      <c r="D181" s="953"/>
      <c r="E181" s="955"/>
      <c r="F181" s="491"/>
      <c r="G181" s="506"/>
      <c r="H181" s="507" t="s">
        <v>4179</v>
      </c>
      <c r="I181" s="959"/>
      <c r="J181" s="959"/>
      <c r="K181" s="509" t="s">
        <v>4180</v>
      </c>
      <c r="L181" s="509"/>
    </row>
    <row r="182" spans="2:12" ht="15" customHeight="1">
      <c r="B182" s="495"/>
      <c r="C182" s="490" t="s">
        <v>4181</v>
      </c>
      <c r="D182" s="972"/>
      <c r="E182" s="954" t="s">
        <v>4182</v>
      </c>
      <c r="F182" s="491"/>
      <c r="G182" s="506"/>
      <c r="H182" s="507" t="s">
        <v>4183</v>
      </c>
      <c r="I182" s="959"/>
      <c r="J182" s="959"/>
      <c r="K182" s="509" t="s">
        <v>4184</v>
      </c>
      <c r="L182" s="509" t="s">
        <v>4185</v>
      </c>
    </row>
    <row r="183" spans="2:12" ht="22" thickBot="1">
      <c r="B183" s="495"/>
      <c r="C183" s="493" t="s">
        <v>4186</v>
      </c>
      <c r="D183" s="973"/>
      <c r="E183" s="955"/>
      <c r="F183" s="491"/>
      <c r="G183" s="506"/>
      <c r="H183" s="507" t="s">
        <v>4187</v>
      </c>
      <c r="I183" s="959"/>
      <c r="J183" s="959"/>
      <c r="K183" s="509" t="s">
        <v>4188</v>
      </c>
      <c r="L183" s="509" t="s">
        <v>4189</v>
      </c>
    </row>
    <row r="184" spans="2:12">
      <c r="B184" s="495"/>
      <c r="C184" s="490" t="s">
        <v>4190</v>
      </c>
      <c r="D184" s="952"/>
      <c r="E184" s="954"/>
      <c r="F184" s="491"/>
      <c r="G184" s="506"/>
      <c r="H184" s="507" t="s">
        <v>4191</v>
      </c>
      <c r="I184" s="959"/>
      <c r="J184" s="959"/>
      <c r="K184" s="509" t="s">
        <v>4192</v>
      </c>
      <c r="L184" s="509"/>
    </row>
    <row r="185" spans="2:12" ht="25.5" thickBot="1">
      <c r="B185" s="495"/>
      <c r="C185" s="493" t="s">
        <v>4193</v>
      </c>
      <c r="D185" s="953"/>
      <c r="E185" s="955"/>
      <c r="F185" s="491"/>
      <c r="G185" s="506"/>
      <c r="H185" s="507" t="s">
        <v>4194</v>
      </c>
      <c r="I185" s="959"/>
      <c r="J185" s="959"/>
      <c r="K185" s="509" t="s">
        <v>4195</v>
      </c>
      <c r="L185" s="509"/>
    </row>
    <row r="186" spans="2:12">
      <c r="B186" s="495"/>
      <c r="C186" s="490" t="s">
        <v>4196</v>
      </c>
      <c r="D186" s="952"/>
      <c r="E186" s="954"/>
      <c r="F186" s="491"/>
      <c r="G186" s="506">
        <v>7030</v>
      </c>
      <c r="H186" s="507" t="s">
        <v>4197</v>
      </c>
      <c r="I186" s="959"/>
      <c r="J186" s="509" t="s">
        <v>4198</v>
      </c>
      <c r="K186" s="509"/>
      <c r="L186" s="509"/>
    </row>
    <row r="187" spans="2:12" ht="25.5" thickBot="1">
      <c r="B187" s="495"/>
      <c r="C187" s="493" t="s">
        <v>4199</v>
      </c>
      <c r="D187" s="953"/>
      <c r="E187" s="955"/>
      <c r="F187" s="491"/>
      <c r="G187" s="506">
        <v>7031</v>
      </c>
      <c r="H187" s="507" t="s">
        <v>4200</v>
      </c>
      <c r="I187" s="959"/>
      <c r="J187" s="963"/>
      <c r="K187" s="509" t="s">
        <v>4201</v>
      </c>
      <c r="L187" s="509"/>
    </row>
    <row r="188" spans="2:12" ht="25">
      <c r="B188" s="495"/>
      <c r="C188" s="490" t="s">
        <v>4202</v>
      </c>
      <c r="D188" s="952"/>
      <c r="E188" s="954"/>
      <c r="F188" s="491"/>
      <c r="G188" s="506">
        <v>7032</v>
      </c>
      <c r="H188" s="507" t="s">
        <v>4203</v>
      </c>
      <c r="I188" s="959"/>
      <c r="J188" s="959"/>
      <c r="K188" s="509" t="s">
        <v>4204</v>
      </c>
      <c r="L188" s="509"/>
    </row>
    <row r="189" spans="2:12" ht="25.5" thickBot="1">
      <c r="B189" s="495"/>
      <c r="C189" s="493" t="s">
        <v>4205</v>
      </c>
      <c r="D189" s="953"/>
      <c r="E189" s="955"/>
      <c r="F189" s="491"/>
      <c r="G189" s="506">
        <v>7033</v>
      </c>
      <c r="H189" s="507" t="s">
        <v>4206</v>
      </c>
      <c r="I189" s="959"/>
      <c r="J189" s="959"/>
      <c r="K189" s="509" t="s">
        <v>4207</v>
      </c>
      <c r="L189" s="509" t="s">
        <v>4208</v>
      </c>
    </row>
    <row r="190" spans="2:12">
      <c r="B190" s="495"/>
      <c r="C190" s="490" t="s">
        <v>4209</v>
      </c>
      <c r="D190" s="952"/>
      <c r="E190" s="954"/>
      <c r="F190" s="491"/>
      <c r="G190" s="520"/>
      <c r="H190" s="507" t="s">
        <v>4210</v>
      </c>
      <c r="I190" s="959"/>
      <c r="J190" s="959"/>
      <c r="K190" s="509" t="s">
        <v>4211</v>
      </c>
      <c r="L190" s="509"/>
    </row>
    <row r="191" spans="2:12" ht="25.5" thickBot="1">
      <c r="B191" s="495"/>
      <c r="C191" s="493" t="s">
        <v>4212</v>
      </c>
      <c r="D191" s="953"/>
      <c r="E191" s="955"/>
      <c r="F191" s="491"/>
      <c r="G191" s="506"/>
      <c r="H191" s="507" t="s">
        <v>4213</v>
      </c>
      <c r="I191" s="959"/>
      <c r="J191" s="959"/>
      <c r="K191" s="509" t="s">
        <v>4214</v>
      </c>
      <c r="L191" s="509"/>
    </row>
    <row r="192" spans="2:12">
      <c r="B192" s="495"/>
      <c r="C192" s="490" t="s">
        <v>4215</v>
      </c>
      <c r="D192" s="952"/>
      <c r="E192" s="954"/>
      <c r="F192" s="491"/>
      <c r="G192" s="506"/>
      <c r="H192" s="507" t="s">
        <v>4216</v>
      </c>
      <c r="I192" s="959"/>
      <c r="J192" s="959"/>
      <c r="K192" s="509" t="s">
        <v>4217</v>
      </c>
      <c r="L192" s="509"/>
    </row>
    <row r="193" spans="2:12" ht="25.5" thickBot="1">
      <c r="B193" s="501"/>
      <c r="C193" s="493" t="s">
        <v>4218</v>
      </c>
      <c r="D193" s="953"/>
      <c r="E193" s="955"/>
      <c r="F193" s="491"/>
      <c r="G193" s="506"/>
      <c r="H193" s="507" t="s">
        <v>4219</v>
      </c>
      <c r="I193" s="959"/>
      <c r="J193" s="959"/>
      <c r="K193" s="509" t="s">
        <v>4220</v>
      </c>
      <c r="L193" s="509"/>
    </row>
    <row r="194" spans="2:12" ht="25">
      <c r="B194" s="529"/>
      <c r="C194" s="530"/>
      <c r="D194" s="530"/>
      <c r="E194" s="531"/>
      <c r="F194" s="481"/>
      <c r="G194" s="506"/>
      <c r="H194" s="507" t="s">
        <v>4221</v>
      </c>
      <c r="I194" s="959"/>
      <c r="J194" s="959"/>
      <c r="K194" s="509" t="s">
        <v>4222</v>
      </c>
      <c r="L194" s="509"/>
    </row>
    <row r="195" spans="2:12" ht="16" thickBot="1">
      <c r="B195" s="532"/>
      <c r="C195" s="533"/>
      <c r="D195" s="533"/>
      <c r="E195" s="534"/>
      <c r="F195" s="481"/>
      <c r="G195" s="506"/>
      <c r="H195" s="507" t="s">
        <v>4223</v>
      </c>
      <c r="I195" s="959"/>
      <c r="J195" s="959"/>
      <c r="K195" s="509" t="s">
        <v>4224</v>
      </c>
      <c r="L195" s="509"/>
    </row>
    <row r="196" spans="2:12">
      <c r="B196" s="528" t="s">
        <v>4225</v>
      </c>
      <c r="C196" s="535" t="s">
        <v>4226</v>
      </c>
      <c r="D196" s="535" t="s">
        <v>4227</v>
      </c>
      <c r="E196" s="954"/>
      <c r="F196" s="491"/>
      <c r="G196" s="506"/>
      <c r="H196" s="507" t="s">
        <v>4228</v>
      </c>
      <c r="I196" s="959"/>
      <c r="J196" s="959"/>
      <c r="K196" s="509" t="s">
        <v>4229</v>
      </c>
      <c r="L196" s="509"/>
    </row>
    <row r="197" spans="2:12" ht="32" thickBot="1">
      <c r="B197" s="492" t="s">
        <v>4230</v>
      </c>
      <c r="C197" s="514" t="s">
        <v>4231</v>
      </c>
      <c r="D197" s="493" t="s">
        <v>4232</v>
      </c>
      <c r="E197" s="955"/>
      <c r="F197" s="491"/>
      <c r="G197" s="506">
        <v>7034</v>
      </c>
      <c r="H197" s="507" t="s">
        <v>4233</v>
      </c>
      <c r="I197" s="959"/>
      <c r="J197" s="959"/>
      <c r="K197" s="509" t="s">
        <v>4234</v>
      </c>
      <c r="L197" s="509"/>
    </row>
    <row r="198" spans="2:12">
      <c r="B198" s="495"/>
      <c r="C198" s="515"/>
      <c r="D198" s="490" t="s">
        <v>4235</v>
      </c>
      <c r="E198" s="954"/>
      <c r="F198" s="491"/>
      <c r="G198" s="506"/>
      <c r="H198" s="507" t="s">
        <v>4236</v>
      </c>
      <c r="I198" s="959"/>
      <c r="J198" s="963" t="s">
        <v>4237</v>
      </c>
      <c r="K198" s="509"/>
      <c r="L198" s="509"/>
    </row>
    <row r="199" spans="2:12" ht="22" thickBot="1">
      <c r="B199" s="495"/>
      <c r="C199" s="515"/>
      <c r="D199" s="493" t="s">
        <v>4238</v>
      </c>
      <c r="E199" s="955"/>
      <c r="F199" s="491"/>
      <c r="G199" s="506"/>
      <c r="H199" s="507" t="s">
        <v>4239</v>
      </c>
      <c r="I199" s="959"/>
      <c r="J199" s="959"/>
      <c r="K199" s="964" t="s">
        <v>4240</v>
      </c>
      <c r="L199" s="964"/>
    </row>
    <row r="200" spans="2:12">
      <c r="B200" s="495"/>
      <c r="C200" s="515"/>
      <c r="D200" s="490" t="s">
        <v>4241</v>
      </c>
      <c r="E200" s="954"/>
      <c r="F200" s="491"/>
      <c r="G200" s="506"/>
      <c r="H200" s="507" t="s">
        <v>4242</v>
      </c>
      <c r="I200" s="959"/>
      <c r="J200" s="959"/>
      <c r="K200" s="509" t="s">
        <v>4243</v>
      </c>
      <c r="L200" s="509"/>
    </row>
    <row r="201" spans="2:12" ht="22" thickBot="1">
      <c r="B201" s="495"/>
      <c r="C201" s="515"/>
      <c r="D201" s="493" t="s">
        <v>4244</v>
      </c>
      <c r="E201" s="955"/>
      <c r="F201" s="491"/>
      <c r="G201" s="506"/>
      <c r="H201" s="507" t="s">
        <v>4245</v>
      </c>
      <c r="I201" s="959"/>
      <c r="J201" s="959"/>
      <c r="K201" s="509" t="s">
        <v>4246</v>
      </c>
      <c r="L201" s="509"/>
    </row>
    <row r="202" spans="2:12">
      <c r="B202" s="495"/>
      <c r="C202" s="515"/>
      <c r="D202" s="490" t="s">
        <v>4247</v>
      </c>
      <c r="E202" s="954"/>
      <c r="F202" s="491"/>
      <c r="G202" s="506"/>
      <c r="H202" s="507" t="s">
        <v>4248</v>
      </c>
      <c r="I202" s="959"/>
      <c r="J202" s="959"/>
      <c r="K202" s="509" t="s">
        <v>4249</v>
      </c>
      <c r="L202" s="509"/>
    </row>
    <row r="203" spans="2:12" ht="32" thickBot="1">
      <c r="B203" s="495"/>
      <c r="C203" s="516"/>
      <c r="D203" s="493" t="s">
        <v>4250</v>
      </c>
      <c r="E203" s="955"/>
      <c r="F203" s="491"/>
      <c r="G203" s="506"/>
      <c r="H203" s="507" t="s">
        <v>4251</v>
      </c>
      <c r="I203" s="959"/>
      <c r="J203" s="959"/>
      <c r="K203" s="509" t="s">
        <v>4252</v>
      </c>
      <c r="L203" s="509"/>
    </row>
    <row r="204" spans="2:12">
      <c r="B204" s="495"/>
      <c r="C204" s="490" t="s">
        <v>4253</v>
      </c>
      <c r="D204" s="952"/>
      <c r="E204" s="954"/>
      <c r="F204" s="491"/>
      <c r="G204" s="506"/>
      <c r="H204" s="507" t="s">
        <v>4254</v>
      </c>
      <c r="I204" s="959"/>
      <c r="J204" s="959"/>
      <c r="K204" s="509" t="s">
        <v>4255</v>
      </c>
      <c r="L204" s="509"/>
    </row>
    <row r="205" spans="2:12" ht="22" thickBot="1">
      <c r="B205" s="495"/>
      <c r="C205" s="493" t="s">
        <v>4256</v>
      </c>
      <c r="D205" s="953"/>
      <c r="E205" s="955"/>
      <c r="F205" s="491"/>
      <c r="G205" s="506"/>
      <c r="H205" s="507" t="s">
        <v>4257</v>
      </c>
      <c r="I205" s="959"/>
      <c r="J205" s="959"/>
      <c r="K205" s="509" t="s">
        <v>4258</v>
      </c>
      <c r="L205" s="509"/>
    </row>
    <row r="206" spans="2:12">
      <c r="B206" s="495"/>
      <c r="C206" s="490" t="s">
        <v>4259</v>
      </c>
      <c r="D206" s="952"/>
      <c r="E206" s="954" t="s">
        <v>4260</v>
      </c>
      <c r="F206" s="491"/>
      <c r="G206" s="506"/>
      <c r="H206" s="507" t="s">
        <v>4261</v>
      </c>
      <c r="I206" s="959"/>
      <c r="J206" s="959"/>
      <c r="K206" s="509" t="s">
        <v>4262</v>
      </c>
      <c r="L206" s="509"/>
    </row>
    <row r="207" spans="2:12" ht="22" thickBot="1">
      <c r="B207" s="495"/>
      <c r="C207" s="493" t="s">
        <v>4263</v>
      </c>
      <c r="D207" s="953"/>
      <c r="E207" s="955"/>
      <c r="F207" s="491"/>
      <c r="G207" s="506"/>
      <c r="H207" s="507" t="s">
        <v>4264</v>
      </c>
      <c r="I207" s="959"/>
      <c r="J207" s="959"/>
      <c r="K207" s="509" t="s">
        <v>4265</v>
      </c>
      <c r="L207" s="509"/>
    </row>
    <row r="208" spans="2:12">
      <c r="B208" s="495"/>
      <c r="C208" s="490" t="s">
        <v>4266</v>
      </c>
      <c r="D208" s="952"/>
      <c r="E208" s="954"/>
      <c r="F208" s="491"/>
      <c r="G208" s="506">
        <v>7040</v>
      </c>
      <c r="H208" s="507" t="s">
        <v>4267</v>
      </c>
      <c r="I208" s="959"/>
      <c r="J208" s="963" t="s">
        <v>4268</v>
      </c>
      <c r="K208" s="509"/>
      <c r="L208" s="509"/>
    </row>
    <row r="209" spans="2:12" ht="22" thickBot="1">
      <c r="B209" s="495"/>
      <c r="C209" s="493" t="s">
        <v>4269</v>
      </c>
      <c r="D209" s="953"/>
      <c r="E209" s="955"/>
      <c r="F209" s="491"/>
      <c r="G209" s="506"/>
      <c r="H209" s="507" t="s">
        <v>4270</v>
      </c>
      <c r="I209" s="959"/>
      <c r="J209" s="959"/>
      <c r="K209" s="509" t="s">
        <v>4271</v>
      </c>
      <c r="L209" s="509"/>
    </row>
    <row r="210" spans="2:12">
      <c r="B210" s="495"/>
      <c r="C210" s="490" t="s">
        <v>4272</v>
      </c>
      <c r="D210" s="952"/>
      <c r="E210" s="954"/>
      <c r="F210" s="491"/>
      <c r="G210" s="506"/>
      <c r="H210" s="507" t="s">
        <v>4273</v>
      </c>
      <c r="I210" s="959"/>
      <c r="J210" s="959"/>
      <c r="K210" s="509" t="s">
        <v>4274</v>
      </c>
      <c r="L210" s="509"/>
    </row>
    <row r="211" spans="2:12" ht="32" thickBot="1">
      <c r="B211" s="495"/>
      <c r="C211" s="493" t="s">
        <v>4275</v>
      </c>
      <c r="D211" s="953"/>
      <c r="E211" s="955"/>
      <c r="F211" s="491"/>
      <c r="G211" s="506"/>
      <c r="H211" s="507" t="s">
        <v>4276</v>
      </c>
      <c r="I211" s="959"/>
      <c r="J211" s="959"/>
      <c r="K211" s="509" t="s">
        <v>4277</v>
      </c>
      <c r="L211" s="509"/>
    </row>
    <row r="212" spans="2:12">
      <c r="B212" s="495"/>
      <c r="C212" s="490" t="s">
        <v>4278</v>
      </c>
      <c r="D212" s="952"/>
      <c r="E212" s="954"/>
      <c r="F212" s="491"/>
      <c r="G212" s="506"/>
      <c r="H212" s="507" t="s">
        <v>4279</v>
      </c>
      <c r="I212" s="959"/>
      <c r="J212" s="959"/>
      <c r="K212" s="509" t="s">
        <v>4280</v>
      </c>
      <c r="L212" s="509"/>
    </row>
    <row r="213" spans="2:12" ht="16" thickBot="1">
      <c r="B213" s="495"/>
      <c r="C213" s="493" t="s">
        <v>4281</v>
      </c>
      <c r="D213" s="953"/>
      <c r="E213" s="955"/>
      <c r="F213" s="491"/>
      <c r="G213" s="506"/>
      <c r="H213" s="507" t="s">
        <v>4282</v>
      </c>
      <c r="I213" s="959"/>
      <c r="J213" s="959"/>
      <c r="K213" s="509" t="s">
        <v>4283</v>
      </c>
      <c r="L213" s="509"/>
    </row>
    <row r="214" spans="2:12" ht="15" customHeight="1">
      <c r="B214" s="495"/>
      <c r="C214" s="490" t="s">
        <v>4284</v>
      </c>
      <c r="D214" s="952"/>
      <c r="E214" s="954" t="s">
        <v>4285</v>
      </c>
      <c r="F214" s="491"/>
      <c r="G214" s="506"/>
      <c r="H214" s="507" t="s">
        <v>4286</v>
      </c>
      <c r="I214" s="959"/>
      <c r="J214" s="959"/>
      <c r="K214" s="509" t="s">
        <v>4287</v>
      </c>
      <c r="L214" s="509"/>
    </row>
    <row r="215" spans="2:12" ht="42" thickBot="1">
      <c r="B215" s="501"/>
      <c r="C215" s="493" t="s">
        <v>4288</v>
      </c>
      <c r="D215" s="953"/>
      <c r="E215" s="955"/>
      <c r="F215" s="491"/>
      <c r="G215" s="506">
        <v>7050</v>
      </c>
      <c r="H215" s="507" t="s">
        <v>4289</v>
      </c>
      <c r="I215" s="959"/>
      <c r="J215" s="509" t="s">
        <v>4290</v>
      </c>
      <c r="K215" s="522"/>
      <c r="L215" s="509"/>
    </row>
    <row r="216" spans="2:12">
      <c r="B216" s="489" t="s">
        <v>4291</v>
      </c>
      <c r="C216" s="490" t="s">
        <v>4292</v>
      </c>
      <c r="D216" s="952"/>
      <c r="E216" s="954" t="s">
        <v>4293</v>
      </c>
      <c r="F216" s="491"/>
      <c r="G216" s="536">
        <v>13000</v>
      </c>
      <c r="H216" s="498" t="s">
        <v>4294</v>
      </c>
      <c r="I216" s="498" t="s">
        <v>4295</v>
      </c>
      <c r="J216" s="503"/>
      <c r="K216" s="503"/>
      <c r="L216" s="504"/>
    </row>
    <row r="217" spans="2:12" ht="22" thickBot="1">
      <c r="B217" s="492" t="s">
        <v>4296</v>
      </c>
      <c r="C217" s="493" t="s">
        <v>4297</v>
      </c>
      <c r="D217" s="953"/>
      <c r="E217" s="955"/>
      <c r="F217" s="491"/>
      <c r="G217" s="506">
        <v>11000</v>
      </c>
      <c r="H217" s="507" t="s">
        <v>4298</v>
      </c>
      <c r="I217" s="958"/>
      <c r="J217" s="963" t="s">
        <v>4299</v>
      </c>
      <c r="K217" s="509"/>
      <c r="L217" s="509"/>
    </row>
    <row r="218" spans="2:12" ht="25">
      <c r="B218" s="495"/>
      <c r="C218" s="490" t="s">
        <v>4300</v>
      </c>
      <c r="D218" s="952"/>
      <c r="E218" s="954" t="s">
        <v>4301</v>
      </c>
      <c r="F218" s="491"/>
      <c r="G218" s="506">
        <v>11010</v>
      </c>
      <c r="H218" s="507" t="s">
        <v>4302</v>
      </c>
      <c r="I218" s="959"/>
      <c r="J218" s="959"/>
      <c r="K218" s="509" t="s">
        <v>4303</v>
      </c>
      <c r="L218" s="509"/>
    </row>
    <row r="219" spans="2:12" ht="63" thickBot="1">
      <c r="B219" s="495"/>
      <c r="C219" s="493" t="s">
        <v>4304</v>
      </c>
      <c r="D219" s="953"/>
      <c r="E219" s="955"/>
      <c r="F219" s="491"/>
      <c r="G219" s="506">
        <v>11020</v>
      </c>
      <c r="H219" s="507" t="s">
        <v>4305</v>
      </c>
      <c r="I219" s="959"/>
      <c r="J219" s="959"/>
      <c r="K219" s="509" t="s">
        <v>4306</v>
      </c>
      <c r="L219" s="509" t="s">
        <v>4307</v>
      </c>
    </row>
    <row r="220" spans="2:12">
      <c r="B220" s="495"/>
      <c r="C220" s="490" t="s">
        <v>4308</v>
      </c>
      <c r="D220" s="952"/>
      <c r="E220" s="954" t="s">
        <v>4309</v>
      </c>
      <c r="F220" s="491"/>
      <c r="G220" s="520"/>
      <c r="H220" s="507" t="s">
        <v>4310</v>
      </c>
      <c r="I220" s="959"/>
      <c r="J220" s="959"/>
      <c r="K220" s="509" t="s">
        <v>4311</v>
      </c>
      <c r="L220" s="509"/>
    </row>
    <row r="221" spans="2:12" ht="32" thickBot="1">
      <c r="B221" s="495"/>
      <c r="C221" s="493" t="s">
        <v>4312</v>
      </c>
      <c r="D221" s="953"/>
      <c r="E221" s="955"/>
      <c r="F221" s="491"/>
      <c r="G221" s="520"/>
      <c r="H221" s="507" t="s">
        <v>4313</v>
      </c>
      <c r="I221" s="959"/>
      <c r="J221" s="959"/>
      <c r="K221" s="509" t="s">
        <v>4314</v>
      </c>
      <c r="L221" s="509"/>
    </row>
    <row r="222" spans="2:12">
      <c r="B222" s="495"/>
      <c r="C222" s="490" t="s">
        <v>4315</v>
      </c>
      <c r="D222" s="952"/>
      <c r="E222" s="954" t="s">
        <v>4316</v>
      </c>
      <c r="F222" s="491"/>
      <c r="G222" s="520"/>
      <c r="H222" s="507" t="s">
        <v>4317</v>
      </c>
      <c r="I222" s="959"/>
      <c r="J222" s="959"/>
      <c r="K222" s="509" t="s">
        <v>4318</v>
      </c>
      <c r="L222" s="509" t="s">
        <v>4319</v>
      </c>
    </row>
    <row r="223" spans="2:12" ht="25.5" thickBot="1">
      <c r="B223" s="495"/>
      <c r="C223" s="493" t="s">
        <v>4320</v>
      </c>
      <c r="D223" s="953"/>
      <c r="E223" s="955"/>
      <c r="F223" s="491"/>
      <c r="G223" s="522"/>
      <c r="H223" s="507" t="s">
        <v>4321</v>
      </c>
      <c r="I223" s="959"/>
      <c r="J223" s="959"/>
      <c r="K223" s="509" t="s">
        <v>4322</v>
      </c>
      <c r="L223" s="509" t="s">
        <v>4323</v>
      </c>
    </row>
    <row r="224" spans="2:12">
      <c r="B224" s="495"/>
      <c r="C224" s="490" t="s">
        <v>4324</v>
      </c>
      <c r="D224" s="952"/>
      <c r="E224" s="954" t="s">
        <v>4325</v>
      </c>
      <c r="F224" s="491"/>
      <c r="G224" s="520"/>
      <c r="H224" s="507" t="s">
        <v>4326</v>
      </c>
      <c r="I224" s="959"/>
      <c r="J224" s="959"/>
      <c r="K224" s="509" t="s">
        <v>4327</v>
      </c>
      <c r="L224" s="509"/>
    </row>
    <row r="225" spans="2:12" ht="32" thickBot="1">
      <c r="B225" s="501"/>
      <c r="C225" s="493" t="s">
        <v>4328</v>
      </c>
      <c r="D225" s="953"/>
      <c r="E225" s="955"/>
      <c r="F225" s="491"/>
      <c r="G225" s="520"/>
      <c r="H225" s="507" t="s">
        <v>4329</v>
      </c>
      <c r="I225" s="959"/>
      <c r="J225" s="963" t="s">
        <v>4330</v>
      </c>
      <c r="K225" s="509"/>
      <c r="L225" s="509"/>
    </row>
    <row r="226" spans="2:12" ht="15" customHeight="1">
      <c r="B226" s="489" t="s">
        <v>4331</v>
      </c>
      <c r="C226" s="490" t="s">
        <v>4332</v>
      </c>
      <c r="D226" s="952"/>
      <c r="E226" s="954" t="s">
        <v>4333</v>
      </c>
      <c r="F226" s="491"/>
      <c r="G226" s="520"/>
      <c r="H226" s="507" t="s">
        <v>4334</v>
      </c>
      <c r="I226" s="959"/>
      <c r="J226" s="959"/>
      <c r="K226" s="509" t="s">
        <v>4335</v>
      </c>
      <c r="L226" s="509"/>
    </row>
    <row r="227" spans="2:12" ht="22" thickBot="1">
      <c r="B227" s="492" t="s">
        <v>4336</v>
      </c>
      <c r="C227" s="493" t="s">
        <v>4337</v>
      </c>
      <c r="D227" s="953"/>
      <c r="E227" s="955"/>
      <c r="F227" s="491"/>
      <c r="G227" s="520"/>
      <c r="H227" s="507" t="s">
        <v>4338</v>
      </c>
      <c r="I227" s="959"/>
      <c r="J227" s="959"/>
      <c r="K227" s="509" t="s">
        <v>4339</v>
      </c>
      <c r="L227" s="509"/>
    </row>
    <row r="228" spans="2:12">
      <c r="B228" s="495"/>
      <c r="C228" s="490" t="s">
        <v>4340</v>
      </c>
      <c r="D228" s="952"/>
      <c r="E228" s="954"/>
      <c r="F228" s="491"/>
      <c r="G228" s="520"/>
      <c r="H228" s="507" t="s">
        <v>4341</v>
      </c>
      <c r="I228" s="959"/>
      <c r="J228" s="959"/>
      <c r="K228" s="509" t="s">
        <v>4342</v>
      </c>
      <c r="L228" s="509"/>
    </row>
    <row r="229" spans="2:12" ht="32" thickBot="1">
      <c r="B229" s="495"/>
      <c r="C229" s="493" t="s">
        <v>4343</v>
      </c>
      <c r="D229" s="953"/>
      <c r="E229" s="955"/>
      <c r="F229" s="491"/>
      <c r="G229" s="520"/>
      <c r="H229" s="507" t="s">
        <v>4344</v>
      </c>
      <c r="I229" s="959"/>
      <c r="J229" s="959"/>
      <c r="K229" s="509" t="s">
        <v>4345</v>
      </c>
      <c r="L229" s="509"/>
    </row>
    <row r="230" spans="2:12">
      <c r="B230" s="495"/>
      <c r="C230" s="490" t="s">
        <v>4346</v>
      </c>
      <c r="D230" s="490" t="s">
        <v>4347</v>
      </c>
      <c r="E230" s="954"/>
      <c r="F230" s="491"/>
      <c r="G230" s="520"/>
      <c r="H230" s="507" t="s">
        <v>4348</v>
      </c>
      <c r="I230" s="959"/>
      <c r="J230" s="959"/>
      <c r="K230" s="509" t="s">
        <v>4349</v>
      </c>
      <c r="L230" s="509"/>
    </row>
    <row r="231" spans="2:12" ht="22" thickBot="1">
      <c r="B231" s="495"/>
      <c r="C231" s="514" t="s">
        <v>4350</v>
      </c>
      <c r="D231" s="493" t="s">
        <v>4351</v>
      </c>
      <c r="E231" s="955"/>
      <c r="F231" s="491"/>
      <c r="G231" s="520"/>
      <c r="H231" s="507" t="s">
        <v>4352</v>
      </c>
      <c r="I231" s="959"/>
      <c r="J231" s="959"/>
      <c r="K231" s="509" t="s">
        <v>4353</v>
      </c>
      <c r="L231" s="509"/>
    </row>
    <row r="232" spans="2:12">
      <c r="B232" s="495"/>
      <c r="C232" s="515"/>
      <c r="D232" s="490" t="s">
        <v>4354</v>
      </c>
      <c r="E232" s="954"/>
      <c r="F232" s="491"/>
      <c r="G232" s="520"/>
      <c r="H232" s="507" t="s">
        <v>4355</v>
      </c>
      <c r="I232" s="959"/>
      <c r="J232" s="963" t="s">
        <v>4356</v>
      </c>
      <c r="K232" s="509"/>
      <c r="L232" s="509"/>
    </row>
    <row r="233" spans="2:12" ht="32" thickBot="1">
      <c r="B233" s="495"/>
      <c r="C233" s="515"/>
      <c r="D233" s="493" t="s">
        <v>4357</v>
      </c>
      <c r="E233" s="955"/>
      <c r="F233" s="491"/>
      <c r="G233" s="537"/>
      <c r="H233" s="507" t="s">
        <v>4358</v>
      </c>
      <c r="I233" s="959"/>
      <c r="J233" s="959"/>
      <c r="K233" s="509" t="s">
        <v>4359</v>
      </c>
      <c r="L233" s="509"/>
    </row>
    <row r="234" spans="2:12">
      <c r="B234" s="495"/>
      <c r="C234" s="515"/>
      <c r="D234" s="490" t="s">
        <v>4360</v>
      </c>
      <c r="E234" s="954"/>
      <c r="F234" s="491"/>
      <c r="G234" s="537"/>
      <c r="H234" s="507" t="s">
        <v>4361</v>
      </c>
      <c r="I234" s="959"/>
      <c r="J234" s="959"/>
      <c r="K234" s="509" t="s">
        <v>4362</v>
      </c>
      <c r="L234" s="509"/>
    </row>
    <row r="235" spans="2:12" ht="22" thickBot="1">
      <c r="B235" s="495"/>
      <c r="C235" s="515"/>
      <c r="D235" s="493" t="s">
        <v>4363</v>
      </c>
      <c r="E235" s="955"/>
      <c r="F235" s="491"/>
      <c r="G235" s="537"/>
      <c r="H235" s="507" t="s">
        <v>4364</v>
      </c>
      <c r="I235" s="959"/>
      <c r="J235" s="959"/>
      <c r="K235" s="509" t="s">
        <v>4365</v>
      </c>
      <c r="L235" s="509"/>
    </row>
    <row r="236" spans="2:12">
      <c r="B236" s="495"/>
      <c r="C236" s="515"/>
      <c r="D236" s="490" t="s">
        <v>4366</v>
      </c>
      <c r="E236" s="954" t="s">
        <v>4367</v>
      </c>
      <c r="F236" s="491"/>
      <c r="G236" s="537"/>
      <c r="H236" s="507" t="s">
        <v>4368</v>
      </c>
      <c r="I236" s="959"/>
      <c r="J236" s="959"/>
      <c r="K236" s="509" t="s">
        <v>4369</v>
      </c>
      <c r="L236" s="509"/>
    </row>
    <row r="237" spans="2:12" ht="25.5" thickBot="1">
      <c r="B237" s="501"/>
      <c r="C237" s="516"/>
      <c r="D237" s="493" t="s">
        <v>4370</v>
      </c>
      <c r="E237" s="955"/>
      <c r="F237" s="491"/>
      <c r="G237" s="537"/>
      <c r="H237" s="507" t="s">
        <v>4371</v>
      </c>
      <c r="I237" s="959"/>
      <c r="J237" s="959"/>
      <c r="K237" s="509" t="s">
        <v>4372</v>
      </c>
      <c r="L237" s="509"/>
    </row>
    <row r="238" spans="2:12" ht="15" customHeight="1">
      <c r="B238" s="489" t="s">
        <v>4373</v>
      </c>
      <c r="C238" s="490" t="s">
        <v>4374</v>
      </c>
      <c r="D238" s="952"/>
      <c r="E238" s="954" t="s">
        <v>4375</v>
      </c>
      <c r="F238" s="491"/>
      <c r="G238" s="537"/>
      <c r="H238" s="507" t="s">
        <v>4376</v>
      </c>
      <c r="I238" s="959"/>
      <c r="J238" s="959"/>
      <c r="K238" s="509" t="s">
        <v>4377</v>
      </c>
      <c r="L238" s="509"/>
    </row>
    <row r="239" spans="2:12" ht="22" thickBot="1">
      <c r="B239" s="492" t="s">
        <v>4378</v>
      </c>
      <c r="C239" s="493" t="s">
        <v>4379</v>
      </c>
      <c r="D239" s="953"/>
      <c r="E239" s="955"/>
      <c r="F239" s="491"/>
      <c r="G239" s="537"/>
      <c r="H239" s="507" t="s">
        <v>4380</v>
      </c>
      <c r="I239" s="959"/>
      <c r="J239" s="509" t="s">
        <v>4381</v>
      </c>
      <c r="K239" s="509"/>
      <c r="L239" s="509"/>
    </row>
    <row r="240" spans="2:12">
      <c r="B240" s="495"/>
      <c r="C240" s="490" t="s">
        <v>4382</v>
      </c>
      <c r="D240" s="952"/>
      <c r="E240" s="954" t="s">
        <v>4383</v>
      </c>
      <c r="F240" s="491"/>
      <c r="G240" s="537"/>
      <c r="H240" s="507" t="s">
        <v>4384</v>
      </c>
      <c r="I240" s="959"/>
      <c r="J240" s="509" t="s">
        <v>4385</v>
      </c>
      <c r="K240" s="509"/>
      <c r="L240" s="509"/>
    </row>
    <row r="241" spans="2:12" ht="32" thickBot="1">
      <c r="B241" s="495"/>
      <c r="C241" s="493" t="s">
        <v>4386</v>
      </c>
      <c r="D241" s="953"/>
      <c r="E241" s="955"/>
      <c r="F241" s="491"/>
      <c r="G241" s="537"/>
      <c r="H241" s="507" t="s">
        <v>4387</v>
      </c>
      <c r="I241" s="959"/>
      <c r="J241" s="963" t="s">
        <v>4388</v>
      </c>
      <c r="K241" s="509"/>
      <c r="L241" s="509"/>
    </row>
    <row r="242" spans="2:12" ht="15" customHeight="1">
      <c r="B242" s="495"/>
      <c r="C242" s="490" t="s">
        <v>4389</v>
      </c>
      <c r="D242" s="952"/>
      <c r="E242" s="954" t="s">
        <v>4390</v>
      </c>
      <c r="F242" s="491"/>
      <c r="G242" s="537"/>
      <c r="H242" s="507" t="s">
        <v>4391</v>
      </c>
      <c r="I242" s="959"/>
      <c r="J242" s="959"/>
      <c r="K242" s="509" t="s">
        <v>4392</v>
      </c>
      <c r="L242" s="509"/>
    </row>
    <row r="243" spans="2:12" ht="32" thickBot="1">
      <c r="B243" s="495"/>
      <c r="C243" s="493" t="s">
        <v>4393</v>
      </c>
      <c r="D243" s="953"/>
      <c r="E243" s="955"/>
      <c r="F243" s="491"/>
      <c r="G243" s="537"/>
      <c r="H243" s="507" t="s">
        <v>4394</v>
      </c>
      <c r="I243" s="959"/>
      <c r="J243" s="959"/>
      <c r="K243" s="509" t="s">
        <v>4395</v>
      </c>
      <c r="L243" s="509"/>
    </row>
    <row r="244" spans="2:12">
      <c r="B244" s="495"/>
      <c r="C244" s="490" t="s">
        <v>4396</v>
      </c>
      <c r="D244" s="952"/>
      <c r="E244" s="954"/>
      <c r="F244" s="491"/>
      <c r="G244" s="537"/>
      <c r="H244" s="507" t="s">
        <v>4397</v>
      </c>
      <c r="I244" s="959"/>
      <c r="J244" s="509" t="s">
        <v>4398</v>
      </c>
      <c r="K244" s="509"/>
      <c r="L244" s="509"/>
    </row>
    <row r="245" spans="2:12" ht="32" thickBot="1">
      <c r="B245" s="495"/>
      <c r="C245" s="493" t="s">
        <v>4399</v>
      </c>
      <c r="D245" s="953"/>
      <c r="E245" s="955"/>
      <c r="F245" s="491"/>
      <c r="G245" s="537"/>
      <c r="H245" s="507" t="s">
        <v>4400</v>
      </c>
      <c r="I245" s="959"/>
      <c r="J245" s="509" t="s">
        <v>4401</v>
      </c>
      <c r="K245" s="509"/>
      <c r="L245" s="509"/>
    </row>
    <row r="246" spans="2:12">
      <c r="B246" s="495"/>
      <c r="C246" s="490" t="s">
        <v>4402</v>
      </c>
      <c r="D246" s="952"/>
      <c r="E246" s="954"/>
      <c r="F246" s="491"/>
      <c r="G246" s="537"/>
      <c r="H246" s="507" t="s">
        <v>4403</v>
      </c>
      <c r="I246" s="959"/>
      <c r="J246" s="509" t="s">
        <v>4404</v>
      </c>
      <c r="K246" s="509"/>
      <c r="L246" s="509"/>
    </row>
    <row r="247" spans="2:12" ht="16" thickBot="1">
      <c r="B247" s="495"/>
      <c r="C247" s="493" t="s">
        <v>4405</v>
      </c>
      <c r="D247" s="953"/>
      <c r="E247" s="955"/>
      <c r="F247" s="491"/>
      <c r="G247" s="537"/>
      <c r="H247" s="498" t="s">
        <v>4406</v>
      </c>
      <c r="I247" s="498" t="s">
        <v>4407</v>
      </c>
      <c r="J247" s="503"/>
      <c r="K247" s="503"/>
      <c r="L247" s="538"/>
    </row>
    <row r="248" spans="2:12">
      <c r="B248" s="495"/>
      <c r="C248" s="490" t="s">
        <v>4408</v>
      </c>
      <c r="D248" s="952"/>
      <c r="E248" s="954"/>
      <c r="F248" s="539"/>
      <c r="G248" s="480"/>
      <c r="H248" s="480"/>
      <c r="I248" s="480"/>
      <c r="J248" s="480"/>
      <c r="K248" s="480"/>
      <c r="L248" s="480"/>
    </row>
    <row r="249" spans="2:12" ht="16" thickBot="1">
      <c r="B249" s="495"/>
      <c r="C249" s="493" t="s">
        <v>4409</v>
      </c>
      <c r="D249" s="953"/>
      <c r="E249" s="955"/>
      <c r="F249" s="539"/>
      <c r="G249" s="480"/>
      <c r="H249" s="480"/>
      <c r="I249" s="480"/>
      <c r="J249" s="480"/>
      <c r="K249" s="480"/>
      <c r="L249" s="480"/>
    </row>
    <row r="250" spans="2:12">
      <c r="B250" s="495"/>
      <c r="C250" s="490" t="s">
        <v>4410</v>
      </c>
      <c r="D250" s="952"/>
      <c r="E250" s="954"/>
      <c r="F250" s="539"/>
      <c r="G250" s="480"/>
      <c r="H250" s="480"/>
      <c r="I250" s="480"/>
      <c r="J250" s="480"/>
      <c r="K250" s="480"/>
      <c r="L250" s="480"/>
    </row>
    <row r="251" spans="2:12" ht="16" thickBot="1">
      <c r="B251" s="495"/>
      <c r="C251" s="493" t="s">
        <v>4411</v>
      </c>
      <c r="D251" s="953"/>
      <c r="E251" s="955"/>
      <c r="F251" s="539"/>
      <c r="G251" s="480"/>
      <c r="H251" s="480"/>
      <c r="I251" s="480"/>
      <c r="J251" s="480"/>
      <c r="K251" s="480"/>
      <c r="L251" s="480"/>
    </row>
    <row r="252" spans="2:12">
      <c r="B252" s="495"/>
      <c r="C252" s="490" t="s">
        <v>4412</v>
      </c>
      <c r="D252" s="952"/>
      <c r="E252" s="954"/>
      <c r="F252" s="539"/>
      <c r="G252" s="480"/>
      <c r="H252" s="480"/>
      <c r="I252" s="480"/>
      <c r="J252" s="480"/>
      <c r="K252" s="480"/>
      <c r="L252" s="480"/>
    </row>
    <row r="253" spans="2:12" ht="16" thickBot="1">
      <c r="B253" s="495"/>
      <c r="C253" s="493" t="s">
        <v>4413</v>
      </c>
      <c r="D253" s="953"/>
      <c r="E253" s="955"/>
      <c r="F253" s="539"/>
      <c r="G253" s="480"/>
      <c r="H253" s="480"/>
      <c r="I253" s="480"/>
      <c r="J253" s="480"/>
      <c r="K253" s="480"/>
      <c r="L253" s="480"/>
    </row>
    <row r="254" spans="2:12">
      <c r="B254" s="495"/>
      <c r="C254" s="490" t="s">
        <v>4414</v>
      </c>
      <c r="D254" s="952"/>
      <c r="E254" s="954"/>
      <c r="F254" s="539"/>
      <c r="G254" s="480"/>
      <c r="H254" s="480"/>
      <c r="I254" s="480"/>
      <c r="J254" s="480"/>
      <c r="K254" s="480"/>
      <c r="L254" s="480"/>
    </row>
    <row r="255" spans="2:12" ht="16" thickBot="1">
      <c r="B255" s="495"/>
      <c r="C255" s="493" t="s">
        <v>4415</v>
      </c>
      <c r="D255" s="953"/>
      <c r="E255" s="955"/>
      <c r="F255" s="539"/>
      <c r="G255" s="480"/>
      <c r="H255" s="480"/>
      <c r="I255" s="480"/>
      <c r="J255" s="480"/>
      <c r="K255" s="480"/>
      <c r="L255" s="480"/>
    </row>
    <row r="256" spans="2:12">
      <c r="B256" s="495"/>
      <c r="C256" s="490" t="s">
        <v>4416</v>
      </c>
      <c r="D256" s="952"/>
      <c r="E256" s="954" t="s">
        <v>4417</v>
      </c>
      <c r="F256" s="539"/>
      <c r="G256" s="480"/>
      <c r="H256" s="480"/>
      <c r="I256" s="480"/>
      <c r="J256" s="480"/>
      <c r="K256" s="480"/>
      <c r="L256" s="480"/>
    </row>
    <row r="257" spans="2:12" ht="22" thickBot="1">
      <c r="B257" s="501"/>
      <c r="C257" s="493" t="s">
        <v>4418</v>
      </c>
      <c r="D257" s="953"/>
      <c r="E257" s="955"/>
      <c r="F257" s="539"/>
      <c r="G257" s="480"/>
      <c r="H257" s="480"/>
      <c r="I257" s="480"/>
      <c r="J257" s="480"/>
      <c r="K257" s="480"/>
      <c r="L257" s="480"/>
    </row>
    <row r="258" spans="2:12">
      <c r="B258" s="489" t="s">
        <v>4419</v>
      </c>
      <c r="C258" s="490" t="s">
        <v>4420</v>
      </c>
      <c r="D258" s="952"/>
      <c r="E258" s="954"/>
      <c r="F258" s="539"/>
      <c r="G258" s="480"/>
      <c r="H258" s="480"/>
      <c r="I258" s="480"/>
      <c r="J258" s="480"/>
      <c r="K258" s="480"/>
      <c r="L258" s="480"/>
    </row>
    <row r="259" spans="2:12" ht="22" thickBot="1">
      <c r="B259" s="492" t="s">
        <v>4421</v>
      </c>
      <c r="C259" s="493" t="s">
        <v>4422</v>
      </c>
      <c r="D259" s="953"/>
      <c r="E259" s="955"/>
      <c r="F259" s="539"/>
      <c r="G259" s="480"/>
      <c r="H259" s="480"/>
      <c r="I259" s="480"/>
      <c r="J259" s="480"/>
      <c r="K259" s="480"/>
      <c r="L259" s="480"/>
    </row>
    <row r="260" spans="2:12">
      <c r="B260" s="492"/>
      <c r="C260" s="490" t="s">
        <v>4423</v>
      </c>
      <c r="D260" s="952"/>
      <c r="E260" s="954"/>
      <c r="F260" s="539"/>
      <c r="G260" s="480"/>
      <c r="H260" s="480"/>
      <c r="I260" s="480"/>
      <c r="J260" s="480"/>
      <c r="K260" s="480"/>
      <c r="L260" s="480"/>
    </row>
    <row r="261" spans="2:12" ht="16" thickBot="1">
      <c r="B261" s="495"/>
      <c r="C261" s="493" t="s">
        <v>4424</v>
      </c>
      <c r="D261" s="953"/>
      <c r="E261" s="955"/>
      <c r="F261" s="539"/>
      <c r="G261" s="480"/>
      <c r="H261" s="480"/>
      <c r="I261" s="480"/>
      <c r="J261" s="480"/>
      <c r="K261" s="480"/>
      <c r="L261" s="480"/>
    </row>
    <row r="262" spans="2:12">
      <c r="B262" s="495"/>
      <c r="C262" s="490" t="s">
        <v>4425</v>
      </c>
      <c r="D262" s="952"/>
      <c r="E262" s="954"/>
      <c r="F262" s="539"/>
      <c r="G262" s="480"/>
      <c r="H262" s="480"/>
      <c r="I262" s="480"/>
      <c r="J262" s="480"/>
      <c r="K262" s="480"/>
      <c r="L262" s="480"/>
    </row>
    <row r="263" spans="2:12" ht="16" thickBot="1">
      <c r="B263" s="495"/>
      <c r="C263" s="493" t="s">
        <v>4426</v>
      </c>
      <c r="D263" s="953"/>
      <c r="E263" s="955"/>
      <c r="F263" s="539"/>
      <c r="G263" s="480"/>
      <c r="H263" s="480"/>
      <c r="I263" s="480"/>
      <c r="J263" s="480"/>
      <c r="K263" s="480"/>
      <c r="L263" s="480"/>
    </row>
    <row r="264" spans="2:12">
      <c r="B264" s="495"/>
      <c r="C264" s="490" t="s">
        <v>4427</v>
      </c>
      <c r="D264" s="952"/>
      <c r="E264" s="954"/>
      <c r="F264" s="539"/>
      <c r="G264" s="480"/>
      <c r="H264" s="480"/>
      <c r="I264" s="480"/>
      <c r="J264" s="480"/>
      <c r="K264" s="480"/>
      <c r="L264" s="480"/>
    </row>
    <row r="265" spans="2:12" ht="16" thickBot="1">
      <c r="B265" s="501"/>
      <c r="C265" s="493" t="s">
        <v>4428</v>
      </c>
      <c r="D265" s="953"/>
      <c r="E265" s="955"/>
      <c r="F265" s="539"/>
      <c r="G265" s="480"/>
      <c r="H265" s="480"/>
      <c r="I265" s="480"/>
      <c r="J265" s="480"/>
      <c r="K265" s="480"/>
      <c r="L265" s="480"/>
    </row>
    <row r="266" spans="2:12">
      <c r="B266" s="489" t="s">
        <v>4429</v>
      </c>
      <c r="C266" s="490" t="s">
        <v>4430</v>
      </c>
      <c r="D266" s="952"/>
      <c r="E266" s="954"/>
      <c r="F266" s="539"/>
      <c r="G266" s="480"/>
      <c r="H266" s="480"/>
      <c r="I266" s="480"/>
      <c r="J266" s="480"/>
      <c r="K266" s="480"/>
      <c r="L266" s="480"/>
    </row>
    <row r="267" spans="2:12" ht="42" thickBot="1">
      <c r="B267" s="492" t="s">
        <v>4431</v>
      </c>
      <c r="C267" s="493" t="s">
        <v>4432</v>
      </c>
      <c r="D267" s="953"/>
      <c r="E267" s="955"/>
      <c r="F267" s="539"/>
      <c r="G267" s="480"/>
      <c r="H267" s="480"/>
      <c r="I267" s="480"/>
      <c r="J267" s="480"/>
      <c r="K267" s="480"/>
      <c r="L267" s="480"/>
    </row>
    <row r="268" spans="2:12">
      <c r="B268" s="495"/>
      <c r="C268" s="490" t="s">
        <v>4433</v>
      </c>
      <c r="D268" s="952"/>
      <c r="E268" s="954"/>
      <c r="F268" s="539"/>
      <c r="G268" s="480"/>
      <c r="H268" s="480"/>
      <c r="I268" s="480"/>
      <c r="J268" s="480"/>
      <c r="K268" s="480"/>
      <c r="L268" s="480"/>
    </row>
    <row r="269" spans="2:12" ht="16" thickBot="1">
      <c r="B269" s="495"/>
      <c r="C269" s="493" t="s">
        <v>4434</v>
      </c>
      <c r="D269" s="953"/>
      <c r="E269" s="955"/>
      <c r="F269" s="539"/>
      <c r="G269" s="480"/>
      <c r="H269" s="480"/>
      <c r="I269" s="480"/>
      <c r="J269" s="480"/>
      <c r="K269" s="480"/>
      <c r="L269" s="480"/>
    </row>
    <row r="270" spans="2:12" ht="15" customHeight="1">
      <c r="B270" s="495"/>
      <c r="C270" s="490" t="s">
        <v>4435</v>
      </c>
      <c r="D270" s="952"/>
      <c r="E270" s="954" t="s">
        <v>4436</v>
      </c>
      <c r="F270" s="539"/>
      <c r="G270" s="480"/>
      <c r="H270" s="480"/>
      <c r="I270" s="480"/>
      <c r="J270" s="480"/>
      <c r="K270" s="480"/>
      <c r="L270" s="480"/>
    </row>
    <row r="271" spans="2:12" ht="32" thickBot="1">
      <c r="B271" s="495"/>
      <c r="C271" s="493" t="s">
        <v>4437</v>
      </c>
      <c r="D271" s="953"/>
      <c r="E271" s="955"/>
      <c r="F271" s="539"/>
      <c r="G271" s="480"/>
      <c r="H271" s="480"/>
      <c r="I271" s="480"/>
      <c r="J271" s="480"/>
      <c r="K271" s="480"/>
      <c r="L271" s="480"/>
    </row>
    <row r="272" spans="2:12">
      <c r="B272" s="495"/>
      <c r="C272" s="490" t="s">
        <v>4438</v>
      </c>
      <c r="D272" s="952"/>
      <c r="E272" s="954" t="s">
        <v>4439</v>
      </c>
      <c r="F272" s="539"/>
      <c r="G272" s="480"/>
      <c r="H272" s="480"/>
      <c r="I272" s="480"/>
      <c r="J272" s="480"/>
      <c r="K272" s="480"/>
      <c r="L272" s="480"/>
    </row>
    <row r="273" spans="2:12" ht="32" thickBot="1">
      <c r="B273" s="495"/>
      <c r="C273" s="493" t="s">
        <v>4440</v>
      </c>
      <c r="D273" s="953"/>
      <c r="E273" s="955"/>
      <c r="F273" s="539"/>
      <c r="G273" s="480"/>
      <c r="H273" s="480"/>
      <c r="I273" s="480"/>
      <c r="J273" s="480"/>
      <c r="K273" s="480"/>
      <c r="L273" s="480"/>
    </row>
    <row r="274" spans="2:12">
      <c r="B274" s="495"/>
      <c r="C274" s="490" t="s">
        <v>4441</v>
      </c>
      <c r="D274" s="952"/>
      <c r="E274" s="954"/>
      <c r="F274" s="539"/>
      <c r="G274" s="480"/>
      <c r="H274" s="480"/>
      <c r="I274" s="480"/>
      <c r="J274" s="480"/>
      <c r="K274" s="480"/>
      <c r="L274" s="480"/>
    </row>
    <row r="275" spans="2:12" ht="22" thickBot="1">
      <c r="B275" s="495"/>
      <c r="C275" s="493" t="s">
        <v>4442</v>
      </c>
      <c r="D275" s="953"/>
      <c r="E275" s="955"/>
      <c r="F275" s="539"/>
      <c r="G275" s="480"/>
      <c r="H275" s="480"/>
      <c r="I275" s="480"/>
      <c r="J275" s="480"/>
      <c r="K275" s="480"/>
      <c r="L275" s="480"/>
    </row>
    <row r="276" spans="2:12">
      <c r="B276" s="495"/>
      <c r="C276" s="490" t="s">
        <v>4443</v>
      </c>
      <c r="D276" s="952"/>
      <c r="E276" s="954"/>
      <c r="F276" s="539"/>
      <c r="G276" s="480"/>
      <c r="H276" s="480"/>
      <c r="I276" s="480"/>
      <c r="J276" s="480"/>
      <c r="K276" s="480"/>
      <c r="L276" s="480"/>
    </row>
    <row r="277" spans="2:12" ht="16" thickBot="1">
      <c r="B277" s="495"/>
      <c r="C277" s="493" t="s">
        <v>4444</v>
      </c>
      <c r="D277" s="953"/>
      <c r="E277" s="955"/>
      <c r="F277" s="539"/>
      <c r="G277" s="480"/>
      <c r="H277" s="480"/>
      <c r="I277" s="480"/>
      <c r="J277" s="480"/>
      <c r="K277" s="480"/>
      <c r="L277" s="480"/>
    </row>
    <row r="278" spans="2:12" ht="15" customHeight="1">
      <c r="B278" s="495"/>
      <c r="C278" s="490" t="s">
        <v>4445</v>
      </c>
      <c r="D278" s="952"/>
      <c r="E278" s="954" t="s">
        <v>4446</v>
      </c>
      <c r="F278" s="539"/>
      <c r="G278" s="480"/>
      <c r="H278" s="480"/>
      <c r="I278" s="480"/>
      <c r="J278" s="480"/>
      <c r="K278" s="480"/>
      <c r="L278" s="480"/>
    </row>
    <row r="279" spans="2:12" ht="16" thickBot="1">
      <c r="B279" s="495"/>
      <c r="C279" s="493" t="s">
        <v>4447</v>
      </c>
      <c r="D279" s="953"/>
      <c r="E279" s="955"/>
      <c r="F279" s="539"/>
      <c r="G279" s="480"/>
      <c r="H279" s="480"/>
      <c r="I279" s="480"/>
      <c r="J279" s="480"/>
      <c r="K279" s="480"/>
      <c r="L279" s="480"/>
    </row>
    <row r="280" spans="2:12">
      <c r="B280" s="495"/>
      <c r="C280" s="490" t="s">
        <v>4448</v>
      </c>
      <c r="D280" s="952"/>
      <c r="E280" s="954"/>
      <c r="F280" s="539"/>
      <c r="G280" s="480"/>
      <c r="H280" s="480"/>
      <c r="I280" s="480"/>
      <c r="J280" s="480"/>
      <c r="K280" s="480"/>
      <c r="L280" s="480"/>
    </row>
    <row r="281" spans="2:12" ht="32" thickBot="1">
      <c r="B281" s="495"/>
      <c r="C281" s="493" t="s">
        <v>4449</v>
      </c>
      <c r="D281" s="953"/>
      <c r="E281" s="955"/>
      <c r="F281" s="539"/>
      <c r="G281" s="480"/>
      <c r="H281" s="480"/>
      <c r="I281" s="480"/>
      <c r="J281" s="480"/>
      <c r="K281" s="480"/>
      <c r="L281" s="480"/>
    </row>
    <row r="282" spans="2:12">
      <c r="B282" s="495"/>
      <c r="C282" s="490" t="s">
        <v>4450</v>
      </c>
      <c r="D282" s="952"/>
      <c r="E282" s="954"/>
      <c r="F282" s="539"/>
      <c r="G282" s="480"/>
      <c r="H282" s="480"/>
      <c r="I282" s="480"/>
      <c r="J282" s="480"/>
      <c r="K282" s="480"/>
      <c r="L282" s="480"/>
    </row>
    <row r="283" spans="2:12" ht="16" thickBot="1">
      <c r="B283" s="495"/>
      <c r="C283" s="493" t="s">
        <v>4451</v>
      </c>
      <c r="D283" s="953"/>
      <c r="E283" s="955"/>
      <c r="F283" s="539"/>
      <c r="G283" s="480"/>
      <c r="H283" s="480"/>
      <c r="I283" s="480"/>
      <c r="J283" s="480"/>
      <c r="K283" s="480"/>
      <c r="L283" s="480"/>
    </row>
    <row r="284" spans="2:12">
      <c r="B284" s="495"/>
      <c r="C284" s="490" t="s">
        <v>4452</v>
      </c>
      <c r="D284" s="952"/>
      <c r="E284" s="954" t="s">
        <v>4453</v>
      </c>
      <c r="F284" s="539"/>
      <c r="G284" s="480"/>
      <c r="H284" s="480"/>
      <c r="I284" s="480"/>
      <c r="J284" s="480"/>
      <c r="K284" s="480"/>
      <c r="L284" s="480"/>
    </row>
    <row r="285" spans="2:12" ht="16" thickBot="1">
      <c r="B285" s="495"/>
      <c r="C285" s="493" t="s">
        <v>4454</v>
      </c>
      <c r="D285" s="953"/>
      <c r="E285" s="955"/>
      <c r="F285" s="539"/>
      <c r="G285" s="480"/>
      <c r="H285" s="480"/>
      <c r="I285" s="480"/>
      <c r="J285" s="480"/>
      <c r="K285" s="480"/>
      <c r="L285" s="480"/>
    </row>
    <row r="286" spans="2:12">
      <c r="B286" s="495"/>
      <c r="C286" s="490" t="s">
        <v>4455</v>
      </c>
      <c r="D286" s="952"/>
      <c r="E286" s="954"/>
      <c r="F286" s="539"/>
      <c r="G286" s="480"/>
      <c r="H286" s="480"/>
      <c r="I286" s="480"/>
      <c r="J286" s="480"/>
      <c r="K286" s="480"/>
      <c r="L286" s="480"/>
    </row>
    <row r="287" spans="2:12" ht="22" thickBot="1">
      <c r="B287" s="495"/>
      <c r="C287" s="493" t="s">
        <v>4456</v>
      </c>
      <c r="D287" s="953"/>
      <c r="E287" s="955"/>
      <c r="F287" s="539"/>
      <c r="G287" s="480"/>
      <c r="H287" s="480"/>
      <c r="I287" s="480"/>
      <c r="J287" s="480"/>
      <c r="K287" s="480"/>
      <c r="L287" s="480"/>
    </row>
    <row r="288" spans="2:12">
      <c r="B288" s="495"/>
      <c r="C288" s="490" t="s">
        <v>4457</v>
      </c>
      <c r="D288" s="952"/>
      <c r="E288" s="954" t="s">
        <v>4458</v>
      </c>
      <c r="F288" s="539"/>
      <c r="G288" s="480"/>
      <c r="H288" s="480"/>
      <c r="I288" s="480"/>
      <c r="J288" s="480"/>
      <c r="K288" s="480"/>
      <c r="L288" s="480"/>
    </row>
    <row r="289" spans="2:12" ht="22" thickBot="1">
      <c r="B289" s="501"/>
      <c r="C289" s="493" t="s">
        <v>4459</v>
      </c>
      <c r="D289" s="953"/>
      <c r="E289" s="955"/>
      <c r="F289" s="539"/>
      <c r="G289" s="480"/>
      <c r="H289" s="480"/>
      <c r="I289" s="480"/>
      <c r="J289" s="480"/>
      <c r="K289" s="480"/>
      <c r="L289" s="480"/>
    </row>
    <row r="290" spans="2:12">
      <c r="B290" s="489" t="s">
        <v>4460</v>
      </c>
      <c r="C290" s="952"/>
      <c r="D290" s="952"/>
      <c r="E290" s="954"/>
      <c r="F290" s="539"/>
      <c r="G290" s="480"/>
      <c r="H290" s="480"/>
      <c r="I290" s="480"/>
      <c r="J290" s="480"/>
      <c r="K290" s="480"/>
      <c r="L290" s="480"/>
    </row>
    <row r="291" spans="2:12" ht="32" thickBot="1">
      <c r="B291" s="494" t="s">
        <v>4461</v>
      </c>
      <c r="C291" s="953"/>
      <c r="D291" s="953"/>
      <c r="E291" s="955"/>
      <c r="F291" s="539"/>
      <c r="G291" s="480"/>
      <c r="H291" s="480"/>
      <c r="I291" s="480"/>
      <c r="J291" s="480"/>
      <c r="K291" s="480"/>
      <c r="L291" s="480"/>
    </row>
    <row r="292" spans="2:12">
      <c r="B292" s="540" t="s">
        <v>4462</v>
      </c>
      <c r="E292" s="542"/>
      <c r="F292" s="543"/>
      <c r="G292" s="480"/>
      <c r="H292" s="480"/>
      <c r="I292" s="480"/>
      <c r="J292" s="480"/>
      <c r="K292" s="480"/>
      <c r="L292" s="480"/>
    </row>
    <row r="293" spans="2:12" ht="16" thickBot="1">
      <c r="B293" s="974" t="s">
        <v>4463</v>
      </c>
      <c r="C293" s="975"/>
      <c r="D293" s="975"/>
      <c r="E293" s="976"/>
      <c r="F293" s="543"/>
      <c r="G293" s="480"/>
      <c r="H293" s="480"/>
      <c r="I293" s="480"/>
      <c r="J293" s="480"/>
      <c r="K293" s="480"/>
      <c r="L293" s="480"/>
    </row>
    <row r="294" spans="2:12">
      <c r="B294" s="492"/>
      <c r="C294" s="490" t="s">
        <v>4464</v>
      </c>
      <c r="D294" s="490" t="s">
        <v>4465</v>
      </c>
      <c r="E294" s="954"/>
      <c r="F294" s="539"/>
      <c r="G294" s="480"/>
      <c r="H294" s="480"/>
      <c r="I294" s="480"/>
      <c r="J294" s="480"/>
      <c r="K294" s="480"/>
      <c r="L294" s="480"/>
    </row>
    <row r="295" spans="2:12" ht="21.5">
      <c r="B295" s="492"/>
      <c r="C295" s="514" t="s">
        <v>4466</v>
      </c>
      <c r="D295" s="514" t="s">
        <v>4467</v>
      </c>
      <c r="E295" s="968"/>
      <c r="F295" s="539"/>
      <c r="G295" s="480"/>
      <c r="H295" s="480"/>
      <c r="I295" s="480"/>
      <c r="J295" s="480"/>
      <c r="K295" s="480"/>
      <c r="L295" s="480"/>
    </row>
    <row r="296" spans="2:12">
      <c r="B296" s="492"/>
      <c r="C296" s="515"/>
      <c r="D296" s="515"/>
      <c r="E296" s="968"/>
      <c r="F296" s="539"/>
      <c r="G296" s="480"/>
      <c r="H296" s="480"/>
      <c r="I296" s="480"/>
      <c r="J296" s="480"/>
      <c r="K296" s="480"/>
      <c r="L296" s="480"/>
    </row>
    <row r="297" spans="2:12">
      <c r="B297" s="492"/>
      <c r="C297" s="515"/>
      <c r="D297" s="515"/>
      <c r="E297" s="968"/>
      <c r="F297" s="539"/>
      <c r="G297" s="480"/>
      <c r="H297" s="480"/>
      <c r="I297" s="480"/>
      <c r="J297" s="480"/>
      <c r="K297" s="480"/>
      <c r="L297" s="480"/>
    </row>
    <row r="298" spans="2:12">
      <c r="B298" s="492"/>
      <c r="C298" s="515"/>
      <c r="D298" s="515"/>
      <c r="E298" s="968"/>
      <c r="F298" s="539"/>
      <c r="G298" s="480"/>
      <c r="H298" s="480"/>
      <c r="I298" s="480"/>
      <c r="J298" s="480"/>
      <c r="K298" s="480"/>
      <c r="L298" s="480"/>
    </row>
    <row r="299" spans="2:12">
      <c r="B299" s="492"/>
      <c r="C299" s="515"/>
      <c r="D299" s="515"/>
      <c r="E299" s="968"/>
      <c r="F299" s="539"/>
      <c r="G299" s="480"/>
      <c r="H299" s="480"/>
      <c r="I299" s="480"/>
      <c r="J299" s="480"/>
      <c r="K299" s="480"/>
      <c r="L299" s="480"/>
    </row>
    <row r="300" spans="2:12">
      <c r="B300" s="492"/>
      <c r="C300" s="515"/>
      <c r="D300" s="515"/>
      <c r="E300" s="968"/>
      <c r="F300" s="539"/>
      <c r="G300" s="480"/>
      <c r="H300" s="480"/>
      <c r="I300" s="480"/>
      <c r="J300" s="480"/>
      <c r="K300" s="480"/>
      <c r="L300" s="480"/>
    </row>
    <row r="301" spans="2:12">
      <c r="B301" s="492"/>
      <c r="C301" s="515"/>
      <c r="D301" s="515"/>
      <c r="E301" s="968"/>
      <c r="F301" s="539"/>
      <c r="G301" s="480"/>
      <c r="H301" s="480"/>
      <c r="I301" s="480"/>
      <c r="J301" s="480"/>
      <c r="K301" s="480"/>
      <c r="L301" s="480"/>
    </row>
    <row r="302" spans="2:12">
      <c r="B302" s="492"/>
      <c r="C302" s="515"/>
      <c r="D302" s="515"/>
      <c r="E302" s="968"/>
      <c r="F302" s="539"/>
      <c r="G302" s="480"/>
      <c r="H302" s="480"/>
      <c r="I302" s="480"/>
      <c r="J302" s="480"/>
      <c r="K302" s="480"/>
      <c r="L302" s="480"/>
    </row>
    <row r="303" spans="2:12">
      <c r="B303" s="492"/>
      <c r="C303" s="515"/>
      <c r="D303" s="515"/>
      <c r="E303" s="968"/>
      <c r="F303" s="539"/>
      <c r="G303" s="480"/>
      <c r="H303" s="480"/>
      <c r="I303" s="480"/>
      <c r="J303" s="480"/>
      <c r="K303" s="480"/>
      <c r="L303" s="480"/>
    </row>
    <row r="304" spans="2:12">
      <c r="B304" s="492"/>
      <c r="C304" s="515"/>
      <c r="D304" s="515"/>
      <c r="E304" s="968"/>
      <c r="F304" s="539"/>
      <c r="G304" s="480"/>
      <c r="H304" s="480"/>
      <c r="I304" s="480"/>
      <c r="J304" s="480"/>
      <c r="K304" s="480"/>
      <c r="L304" s="480"/>
    </row>
    <row r="305" spans="2:12">
      <c r="B305" s="492"/>
      <c r="C305" s="515"/>
      <c r="D305" s="515"/>
      <c r="E305" s="968"/>
      <c r="F305" s="539"/>
      <c r="G305" s="480"/>
      <c r="H305" s="480"/>
      <c r="I305" s="480"/>
      <c r="J305" s="480"/>
      <c r="K305" s="480"/>
      <c r="L305" s="480"/>
    </row>
    <row r="306" spans="2:12">
      <c r="B306" s="492"/>
      <c r="C306" s="515"/>
      <c r="D306" s="515"/>
      <c r="E306" s="968"/>
      <c r="F306" s="539"/>
      <c r="G306" s="480"/>
      <c r="H306" s="480"/>
      <c r="I306" s="480"/>
      <c r="J306" s="480"/>
      <c r="K306" s="480"/>
      <c r="L306" s="480"/>
    </row>
    <row r="307" spans="2:12">
      <c r="B307" s="492"/>
      <c r="C307" s="515"/>
      <c r="D307" s="515"/>
      <c r="E307" s="968"/>
      <c r="F307" s="539"/>
      <c r="G307" s="480"/>
      <c r="H307" s="480"/>
      <c r="I307" s="480"/>
      <c r="J307" s="480"/>
      <c r="K307" s="480"/>
      <c r="L307" s="480"/>
    </row>
    <row r="308" spans="2:12">
      <c r="B308" s="489" t="s">
        <v>4468</v>
      </c>
      <c r="C308" s="515"/>
      <c r="D308" s="515"/>
      <c r="E308" s="968"/>
      <c r="F308" s="539"/>
      <c r="G308" s="480"/>
      <c r="H308" s="480"/>
      <c r="I308" s="480"/>
      <c r="J308" s="480"/>
      <c r="K308" s="480"/>
      <c r="L308" s="480"/>
    </row>
    <row r="309" spans="2:12">
      <c r="B309" s="492" t="s">
        <v>4042</v>
      </c>
      <c r="C309" s="515"/>
      <c r="D309" s="515"/>
      <c r="E309" s="968"/>
      <c r="F309" s="539"/>
      <c r="G309" s="480"/>
      <c r="H309" s="480"/>
      <c r="I309" s="480"/>
      <c r="J309" s="480"/>
      <c r="K309" s="480"/>
      <c r="L309" s="480"/>
    </row>
    <row r="310" spans="2:12">
      <c r="B310" s="492"/>
      <c r="C310" s="515"/>
      <c r="D310" s="515"/>
      <c r="E310" s="968"/>
      <c r="F310" s="539"/>
      <c r="G310" s="480"/>
      <c r="H310" s="480"/>
      <c r="I310" s="480"/>
      <c r="J310" s="480"/>
      <c r="K310" s="480"/>
      <c r="L310" s="480"/>
    </row>
    <row r="311" spans="2:12">
      <c r="B311" s="492"/>
      <c r="C311" s="515"/>
      <c r="D311" s="515"/>
      <c r="E311" s="968"/>
      <c r="F311" s="539"/>
      <c r="G311" s="480"/>
      <c r="H311" s="480"/>
      <c r="I311" s="480"/>
      <c r="J311" s="480"/>
      <c r="K311" s="480"/>
      <c r="L311" s="480"/>
    </row>
    <row r="312" spans="2:12">
      <c r="B312" s="492"/>
      <c r="C312" s="515"/>
      <c r="D312" s="515"/>
      <c r="E312" s="968"/>
      <c r="F312" s="539"/>
      <c r="G312" s="480"/>
      <c r="H312" s="480"/>
      <c r="I312" s="480"/>
      <c r="J312" s="480"/>
      <c r="K312" s="480"/>
      <c r="L312" s="480"/>
    </row>
    <row r="313" spans="2:12">
      <c r="B313" s="492"/>
      <c r="C313" s="515"/>
      <c r="D313" s="515"/>
      <c r="E313" s="968"/>
      <c r="F313" s="539"/>
      <c r="G313" s="480"/>
      <c r="H313" s="480"/>
      <c r="I313" s="480"/>
      <c r="J313" s="480"/>
      <c r="K313" s="480"/>
      <c r="L313" s="480"/>
    </row>
    <row r="314" spans="2:12" ht="16" thickBot="1">
      <c r="B314" s="492"/>
      <c r="C314" s="515"/>
      <c r="D314" s="516"/>
      <c r="E314" s="955"/>
      <c r="F314" s="539"/>
      <c r="G314" s="480"/>
      <c r="H314" s="480"/>
      <c r="I314" s="480"/>
      <c r="J314" s="480"/>
      <c r="K314" s="480"/>
      <c r="L314" s="480"/>
    </row>
    <row r="315" spans="2:12">
      <c r="B315" s="492"/>
      <c r="C315" s="515"/>
      <c r="D315" s="490" t="s">
        <v>4469</v>
      </c>
      <c r="E315" s="954" t="s">
        <v>4470</v>
      </c>
      <c r="F315" s="539"/>
      <c r="G315" s="480"/>
      <c r="H315" s="480"/>
      <c r="I315" s="480"/>
      <c r="J315" s="480"/>
      <c r="K315" s="480"/>
      <c r="L315" s="480"/>
    </row>
    <row r="316" spans="2:12" ht="16" thickBot="1">
      <c r="B316" s="492"/>
      <c r="C316" s="516"/>
      <c r="D316" s="493" t="s">
        <v>4471</v>
      </c>
      <c r="E316" s="955"/>
      <c r="F316" s="539"/>
      <c r="G316" s="480"/>
      <c r="H316" s="480"/>
      <c r="I316" s="480"/>
      <c r="J316" s="480"/>
      <c r="K316" s="480"/>
      <c r="L316" s="480"/>
    </row>
    <row r="317" spans="2:12">
      <c r="B317" s="492"/>
      <c r="C317" s="490" t="s">
        <v>4472</v>
      </c>
      <c r="D317" s="490" t="s">
        <v>4473</v>
      </c>
      <c r="E317" s="954"/>
      <c r="F317" s="539"/>
      <c r="G317" s="480"/>
      <c r="H317" s="480"/>
      <c r="I317" s="480"/>
      <c r="J317" s="480"/>
      <c r="K317" s="480"/>
      <c r="L317" s="480"/>
    </row>
    <row r="318" spans="2:12" ht="32" thickBot="1">
      <c r="B318" s="492"/>
      <c r="C318" s="514" t="s">
        <v>4474</v>
      </c>
      <c r="D318" s="493" t="s">
        <v>4467</v>
      </c>
      <c r="E318" s="955"/>
      <c r="F318" s="539"/>
      <c r="G318" s="480"/>
      <c r="H318" s="480"/>
      <c r="I318" s="480"/>
      <c r="J318" s="480"/>
      <c r="K318" s="480"/>
      <c r="L318" s="480"/>
    </row>
    <row r="319" spans="2:12">
      <c r="B319" s="492"/>
      <c r="C319" s="515"/>
      <c r="D319" s="490" t="s">
        <v>4475</v>
      </c>
      <c r="E319" s="954" t="s">
        <v>4470</v>
      </c>
      <c r="F319" s="539"/>
      <c r="G319" s="480"/>
      <c r="H319" s="480"/>
      <c r="I319" s="480"/>
      <c r="J319" s="480"/>
      <c r="K319" s="480"/>
      <c r="L319" s="480"/>
    </row>
    <row r="320" spans="2:12" ht="16" thickBot="1">
      <c r="B320" s="492"/>
      <c r="C320" s="516"/>
      <c r="D320" s="493" t="s">
        <v>4471</v>
      </c>
      <c r="E320" s="955"/>
      <c r="F320" s="539"/>
      <c r="G320" s="480"/>
      <c r="H320" s="480"/>
      <c r="I320" s="480"/>
      <c r="J320" s="480"/>
      <c r="K320" s="480"/>
      <c r="L320" s="480"/>
    </row>
    <row r="321" spans="2:12">
      <c r="B321" s="492"/>
      <c r="C321" s="490" t="s">
        <v>4476</v>
      </c>
      <c r="D321" s="952"/>
      <c r="E321" s="954"/>
      <c r="F321" s="539"/>
      <c r="G321" s="480"/>
      <c r="H321" s="480"/>
      <c r="I321" s="480"/>
      <c r="J321" s="480"/>
      <c r="K321" s="480"/>
      <c r="L321" s="480"/>
    </row>
    <row r="322" spans="2:12" ht="22" thickBot="1">
      <c r="B322" s="492"/>
      <c r="C322" s="493" t="s">
        <v>4477</v>
      </c>
      <c r="D322" s="953"/>
      <c r="E322" s="955"/>
      <c r="F322" s="539"/>
      <c r="G322" s="480"/>
      <c r="H322" s="480"/>
      <c r="I322" s="480"/>
      <c r="J322" s="480"/>
      <c r="K322" s="480"/>
      <c r="L322" s="480"/>
    </row>
    <row r="323" spans="2:12">
      <c r="B323" s="492"/>
      <c r="C323" s="490" t="s">
        <v>4478</v>
      </c>
      <c r="D323" s="952"/>
      <c r="E323" s="954"/>
      <c r="F323" s="539"/>
      <c r="G323" s="480"/>
      <c r="H323" s="480"/>
      <c r="I323" s="480"/>
      <c r="J323" s="480"/>
      <c r="K323" s="480"/>
      <c r="L323" s="480"/>
    </row>
    <row r="324" spans="2:12" ht="32" thickBot="1">
      <c r="B324" s="492"/>
      <c r="C324" s="493" t="s">
        <v>4479</v>
      </c>
      <c r="D324" s="953"/>
      <c r="E324" s="955"/>
      <c r="F324" s="539"/>
      <c r="G324" s="480"/>
      <c r="H324" s="480"/>
      <c r="I324" s="480"/>
      <c r="J324" s="480"/>
      <c r="K324" s="480"/>
      <c r="L324" s="480"/>
    </row>
    <row r="325" spans="2:12">
      <c r="B325" s="492"/>
      <c r="C325" s="490" t="s">
        <v>4480</v>
      </c>
      <c r="D325" s="952"/>
      <c r="E325" s="954"/>
      <c r="F325" s="539"/>
      <c r="G325" s="480"/>
      <c r="H325" s="480"/>
      <c r="I325" s="480"/>
      <c r="J325" s="480"/>
      <c r="K325" s="480"/>
      <c r="L325" s="480"/>
    </row>
    <row r="326" spans="2:12" ht="32" thickBot="1">
      <c r="B326" s="492"/>
      <c r="C326" s="493" t="s">
        <v>4481</v>
      </c>
      <c r="D326" s="953"/>
      <c r="E326" s="955"/>
      <c r="F326" s="539"/>
      <c r="G326" s="480"/>
      <c r="H326" s="480"/>
      <c r="I326" s="480"/>
      <c r="J326" s="480"/>
      <c r="K326" s="480"/>
      <c r="L326" s="480"/>
    </row>
    <row r="327" spans="2:12">
      <c r="B327" s="492"/>
      <c r="C327" s="490" t="s">
        <v>4482</v>
      </c>
      <c r="D327" s="952"/>
      <c r="E327" s="954"/>
      <c r="F327" s="539"/>
      <c r="G327" s="480"/>
      <c r="H327" s="480"/>
      <c r="I327" s="480"/>
      <c r="J327" s="480"/>
      <c r="K327" s="480"/>
      <c r="L327" s="480"/>
    </row>
    <row r="328" spans="2:12" ht="32" thickBot="1">
      <c r="B328" s="495"/>
      <c r="C328" s="493" t="s">
        <v>4483</v>
      </c>
      <c r="D328" s="953"/>
      <c r="E328" s="955"/>
      <c r="F328" s="539"/>
      <c r="G328" s="480"/>
      <c r="H328" s="480"/>
      <c r="I328" s="480"/>
      <c r="J328" s="480"/>
      <c r="K328" s="480"/>
      <c r="L328" s="480"/>
    </row>
    <row r="329" spans="2:12">
      <c r="B329" s="495"/>
      <c r="C329" s="490" t="s">
        <v>4484</v>
      </c>
      <c r="D329" s="490" t="s">
        <v>4485</v>
      </c>
      <c r="E329" s="954" t="s">
        <v>4486</v>
      </c>
      <c r="F329" s="539"/>
      <c r="G329" s="480"/>
      <c r="H329" s="480"/>
      <c r="I329" s="480"/>
      <c r="J329" s="480"/>
      <c r="K329" s="480"/>
      <c r="L329" s="480"/>
    </row>
    <row r="330" spans="2:12" ht="21.5">
      <c r="B330" s="495"/>
      <c r="C330" s="514" t="s">
        <v>4487</v>
      </c>
      <c r="D330" s="514" t="s">
        <v>4488</v>
      </c>
      <c r="E330" s="968"/>
      <c r="F330" s="539"/>
      <c r="G330" s="480"/>
      <c r="H330" s="480"/>
      <c r="I330" s="480"/>
      <c r="J330" s="480"/>
      <c r="K330" s="480"/>
      <c r="L330" s="480"/>
    </row>
    <row r="331" spans="2:12" ht="16" thickBot="1">
      <c r="B331" s="495"/>
      <c r="C331" s="515"/>
      <c r="D331" s="493"/>
      <c r="E331" s="955"/>
      <c r="F331" s="539"/>
      <c r="G331" s="480"/>
      <c r="H331" s="480"/>
      <c r="I331" s="480"/>
      <c r="J331" s="480"/>
      <c r="K331" s="480"/>
      <c r="L331" s="480"/>
    </row>
    <row r="332" spans="2:12">
      <c r="B332" s="495"/>
      <c r="C332" s="515"/>
      <c r="D332" s="490" t="s">
        <v>4489</v>
      </c>
      <c r="E332" s="954" t="s">
        <v>4490</v>
      </c>
      <c r="F332" s="539"/>
      <c r="G332" s="480"/>
      <c r="H332" s="480"/>
      <c r="I332" s="480"/>
      <c r="J332" s="480"/>
      <c r="K332" s="480"/>
      <c r="L332" s="480"/>
    </row>
    <row r="333" spans="2:12" ht="22" thickBot="1">
      <c r="B333" s="495"/>
      <c r="C333" s="515"/>
      <c r="D333" s="493" t="s">
        <v>4491</v>
      </c>
      <c r="E333" s="955"/>
      <c r="F333" s="539"/>
      <c r="G333" s="480"/>
      <c r="H333" s="480"/>
      <c r="I333" s="480"/>
      <c r="J333" s="480"/>
      <c r="K333" s="480"/>
      <c r="L333" s="480"/>
    </row>
    <row r="334" spans="2:12">
      <c r="B334" s="495"/>
      <c r="C334" s="515"/>
      <c r="D334" s="490" t="s">
        <v>4492</v>
      </c>
      <c r="E334" s="954"/>
      <c r="F334" s="539"/>
      <c r="G334" s="480"/>
      <c r="H334" s="480"/>
      <c r="I334" s="480"/>
      <c r="J334" s="480"/>
      <c r="K334" s="480"/>
      <c r="L334" s="480"/>
    </row>
    <row r="335" spans="2:12" ht="22" thickBot="1">
      <c r="B335" s="495"/>
      <c r="C335" s="515"/>
      <c r="D335" s="493" t="s">
        <v>4493</v>
      </c>
      <c r="E335" s="955"/>
      <c r="F335" s="539"/>
      <c r="G335" s="480"/>
      <c r="H335" s="480"/>
      <c r="I335" s="480"/>
      <c r="J335" s="480"/>
      <c r="K335" s="480"/>
      <c r="L335" s="480"/>
    </row>
    <row r="336" spans="2:12" ht="15" customHeight="1">
      <c r="B336" s="495"/>
      <c r="C336" s="515"/>
      <c r="D336" s="490" t="s">
        <v>4494</v>
      </c>
      <c r="E336" s="954" t="s">
        <v>4495</v>
      </c>
      <c r="F336" s="539"/>
      <c r="G336" s="480"/>
      <c r="H336" s="480"/>
      <c r="I336" s="480"/>
      <c r="J336" s="480"/>
      <c r="K336" s="480"/>
      <c r="L336" s="480"/>
    </row>
    <row r="337" spans="2:12" ht="32" thickBot="1">
      <c r="B337" s="495"/>
      <c r="C337" s="516"/>
      <c r="D337" s="493" t="s">
        <v>4496</v>
      </c>
      <c r="E337" s="955"/>
      <c r="F337" s="539"/>
      <c r="G337" s="480"/>
      <c r="H337" s="480"/>
      <c r="I337" s="480"/>
      <c r="J337" s="480"/>
      <c r="K337" s="480"/>
      <c r="L337" s="480"/>
    </row>
    <row r="338" spans="2:12">
      <c r="B338" s="495"/>
      <c r="C338" s="490" t="s">
        <v>4497</v>
      </c>
      <c r="D338" s="490" t="s">
        <v>4498</v>
      </c>
      <c r="E338" s="954"/>
      <c r="F338" s="539"/>
      <c r="G338" s="480"/>
      <c r="H338" s="480"/>
      <c r="I338" s="480"/>
      <c r="J338" s="480"/>
      <c r="K338" s="480"/>
      <c r="L338" s="480"/>
    </row>
    <row r="339" spans="2:12" ht="32" thickBot="1">
      <c r="B339" s="495"/>
      <c r="C339" s="514" t="s">
        <v>4499</v>
      </c>
      <c r="D339" s="493" t="s">
        <v>4500</v>
      </c>
      <c r="E339" s="955"/>
      <c r="F339" s="539"/>
      <c r="G339" s="480"/>
      <c r="H339" s="480"/>
      <c r="I339" s="480"/>
      <c r="J339" s="480"/>
      <c r="K339" s="480"/>
      <c r="L339" s="480"/>
    </row>
    <row r="340" spans="2:12" ht="15" customHeight="1">
      <c r="B340" s="495"/>
      <c r="C340" s="515"/>
      <c r="D340" s="490" t="s">
        <v>4501</v>
      </c>
      <c r="E340" s="954"/>
      <c r="F340" s="539"/>
      <c r="G340" s="480"/>
      <c r="H340" s="480"/>
      <c r="I340" s="480"/>
      <c r="J340" s="480"/>
      <c r="K340" s="480"/>
      <c r="L340" s="480"/>
    </row>
    <row r="341" spans="2:12" ht="32" thickBot="1">
      <c r="B341" s="501"/>
      <c r="C341" s="516"/>
      <c r="D341" s="493" t="s">
        <v>4502</v>
      </c>
      <c r="E341" s="955"/>
      <c r="F341" s="539"/>
      <c r="G341" s="480"/>
      <c r="H341" s="480"/>
      <c r="I341" s="480"/>
      <c r="J341" s="480"/>
      <c r="K341" s="480"/>
      <c r="L341" s="480"/>
    </row>
    <row r="342" spans="2:12">
      <c r="B342" s="489" t="s">
        <v>4503</v>
      </c>
      <c r="C342" s="490" t="s">
        <v>4504</v>
      </c>
      <c r="D342" s="490" t="s">
        <v>4505</v>
      </c>
      <c r="E342" s="954"/>
      <c r="F342" s="539"/>
      <c r="G342" s="480"/>
      <c r="H342" s="480"/>
      <c r="I342" s="480"/>
      <c r="J342" s="480"/>
      <c r="K342" s="480"/>
      <c r="L342" s="480"/>
    </row>
    <row r="343" spans="2:12" ht="42" thickBot="1">
      <c r="B343" s="492" t="s">
        <v>4506</v>
      </c>
      <c r="C343" s="514" t="s">
        <v>4507</v>
      </c>
      <c r="D343" s="493" t="s">
        <v>4508</v>
      </c>
      <c r="E343" s="955"/>
      <c r="F343" s="539"/>
      <c r="G343" s="480"/>
      <c r="H343" s="480"/>
      <c r="I343" s="480"/>
      <c r="J343" s="480"/>
      <c r="K343" s="480"/>
      <c r="L343" s="480"/>
    </row>
    <row r="344" spans="2:12">
      <c r="B344" s="495"/>
      <c r="C344" s="515"/>
      <c r="D344" s="490" t="s">
        <v>4509</v>
      </c>
      <c r="E344" s="954"/>
      <c r="F344" s="539"/>
      <c r="G344" s="480"/>
      <c r="H344" s="480"/>
      <c r="I344" s="480"/>
      <c r="J344" s="480"/>
      <c r="K344" s="480"/>
      <c r="L344" s="480"/>
    </row>
    <row r="345" spans="2:12" ht="22" thickBot="1">
      <c r="B345" s="495"/>
      <c r="C345" s="516"/>
      <c r="D345" s="493" t="s">
        <v>4510</v>
      </c>
      <c r="E345" s="955"/>
      <c r="F345" s="539"/>
      <c r="G345" s="480"/>
      <c r="H345" s="480"/>
      <c r="I345" s="480"/>
      <c r="J345" s="480"/>
      <c r="K345" s="480"/>
      <c r="L345" s="480"/>
    </row>
    <row r="346" spans="2:12">
      <c r="B346" s="495"/>
      <c r="C346" s="490" t="s">
        <v>4511</v>
      </c>
      <c r="D346" s="952"/>
      <c r="E346" s="954"/>
      <c r="F346" s="539"/>
      <c r="G346" s="480"/>
      <c r="H346" s="480"/>
      <c r="I346" s="480"/>
      <c r="J346" s="480"/>
      <c r="K346" s="480"/>
      <c r="L346" s="480"/>
    </row>
    <row r="347" spans="2:12" ht="16" thickBot="1">
      <c r="B347" s="495"/>
      <c r="C347" s="493" t="s">
        <v>4512</v>
      </c>
      <c r="D347" s="953"/>
      <c r="E347" s="955"/>
      <c r="F347" s="539"/>
      <c r="G347" s="480"/>
      <c r="H347" s="480"/>
      <c r="I347" s="480"/>
      <c r="J347" s="480"/>
      <c r="K347" s="480"/>
      <c r="L347" s="480"/>
    </row>
    <row r="348" spans="2:12">
      <c r="B348" s="495"/>
      <c r="C348" s="490" t="s">
        <v>4513</v>
      </c>
      <c r="D348" s="952"/>
      <c r="E348" s="954" t="s">
        <v>4514</v>
      </c>
      <c r="F348" s="539"/>
      <c r="G348" s="480"/>
      <c r="H348" s="480"/>
      <c r="I348" s="480"/>
      <c r="J348" s="480"/>
      <c r="K348" s="480"/>
      <c r="L348" s="480"/>
    </row>
    <row r="349" spans="2:12" ht="32" thickBot="1">
      <c r="B349" s="495"/>
      <c r="C349" s="493" t="s">
        <v>4515</v>
      </c>
      <c r="D349" s="953"/>
      <c r="E349" s="955"/>
      <c r="F349" s="539"/>
      <c r="G349" s="480"/>
      <c r="H349" s="480"/>
      <c r="I349" s="480"/>
      <c r="J349" s="480"/>
      <c r="K349" s="480"/>
      <c r="L349" s="480"/>
    </row>
    <row r="350" spans="2:12">
      <c r="B350" s="495"/>
      <c r="C350" s="490" t="s">
        <v>4516</v>
      </c>
      <c r="D350" s="490" t="s">
        <v>4517</v>
      </c>
      <c r="E350" s="954"/>
      <c r="F350" s="539"/>
      <c r="G350" s="480"/>
      <c r="H350" s="480"/>
      <c r="I350" s="480"/>
      <c r="J350" s="480"/>
      <c r="K350" s="480"/>
      <c r="L350" s="480"/>
    </row>
    <row r="351" spans="2:12" ht="22" thickBot="1">
      <c r="B351" s="495"/>
      <c r="C351" s="514" t="s">
        <v>4518</v>
      </c>
      <c r="D351" s="493" t="s">
        <v>4519</v>
      </c>
      <c r="E351" s="955"/>
      <c r="F351" s="539"/>
      <c r="G351" s="480"/>
      <c r="H351" s="480"/>
      <c r="I351" s="480"/>
      <c r="J351" s="480"/>
      <c r="K351" s="480"/>
      <c r="L351" s="480"/>
    </row>
    <row r="352" spans="2:12" ht="15" customHeight="1">
      <c r="B352" s="495"/>
      <c r="C352" s="515"/>
      <c r="D352" s="490" t="s">
        <v>4520</v>
      </c>
      <c r="E352" s="954"/>
      <c r="F352" s="539"/>
      <c r="G352" s="480"/>
      <c r="H352" s="480"/>
      <c r="I352" s="480"/>
      <c r="J352" s="480"/>
      <c r="K352" s="480"/>
      <c r="L352" s="480"/>
    </row>
    <row r="353" spans="2:12" ht="22" thickBot="1">
      <c r="B353" s="495"/>
      <c r="C353" s="515"/>
      <c r="D353" s="493" t="s">
        <v>4521</v>
      </c>
      <c r="E353" s="955"/>
      <c r="F353" s="539"/>
      <c r="G353" s="480"/>
      <c r="H353" s="480"/>
      <c r="I353" s="480"/>
      <c r="J353" s="480"/>
      <c r="K353" s="480"/>
      <c r="L353" s="480"/>
    </row>
    <row r="354" spans="2:12">
      <c r="B354" s="495"/>
      <c r="C354" s="515"/>
      <c r="D354" s="490" t="s">
        <v>4522</v>
      </c>
      <c r="E354" s="954" t="s">
        <v>4523</v>
      </c>
      <c r="F354" s="539"/>
      <c r="G354" s="480"/>
      <c r="H354" s="480"/>
      <c r="I354" s="480"/>
      <c r="J354" s="480"/>
      <c r="K354" s="480"/>
      <c r="L354" s="480"/>
    </row>
    <row r="355" spans="2:12" ht="22" thickBot="1">
      <c r="B355" s="495"/>
      <c r="C355" s="515"/>
      <c r="D355" s="493" t="s">
        <v>4524</v>
      </c>
      <c r="E355" s="955"/>
      <c r="F355" s="539"/>
      <c r="G355" s="480"/>
      <c r="H355" s="480"/>
      <c r="I355" s="480"/>
      <c r="J355" s="480"/>
      <c r="K355" s="480"/>
      <c r="L355" s="480"/>
    </row>
    <row r="356" spans="2:12">
      <c r="B356" s="495"/>
      <c r="C356" s="515"/>
      <c r="D356" s="490" t="s">
        <v>4525</v>
      </c>
      <c r="E356" s="954"/>
      <c r="F356" s="539"/>
      <c r="G356" s="480"/>
      <c r="H356" s="480"/>
      <c r="I356" s="480"/>
      <c r="J356" s="480"/>
      <c r="K356" s="480"/>
      <c r="L356" s="480"/>
    </row>
    <row r="357" spans="2:12" ht="22" thickBot="1">
      <c r="B357" s="495"/>
      <c r="C357" s="515"/>
      <c r="D357" s="493" t="s">
        <v>4526</v>
      </c>
      <c r="E357" s="955"/>
      <c r="F357" s="539"/>
      <c r="G357" s="480"/>
      <c r="H357" s="480"/>
      <c r="I357" s="480"/>
      <c r="J357" s="480"/>
      <c r="K357" s="480"/>
      <c r="L357" s="480"/>
    </row>
    <row r="358" spans="2:12">
      <c r="B358" s="495"/>
      <c r="C358" s="515"/>
      <c r="D358" s="490" t="s">
        <v>4527</v>
      </c>
      <c r="E358" s="954" t="s">
        <v>4528</v>
      </c>
      <c r="F358" s="539"/>
      <c r="G358" s="480"/>
      <c r="H358" s="480"/>
      <c r="I358" s="480"/>
      <c r="J358" s="480"/>
      <c r="K358" s="480"/>
      <c r="L358" s="480"/>
    </row>
    <row r="359" spans="2:12" ht="32" thickBot="1">
      <c r="B359" s="495"/>
      <c r="C359" s="515"/>
      <c r="D359" s="493" t="s">
        <v>4529</v>
      </c>
      <c r="E359" s="955"/>
      <c r="F359" s="539"/>
      <c r="G359" s="480"/>
      <c r="H359" s="480"/>
      <c r="I359" s="480"/>
      <c r="J359" s="480"/>
      <c r="K359" s="480"/>
      <c r="L359" s="480"/>
    </row>
    <row r="360" spans="2:12">
      <c r="B360" s="495"/>
      <c r="C360" s="515"/>
      <c r="D360" s="490" t="s">
        <v>4530</v>
      </c>
      <c r="E360" s="954"/>
      <c r="F360" s="539"/>
      <c r="G360" s="480"/>
      <c r="H360" s="480"/>
      <c r="I360" s="480"/>
      <c r="J360" s="480"/>
      <c r="K360" s="480"/>
      <c r="L360" s="480"/>
    </row>
    <row r="361" spans="2:12" ht="22" thickBot="1">
      <c r="B361" s="495"/>
      <c r="C361" s="515"/>
      <c r="D361" s="493" t="s">
        <v>4531</v>
      </c>
      <c r="E361" s="955"/>
      <c r="F361" s="539"/>
      <c r="G361" s="480"/>
      <c r="H361" s="480"/>
      <c r="I361" s="480"/>
      <c r="J361" s="480"/>
      <c r="K361" s="480"/>
      <c r="L361" s="480"/>
    </row>
    <row r="362" spans="2:12" ht="15" customHeight="1">
      <c r="B362" s="495"/>
      <c r="C362" s="515"/>
      <c r="D362" s="490" t="s">
        <v>4532</v>
      </c>
      <c r="E362" s="954" t="s">
        <v>4533</v>
      </c>
      <c r="F362" s="539"/>
      <c r="G362" s="480"/>
      <c r="H362" s="480"/>
      <c r="I362" s="480"/>
      <c r="J362" s="480"/>
      <c r="K362" s="480"/>
      <c r="L362" s="480"/>
    </row>
    <row r="363" spans="2:12" ht="16" thickBot="1">
      <c r="B363" s="495"/>
      <c r="C363" s="515"/>
      <c r="D363" s="493" t="s">
        <v>4534</v>
      </c>
      <c r="E363" s="955"/>
      <c r="F363" s="539"/>
      <c r="G363" s="480"/>
      <c r="H363" s="480"/>
      <c r="I363" s="480"/>
      <c r="J363" s="480"/>
      <c r="K363" s="480"/>
      <c r="L363" s="480"/>
    </row>
    <row r="364" spans="2:12">
      <c r="B364" s="495"/>
      <c r="C364" s="515"/>
      <c r="D364" s="490" t="s">
        <v>4535</v>
      </c>
      <c r="E364" s="954"/>
      <c r="F364" s="539"/>
      <c r="G364" s="480"/>
      <c r="H364" s="480"/>
      <c r="I364" s="480"/>
      <c r="J364" s="480"/>
      <c r="K364" s="480"/>
      <c r="L364" s="480"/>
    </row>
    <row r="365" spans="2:12" ht="16" thickBot="1">
      <c r="B365" s="495"/>
      <c r="C365" s="515"/>
      <c r="D365" s="493" t="s">
        <v>4536</v>
      </c>
      <c r="E365" s="955"/>
      <c r="F365" s="539"/>
      <c r="G365" s="480"/>
      <c r="H365" s="480"/>
      <c r="I365" s="480"/>
      <c r="J365" s="480"/>
      <c r="K365" s="480"/>
      <c r="L365" s="480"/>
    </row>
    <row r="366" spans="2:12">
      <c r="B366" s="495"/>
      <c r="C366" s="515"/>
      <c r="D366" s="490" t="s">
        <v>4537</v>
      </c>
      <c r="E366" s="954"/>
      <c r="F366" s="539"/>
      <c r="G366" s="480"/>
      <c r="H366" s="480"/>
      <c r="I366" s="480"/>
      <c r="J366" s="480"/>
      <c r="K366" s="480"/>
      <c r="L366" s="480"/>
    </row>
    <row r="367" spans="2:12" ht="42" thickBot="1">
      <c r="B367" s="495"/>
      <c r="C367" s="515"/>
      <c r="D367" s="493" t="s">
        <v>4538</v>
      </c>
      <c r="E367" s="955"/>
      <c r="F367" s="539"/>
      <c r="G367" s="480"/>
      <c r="H367" s="480"/>
      <c r="I367" s="480"/>
      <c r="J367" s="480"/>
      <c r="K367" s="480"/>
      <c r="L367" s="480"/>
    </row>
    <row r="368" spans="2:12">
      <c r="B368" s="495"/>
      <c r="C368" s="515"/>
      <c r="D368" s="490" t="s">
        <v>4539</v>
      </c>
      <c r="E368" s="954"/>
      <c r="F368" s="539"/>
      <c r="G368" s="480"/>
      <c r="H368" s="480"/>
      <c r="I368" s="480"/>
      <c r="J368" s="480"/>
      <c r="K368" s="480"/>
      <c r="L368" s="480"/>
    </row>
    <row r="369" spans="2:12" ht="22" thickBot="1">
      <c r="B369" s="495"/>
      <c r="C369" s="515"/>
      <c r="D369" s="493" t="s">
        <v>4540</v>
      </c>
      <c r="E369" s="955"/>
      <c r="F369" s="539"/>
      <c r="G369" s="480"/>
      <c r="H369" s="480"/>
      <c r="I369" s="480"/>
      <c r="J369" s="480"/>
      <c r="K369" s="480"/>
      <c r="L369" s="480"/>
    </row>
    <row r="370" spans="2:12">
      <c r="B370" s="495"/>
      <c r="C370" s="515"/>
      <c r="D370" s="490" t="s">
        <v>4541</v>
      </c>
      <c r="E370" s="954" t="s">
        <v>4542</v>
      </c>
      <c r="F370" s="539"/>
      <c r="G370" s="480"/>
      <c r="H370" s="480"/>
      <c r="I370" s="480"/>
      <c r="J370" s="480"/>
      <c r="K370" s="480"/>
      <c r="L370" s="480"/>
    </row>
    <row r="371" spans="2:12" ht="22" thickBot="1">
      <c r="B371" s="495"/>
      <c r="C371" s="515"/>
      <c r="D371" s="493" t="s">
        <v>4543</v>
      </c>
      <c r="E371" s="955"/>
      <c r="F371" s="539"/>
      <c r="G371" s="480"/>
      <c r="H371" s="480"/>
      <c r="I371" s="480"/>
      <c r="J371" s="480"/>
      <c r="K371" s="480"/>
      <c r="L371" s="480"/>
    </row>
    <row r="372" spans="2:12">
      <c r="B372" s="495"/>
      <c r="C372" s="515"/>
      <c r="D372" s="490" t="s">
        <v>4544</v>
      </c>
      <c r="E372" s="954" t="s">
        <v>4545</v>
      </c>
      <c r="F372" s="539"/>
      <c r="G372" s="480"/>
      <c r="H372" s="480"/>
      <c r="I372" s="480"/>
      <c r="J372" s="480"/>
      <c r="K372" s="480"/>
      <c r="L372" s="480"/>
    </row>
    <row r="373" spans="2:12" ht="16" thickBot="1">
      <c r="B373" s="495"/>
      <c r="C373" s="516"/>
      <c r="D373" s="493" t="s">
        <v>4546</v>
      </c>
      <c r="E373" s="955"/>
      <c r="F373" s="539"/>
      <c r="G373" s="480"/>
      <c r="H373" s="480"/>
      <c r="I373" s="480"/>
      <c r="J373" s="480"/>
      <c r="K373" s="480"/>
      <c r="L373" s="480"/>
    </row>
    <row r="374" spans="2:12">
      <c r="B374" s="495"/>
      <c r="C374" s="490" t="s">
        <v>4547</v>
      </c>
      <c r="D374" s="972"/>
      <c r="E374" s="954" t="s">
        <v>4548</v>
      </c>
      <c r="F374" s="539"/>
      <c r="G374" s="480"/>
      <c r="H374" s="480"/>
      <c r="I374" s="480"/>
      <c r="J374" s="480"/>
      <c r="K374" s="480"/>
      <c r="L374" s="480"/>
    </row>
    <row r="375" spans="2:12" ht="22" thickBot="1">
      <c r="B375" s="495"/>
      <c r="C375" s="493" t="s">
        <v>4549</v>
      </c>
      <c r="D375" s="973"/>
      <c r="E375" s="955"/>
      <c r="F375" s="539"/>
      <c r="G375" s="480"/>
      <c r="H375" s="480"/>
      <c r="I375" s="480"/>
      <c r="J375" s="480"/>
      <c r="K375" s="480"/>
      <c r="L375" s="480"/>
    </row>
    <row r="376" spans="2:12">
      <c r="B376" s="495"/>
      <c r="C376" s="490" t="s">
        <v>4550</v>
      </c>
      <c r="D376" s="972"/>
      <c r="E376" s="954"/>
      <c r="F376" s="539"/>
      <c r="G376" s="480"/>
      <c r="H376" s="480"/>
      <c r="I376" s="480"/>
      <c r="J376" s="480"/>
      <c r="K376" s="480"/>
      <c r="L376" s="480"/>
    </row>
    <row r="377" spans="2:12" ht="16" thickBot="1">
      <c r="B377" s="501"/>
      <c r="C377" s="493" t="s">
        <v>4551</v>
      </c>
      <c r="D377" s="973"/>
      <c r="E377" s="955"/>
      <c r="F377" s="539"/>
      <c r="G377" s="480"/>
      <c r="H377" s="480"/>
      <c r="I377" s="480"/>
      <c r="J377" s="480"/>
      <c r="K377" s="480"/>
      <c r="L377" s="480"/>
    </row>
    <row r="378" spans="2:12">
      <c r="B378" s="489" t="s">
        <v>4552</v>
      </c>
      <c r="C378" s="490" t="s">
        <v>4553</v>
      </c>
      <c r="D378" s="952"/>
      <c r="E378" s="954"/>
      <c r="F378" s="539"/>
      <c r="G378" s="480"/>
      <c r="H378" s="480"/>
      <c r="I378" s="480"/>
      <c r="J378" s="480"/>
      <c r="K378" s="480"/>
      <c r="L378" s="480"/>
    </row>
    <row r="379" spans="2:12" ht="22" thickBot="1">
      <c r="B379" s="492" t="s">
        <v>4554</v>
      </c>
      <c r="C379" s="493" t="s">
        <v>4555</v>
      </c>
      <c r="D379" s="953"/>
      <c r="E379" s="955"/>
      <c r="F379" s="539"/>
      <c r="G379" s="480"/>
      <c r="H379" s="480"/>
      <c r="I379" s="480"/>
      <c r="J379" s="480"/>
      <c r="K379" s="480"/>
      <c r="L379" s="480"/>
    </row>
    <row r="380" spans="2:12">
      <c r="B380" s="495"/>
      <c r="C380" s="490" t="s">
        <v>4556</v>
      </c>
      <c r="D380" s="952"/>
      <c r="E380" s="954" t="s">
        <v>4557</v>
      </c>
      <c r="F380" s="539"/>
      <c r="G380" s="480"/>
      <c r="H380" s="480"/>
      <c r="I380" s="480"/>
      <c r="J380" s="480"/>
      <c r="K380" s="480"/>
      <c r="L380" s="480"/>
    </row>
    <row r="381" spans="2:12" ht="22" thickBot="1">
      <c r="B381" s="495"/>
      <c r="C381" s="493" t="s">
        <v>4558</v>
      </c>
      <c r="D381" s="953"/>
      <c r="E381" s="955"/>
      <c r="F381" s="539"/>
      <c r="G381" s="480"/>
      <c r="H381" s="480"/>
      <c r="I381" s="480"/>
      <c r="J381" s="480"/>
      <c r="K381" s="480"/>
      <c r="L381" s="480"/>
    </row>
    <row r="382" spans="2:12">
      <c r="B382" s="495"/>
      <c r="C382" s="490" t="s">
        <v>4559</v>
      </c>
      <c r="D382" s="952"/>
      <c r="E382" s="954"/>
      <c r="F382" s="539"/>
      <c r="G382" s="480"/>
      <c r="H382" s="480"/>
      <c r="I382" s="480"/>
      <c r="J382" s="480"/>
      <c r="K382" s="480"/>
      <c r="L382" s="480"/>
    </row>
    <row r="383" spans="2:12" ht="16" thickBot="1">
      <c r="B383" s="495"/>
      <c r="C383" s="493" t="s">
        <v>4560</v>
      </c>
      <c r="D383" s="953"/>
      <c r="E383" s="955"/>
      <c r="F383" s="539"/>
      <c r="G383" s="480"/>
      <c r="H383" s="480"/>
      <c r="I383" s="480"/>
      <c r="J383" s="480"/>
      <c r="K383" s="480"/>
      <c r="L383" s="480"/>
    </row>
    <row r="384" spans="2:12" ht="15" customHeight="1">
      <c r="B384" s="495"/>
      <c r="C384" s="490" t="s">
        <v>4561</v>
      </c>
      <c r="D384" s="490" t="s">
        <v>4562</v>
      </c>
      <c r="E384" s="954"/>
      <c r="F384" s="539"/>
      <c r="G384" s="480"/>
      <c r="H384" s="480"/>
      <c r="I384" s="480"/>
      <c r="J384" s="480"/>
      <c r="K384" s="480"/>
      <c r="L384" s="480"/>
    </row>
    <row r="385" spans="2:12" ht="32" thickBot="1">
      <c r="B385" s="495"/>
      <c r="C385" s="514" t="s">
        <v>4563</v>
      </c>
      <c r="D385" s="493" t="s">
        <v>4564</v>
      </c>
      <c r="E385" s="955"/>
      <c r="F385" s="539"/>
      <c r="G385" s="480"/>
      <c r="H385" s="480"/>
      <c r="I385" s="480"/>
      <c r="J385" s="480"/>
      <c r="K385" s="480"/>
      <c r="L385" s="480"/>
    </row>
    <row r="386" spans="2:12">
      <c r="B386" s="495"/>
      <c r="C386" s="515"/>
      <c r="D386" s="490" t="s">
        <v>4565</v>
      </c>
      <c r="E386" s="954"/>
      <c r="F386" s="539"/>
      <c r="G386" s="480"/>
      <c r="H386" s="480"/>
      <c r="I386" s="480"/>
      <c r="J386" s="480"/>
      <c r="K386" s="480"/>
      <c r="L386" s="480"/>
    </row>
    <row r="387" spans="2:12" ht="32" thickBot="1">
      <c r="B387" s="495"/>
      <c r="C387" s="515"/>
      <c r="D387" s="493" t="s">
        <v>4566</v>
      </c>
      <c r="E387" s="955"/>
      <c r="F387" s="539"/>
      <c r="G387" s="480"/>
      <c r="H387" s="480"/>
      <c r="I387" s="480"/>
      <c r="J387" s="480"/>
      <c r="K387" s="480"/>
      <c r="L387" s="480"/>
    </row>
    <row r="388" spans="2:12">
      <c r="B388" s="495"/>
      <c r="C388" s="515"/>
      <c r="D388" s="490" t="s">
        <v>4567</v>
      </c>
      <c r="E388" s="954"/>
      <c r="F388" s="539"/>
      <c r="G388" s="480"/>
      <c r="H388" s="480"/>
      <c r="I388" s="480"/>
      <c r="J388" s="480"/>
      <c r="K388" s="480"/>
      <c r="L388" s="480"/>
    </row>
    <row r="389" spans="2:12" ht="42" thickBot="1">
      <c r="B389" s="495"/>
      <c r="C389" s="516"/>
      <c r="D389" s="493" t="s">
        <v>4568</v>
      </c>
      <c r="E389" s="955"/>
      <c r="F389" s="539"/>
      <c r="G389" s="480"/>
      <c r="H389" s="480"/>
      <c r="I389" s="480"/>
      <c r="J389" s="480"/>
      <c r="K389" s="480"/>
      <c r="L389" s="480"/>
    </row>
    <row r="390" spans="2:12">
      <c r="B390" s="495"/>
      <c r="C390" s="490" t="s">
        <v>4569</v>
      </c>
      <c r="D390" s="952"/>
      <c r="E390" s="954" t="s">
        <v>4570</v>
      </c>
      <c r="F390" s="539"/>
      <c r="G390" s="480"/>
      <c r="H390" s="480"/>
      <c r="I390" s="480"/>
      <c r="J390" s="480"/>
      <c r="K390" s="480"/>
      <c r="L390" s="480"/>
    </row>
    <row r="391" spans="2:12" ht="21.5">
      <c r="B391" s="495"/>
      <c r="C391" s="514" t="s">
        <v>4571</v>
      </c>
      <c r="D391" s="967"/>
      <c r="E391" s="968"/>
      <c r="F391" s="539"/>
      <c r="G391" s="480"/>
      <c r="H391" s="480"/>
      <c r="I391" s="480"/>
      <c r="J391" s="480"/>
      <c r="K391" s="480"/>
      <c r="L391" s="480"/>
    </row>
    <row r="392" spans="2:12" ht="16" thickBot="1">
      <c r="B392" s="495"/>
      <c r="C392" s="493"/>
      <c r="D392" s="953"/>
      <c r="E392" s="955"/>
      <c r="F392" s="539"/>
      <c r="G392" s="480"/>
      <c r="H392" s="480"/>
      <c r="I392" s="480"/>
      <c r="J392" s="480"/>
      <c r="K392" s="480"/>
      <c r="L392" s="480"/>
    </row>
    <row r="393" spans="2:12">
      <c r="B393" s="495"/>
      <c r="C393" s="490" t="s">
        <v>4572</v>
      </c>
      <c r="D393" s="952"/>
      <c r="E393" s="954"/>
      <c r="F393" s="539"/>
      <c r="G393" s="480"/>
      <c r="H393" s="480"/>
      <c r="I393" s="480"/>
      <c r="J393" s="480"/>
      <c r="K393" s="480"/>
      <c r="L393" s="480"/>
    </row>
    <row r="394" spans="2:12" ht="15" customHeight="1">
      <c r="B394" s="495"/>
      <c r="C394" s="514" t="s">
        <v>4573</v>
      </c>
      <c r="D394" s="967"/>
      <c r="E394" s="968"/>
      <c r="F394" s="539"/>
      <c r="G394" s="480"/>
      <c r="H394" s="480"/>
      <c r="I394" s="480"/>
      <c r="J394" s="480"/>
      <c r="K394" s="480"/>
      <c r="L394" s="480"/>
    </row>
    <row r="395" spans="2:12" ht="16" thickBot="1">
      <c r="B395" s="501"/>
      <c r="C395" s="493"/>
      <c r="D395" s="953"/>
      <c r="E395" s="955"/>
      <c r="F395" s="539"/>
      <c r="G395" s="480"/>
      <c r="H395" s="480"/>
      <c r="I395" s="480"/>
      <c r="J395" s="480"/>
      <c r="K395" s="480"/>
      <c r="L395" s="480"/>
    </row>
    <row r="396" spans="2:12">
      <c r="B396" s="489" t="s">
        <v>4574</v>
      </c>
      <c r="C396" s="490" t="s">
        <v>4575</v>
      </c>
      <c r="D396" s="952"/>
      <c r="E396" s="954"/>
      <c r="F396" s="539"/>
      <c r="G396" s="480"/>
      <c r="H396" s="480"/>
      <c r="I396" s="480"/>
      <c r="J396" s="480"/>
      <c r="K396" s="480"/>
      <c r="L396" s="480"/>
    </row>
    <row r="397" spans="2:12" ht="32" thickBot="1">
      <c r="B397" s="492" t="s">
        <v>4576</v>
      </c>
      <c r="C397" s="493" t="s">
        <v>4577</v>
      </c>
      <c r="D397" s="953"/>
      <c r="E397" s="955"/>
      <c r="F397" s="539"/>
      <c r="G397" s="480"/>
      <c r="H397" s="480"/>
      <c r="I397" s="480"/>
      <c r="J397" s="480"/>
      <c r="K397" s="480"/>
      <c r="L397" s="480"/>
    </row>
    <row r="398" spans="2:12">
      <c r="B398" s="495"/>
      <c r="C398" s="490" t="s">
        <v>4578</v>
      </c>
      <c r="D398" s="952"/>
      <c r="E398" s="954"/>
      <c r="F398" s="539"/>
      <c r="G398" s="480"/>
      <c r="H398" s="480"/>
      <c r="I398" s="480"/>
      <c r="J398" s="480"/>
      <c r="K398" s="480"/>
      <c r="L398" s="480"/>
    </row>
    <row r="399" spans="2:12" ht="16" thickBot="1">
      <c r="B399" s="495"/>
      <c r="C399" s="493" t="s">
        <v>4579</v>
      </c>
      <c r="D399" s="953"/>
      <c r="E399" s="955"/>
      <c r="F399" s="539"/>
      <c r="G399" s="480"/>
      <c r="H399" s="480"/>
      <c r="I399" s="480"/>
      <c r="J399" s="480"/>
      <c r="K399" s="480"/>
      <c r="L399" s="480"/>
    </row>
    <row r="400" spans="2:12">
      <c r="B400" s="495"/>
      <c r="C400" s="490" t="s">
        <v>4580</v>
      </c>
      <c r="D400" s="952"/>
      <c r="E400" s="954"/>
      <c r="F400" s="539"/>
      <c r="G400" s="480"/>
      <c r="H400" s="480"/>
      <c r="I400" s="480"/>
      <c r="J400" s="480"/>
      <c r="K400" s="480"/>
      <c r="L400" s="480"/>
    </row>
    <row r="401" spans="2:12" ht="22" thickBot="1">
      <c r="B401" s="501"/>
      <c r="C401" s="493" t="s">
        <v>4581</v>
      </c>
      <c r="D401" s="953"/>
      <c r="E401" s="955"/>
      <c r="F401" s="539"/>
      <c r="G401" s="480"/>
      <c r="H401" s="480"/>
      <c r="I401" s="480"/>
      <c r="J401" s="480"/>
      <c r="K401" s="480"/>
      <c r="L401" s="480"/>
    </row>
    <row r="402" spans="2:12">
      <c r="B402" s="489" t="s">
        <v>4582</v>
      </c>
      <c r="C402" s="490" t="s">
        <v>4583</v>
      </c>
      <c r="D402" s="952"/>
      <c r="E402" s="954" t="s">
        <v>4584</v>
      </c>
      <c r="F402" s="539"/>
      <c r="G402" s="480"/>
      <c r="H402" s="480"/>
      <c r="I402" s="480"/>
      <c r="J402" s="480"/>
      <c r="K402" s="480"/>
      <c r="L402" s="480"/>
    </row>
    <row r="403" spans="2:12" ht="42" thickBot="1">
      <c r="B403" s="492" t="s">
        <v>4585</v>
      </c>
      <c r="C403" s="493" t="s">
        <v>4586</v>
      </c>
      <c r="D403" s="953"/>
      <c r="E403" s="955"/>
      <c r="F403" s="539"/>
      <c r="G403" s="480"/>
      <c r="H403" s="480"/>
      <c r="I403" s="480"/>
      <c r="J403" s="480"/>
      <c r="K403" s="480"/>
      <c r="L403" s="480"/>
    </row>
    <row r="404" spans="2:12">
      <c r="B404" s="495"/>
      <c r="C404" s="490" t="s">
        <v>4587</v>
      </c>
      <c r="D404" s="952"/>
      <c r="E404" s="954" t="s">
        <v>4588</v>
      </c>
      <c r="F404" s="539"/>
      <c r="G404" s="480"/>
      <c r="H404" s="480"/>
      <c r="I404" s="480"/>
      <c r="J404" s="480"/>
      <c r="K404" s="480"/>
      <c r="L404" s="480"/>
    </row>
    <row r="405" spans="2:12" ht="32" thickBot="1">
      <c r="B405" s="495"/>
      <c r="C405" s="493" t="s">
        <v>4589</v>
      </c>
      <c r="D405" s="953"/>
      <c r="E405" s="955"/>
      <c r="F405" s="539"/>
      <c r="G405" s="480"/>
      <c r="H405" s="480"/>
      <c r="I405" s="480"/>
      <c r="J405" s="480"/>
      <c r="K405" s="480"/>
      <c r="L405" s="480"/>
    </row>
    <row r="406" spans="2:12">
      <c r="B406" s="495"/>
      <c r="C406" s="490" t="s">
        <v>4590</v>
      </c>
      <c r="D406" s="952"/>
      <c r="E406" s="954" t="s">
        <v>4591</v>
      </c>
      <c r="F406" s="539"/>
      <c r="G406" s="480"/>
      <c r="H406" s="480"/>
      <c r="I406" s="480"/>
      <c r="J406" s="480"/>
      <c r="K406" s="480"/>
      <c r="L406" s="480"/>
    </row>
    <row r="407" spans="2:12" ht="22" thickBot="1">
      <c r="B407" s="495"/>
      <c r="C407" s="493" t="s">
        <v>4592</v>
      </c>
      <c r="D407" s="953"/>
      <c r="E407" s="955"/>
      <c r="F407" s="539"/>
      <c r="G407" s="480"/>
      <c r="H407" s="480"/>
      <c r="I407" s="480"/>
      <c r="J407" s="480"/>
      <c r="K407" s="480"/>
      <c r="L407" s="480"/>
    </row>
    <row r="408" spans="2:12">
      <c r="B408" s="495"/>
      <c r="C408" s="490" t="s">
        <v>4593</v>
      </c>
      <c r="D408" s="952"/>
      <c r="E408" s="954"/>
      <c r="F408" s="539"/>
      <c r="G408" s="480"/>
      <c r="H408" s="480"/>
      <c r="I408" s="480"/>
      <c r="J408" s="480"/>
      <c r="K408" s="480"/>
      <c r="L408" s="480"/>
    </row>
    <row r="409" spans="2:12" ht="32" thickBot="1">
      <c r="B409" s="495"/>
      <c r="C409" s="493" t="s">
        <v>4594</v>
      </c>
      <c r="D409" s="953"/>
      <c r="E409" s="955"/>
      <c r="F409" s="539"/>
      <c r="G409" s="480"/>
      <c r="H409" s="480"/>
      <c r="I409" s="480"/>
      <c r="J409" s="480"/>
      <c r="K409" s="480"/>
      <c r="L409" s="480"/>
    </row>
    <row r="410" spans="2:12">
      <c r="B410" s="495"/>
      <c r="C410" s="490" t="s">
        <v>4595</v>
      </c>
      <c r="D410" s="952"/>
      <c r="E410" s="954"/>
      <c r="F410" s="539"/>
      <c r="G410" s="480"/>
      <c r="H410" s="480"/>
      <c r="I410" s="480"/>
      <c r="J410" s="480"/>
      <c r="K410" s="480"/>
      <c r="L410" s="480"/>
    </row>
    <row r="411" spans="2:12" ht="42" thickBot="1">
      <c r="B411" s="495"/>
      <c r="C411" s="493" t="s">
        <v>4596</v>
      </c>
      <c r="D411" s="953"/>
      <c r="E411" s="955"/>
      <c r="F411" s="539"/>
      <c r="G411" s="480"/>
      <c r="H411" s="480"/>
      <c r="I411" s="480"/>
      <c r="J411" s="480"/>
      <c r="K411" s="480"/>
      <c r="L411" s="480"/>
    </row>
    <row r="412" spans="2:12">
      <c r="B412" s="495"/>
      <c r="C412" s="490" t="s">
        <v>4597</v>
      </c>
      <c r="D412" s="952"/>
      <c r="E412" s="954"/>
      <c r="F412" s="539"/>
      <c r="G412" s="480"/>
      <c r="H412" s="480"/>
      <c r="I412" s="480"/>
      <c r="J412" s="480"/>
      <c r="K412" s="480"/>
      <c r="L412" s="480"/>
    </row>
    <row r="413" spans="2:12" ht="22" thickBot="1">
      <c r="B413" s="495"/>
      <c r="C413" s="493" t="s">
        <v>4598</v>
      </c>
      <c r="D413" s="953"/>
      <c r="E413" s="955"/>
      <c r="F413" s="539"/>
      <c r="G413" s="480"/>
      <c r="H413" s="480"/>
      <c r="I413" s="480"/>
      <c r="J413" s="480"/>
      <c r="K413" s="480"/>
      <c r="L413" s="480"/>
    </row>
    <row r="414" spans="2:12">
      <c r="B414" s="495"/>
      <c r="C414" s="490" t="s">
        <v>4599</v>
      </c>
      <c r="D414" s="952"/>
      <c r="E414" s="954" t="s">
        <v>4600</v>
      </c>
      <c r="F414" s="539"/>
      <c r="G414" s="480"/>
      <c r="H414" s="480"/>
      <c r="I414" s="480"/>
      <c r="J414" s="480"/>
      <c r="K414" s="480"/>
      <c r="L414" s="480"/>
    </row>
    <row r="415" spans="2:12" ht="32" thickBot="1">
      <c r="B415" s="501"/>
      <c r="C415" s="493" t="s">
        <v>4601</v>
      </c>
      <c r="D415" s="953"/>
      <c r="E415" s="955"/>
      <c r="F415" s="539"/>
      <c r="G415" s="480"/>
      <c r="H415" s="480"/>
      <c r="I415" s="480"/>
      <c r="J415" s="480"/>
      <c r="K415" s="480"/>
      <c r="L415" s="480"/>
    </row>
    <row r="416" spans="2:12">
      <c r="B416" s="489" t="s">
        <v>4602</v>
      </c>
      <c r="C416" s="490" t="s">
        <v>4603</v>
      </c>
      <c r="D416" s="952"/>
      <c r="E416" s="954" t="s">
        <v>4604</v>
      </c>
      <c r="F416" s="539"/>
      <c r="G416" s="480"/>
      <c r="H416" s="480"/>
      <c r="I416" s="480"/>
      <c r="J416" s="480"/>
      <c r="K416" s="480"/>
      <c r="L416" s="480"/>
    </row>
    <row r="417" spans="2:12" ht="52" thickBot="1">
      <c r="B417" s="492" t="s">
        <v>4605</v>
      </c>
      <c r="C417" s="493" t="s">
        <v>4606</v>
      </c>
      <c r="D417" s="953"/>
      <c r="E417" s="955"/>
      <c r="F417" s="539"/>
      <c r="G417" s="480"/>
      <c r="H417" s="480"/>
      <c r="I417" s="480"/>
      <c r="J417" s="480"/>
      <c r="K417" s="480"/>
      <c r="L417" s="480"/>
    </row>
    <row r="418" spans="2:12">
      <c r="B418" s="495"/>
      <c r="C418" s="490" t="s">
        <v>4607</v>
      </c>
      <c r="D418" s="952"/>
      <c r="E418" s="954"/>
      <c r="F418" s="539"/>
      <c r="G418" s="480"/>
      <c r="H418" s="480"/>
      <c r="I418" s="480"/>
      <c r="J418" s="480"/>
      <c r="K418" s="480"/>
      <c r="L418" s="480"/>
    </row>
    <row r="419" spans="2:12" ht="32" thickBot="1">
      <c r="B419" s="495"/>
      <c r="C419" s="493" t="s">
        <v>4608</v>
      </c>
      <c r="D419" s="953"/>
      <c r="E419" s="955"/>
      <c r="F419" s="539"/>
      <c r="G419" s="480"/>
      <c r="H419" s="480"/>
      <c r="I419" s="480"/>
      <c r="J419" s="480"/>
      <c r="K419" s="480"/>
      <c r="L419" s="480"/>
    </row>
    <row r="420" spans="2:12">
      <c r="B420" s="495"/>
      <c r="C420" s="490" t="s">
        <v>4609</v>
      </c>
      <c r="D420" s="952"/>
      <c r="E420" s="954"/>
      <c r="F420" s="539"/>
      <c r="G420" s="480"/>
      <c r="H420" s="480"/>
      <c r="I420" s="480"/>
      <c r="J420" s="480"/>
      <c r="K420" s="480"/>
      <c r="L420" s="480"/>
    </row>
    <row r="421" spans="2:12" ht="22" thickBot="1">
      <c r="B421" s="495"/>
      <c r="C421" s="493" t="s">
        <v>4610</v>
      </c>
      <c r="D421" s="953"/>
      <c r="E421" s="955"/>
      <c r="F421" s="539"/>
      <c r="G421" s="480"/>
      <c r="H421" s="480"/>
      <c r="I421" s="480"/>
      <c r="J421" s="480"/>
      <c r="K421" s="480"/>
      <c r="L421" s="480"/>
    </row>
    <row r="422" spans="2:12">
      <c r="B422" s="495"/>
      <c r="C422" s="490" t="s">
        <v>4611</v>
      </c>
      <c r="D422" s="952"/>
      <c r="E422" s="954"/>
      <c r="F422" s="539"/>
      <c r="G422" s="480"/>
      <c r="H422" s="480"/>
      <c r="I422" s="480"/>
      <c r="J422" s="480"/>
      <c r="K422" s="480"/>
      <c r="L422" s="480"/>
    </row>
    <row r="423" spans="2:12" ht="32" thickBot="1">
      <c r="B423" s="495"/>
      <c r="C423" s="493" t="s">
        <v>4612</v>
      </c>
      <c r="D423" s="953"/>
      <c r="E423" s="955"/>
      <c r="F423" s="539"/>
      <c r="G423" s="480"/>
      <c r="H423" s="480"/>
      <c r="I423" s="480"/>
      <c r="J423" s="480"/>
      <c r="K423" s="480"/>
      <c r="L423" s="480"/>
    </row>
    <row r="424" spans="2:12">
      <c r="B424" s="495"/>
      <c r="C424" s="490" t="s">
        <v>4613</v>
      </c>
      <c r="D424" s="952"/>
      <c r="E424" s="954"/>
      <c r="F424" s="539"/>
      <c r="G424" s="480"/>
      <c r="H424" s="480"/>
      <c r="I424" s="480"/>
      <c r="J424" s="480"/>
      <c r="K424" s="480"/>
      <c r="L424" s="480"/>
    </row>
    <row r="425" spans="2:12" ht="52" thickBot="1">
      <c r="B425" s="495"/>
      <c r="C425" s="493" t="s">
        <v>4614</v>
      </c>
      <c r="D425" s="953"/>
      <c r="E425" s="955"/>
      <c r="F425" s="539"/>
      <c r="G425" s="480"/>
      <c r="H425" s="480"/>
      <c r="I425" s="480"/>
      <c r="J425" s="480"/>
      <c r="K425" s="480"/>
      <c r="L425" s="480"/>
    </row>
    <row r="426" spans="2:12">
      <c r="B426" s="495"/>
      <c r="C426" s="490" t="s">
        <v>4615</v>
      </c>
      <c r="D426" s="952"/>
      <c r="E426" s="954"/>
      <c r="F426" s="539"/>
      <c r="G426" s="480"/>
      <c r="H426" s="480"/>
      <c r="I426" s="480"/>
      <c r="J426" s="480"/>
      <c r="K426" s="480"/>
      <c r="L426" s="480"/>
    </row>
    <row r="427" spans="2:12" ht="16" thickBot="1">
      <c r="B427" s="495"/>
      <c r="C427" s="493" t="s">
        <v>4616</v>
      </c>
      <c r="D427" s="953"/>
      <c r="E427" s="955"/>
      <c r="F427" s="539"/>
      <c r="G427" s="480"/>
      <c r="H427" s="480"/>
      <c r="I427" s="480"/>
      <c r="J427" s="480"/>
      <c r="K427" s="480"/>
      <c r="L427" s="480"/>
    </row>
    <row r="428" spans="2:12">
      <c r="B428" s="495"/>
      <c r="C428" s="490" t="s">
        <v>4617</v>
      </c>
      <c r="D428" s="952"/>
      <c r="E428" s="954" t="s">
        <v>4618</v>
      </c>
      <c r="F428" s="539"/>
      <c r="G428" s="480"/>
      <c r="H428" s="480"/>
      <c r="I428" s="480"/>
      <c r="J428" s="480"/>
      <c r="K428" s="480"/>
      <c r="L428" s="480"/>
    </row>
    <row r="429" spans="2:12" ht="16" thickBot="1">
      <c r="B429" s="495"/>
      <c r="C429" s="493" t="s">
        <v>4619</v>
      </c>
      <c r="D429" s="953"/>
      <c r="E429" s="955"/>
      <c r="F429" s="539"/>
      <c r="G429" s="480"/>
      <c r="H429" s="480"/>
      <c r="I429" s="480"/>
      <c r="J429" s="480"/>
      <c r="K429" s="480"/>
      <c r="L429" s="480"/>
    </row>
    <row r="430" spans="2:12">
      <c r="B430" s="495"/>
      <c r="C430" s="490" t="s">
        <v>4620</v>
      </c>
      <c r="D430" s="952"/>
      <c r="E430" s="954" t="s">
        <v>4621</v>
      </c>
      <c r="F430" s="539"/>
      <c r="G430" s="480"/>
      <c r="H430" s="480"/>
      <c r="I430" s="480"/>
      <c r="J430" s="480"/>
      <c r="K430" s="480"/>
      <c r="L430" s="480"/>
    </row>
    <row r="431" spans="2:12" ht="42" thickBot="1">
      <c r="B431" s="501"/>
      <c r="C431" s="493" t="s">
        <v>4622</v>
      </c>
      <c r="D431" s="953"/>
      <c r="E431" s="955"/>
      <c r="F431" s="539"/>
      <c r="G431" s="480"/>
      <c r="H431" s="480"/>
      <c r="I431" s="480"/>
      <c r="J431" s="480"/>
      <c r="K431" s="480"/>
      <c r="L431" s="480"/>
    </row>
    <row r="432" spans="2:12">
      <c r="B432" s="489" t="s">
        <v>4623</v>
      </c>
      <c r="C432" s="490" t="s">
        <v>4624</v>
      </c>
      <c r="D432" s="952"/>
      <c r="E432" s="954" t="s">
        <v>4625</v>
      </c>
      <c r="F432" s="539"/>
      <c r="G432" s="480"/>
      <c r="H432" s="480"/>
      <c r="I432" s="480"/>
      <c r="J432" s="480"/>
      <c r="K432" s="480"/>
      <c r="L432" s="480"/>
    </row>
    <row r="433" spans="2:12" ht="42" thickBot="1">
      <c r="B433" s="492" t="s">
        <v>4626</v>
      </c>
      <c r="C433" s="493" t="s">
        <v>4627</v>
      </c>
      <c r="D433" s="953"/>
      <c r="E433" s="955"/>
      <c r="F433" s="539"/>
      <c r="G433" s="480"/>
      <c r="H433" s="480"/>
      <c r="I433" s="480"/>
      <c r="J433" s="480"/>
      <c r="K433" s="480"/>
      <c r="L433" s="480"/>
    </row>
    <row r="434" spans="2:12">
      <c r="B434" s="495"/>
      <c r="C434" s="490" t="s">
        <v>4628</v>
      </c>
      <c r="D434" s="952"/>
      <c r="E434" s="954" t="s">
        <v>4629</v>
      </c>
      <c r="F434" s="539"/>
      <c r="G434" s="480"/>
      <c r="H434" s="480"/>
      <c r="I434" s="480"/>
      <c r="J434" s="480"/>
      <c r="K434" s="480"/>
      <c r="L434" s="480"/>
    </row>
    <row r="435" spans="2:12" ht="16" thickBot="1">
      <c r="B435" s="495"/>
      <c r="C435" s="493" t="s">
        <v>4630</v>
      </c>
      <c r="D435" s="953"/>
      <c r="E435" s="955"/>
      <c r="F435" s="539"/>
      <c r="G435" s="480"/>
      <c r="H435" s="480"/>
      <c r="I435" s="480"/>
      <c r="J435" s="480"/>
      <c r="K435" s="480"/>
      <c r="L435" s="480"/>
    </row>
    <row r="436" spans="2:12">
      <c r="B436" s="495"/>
      <c r="C436" s="490" t="s">
        <v>4631</v>
      </c>
      <c r="D436" s="952"/>
      <c r="E436" s="954" t="s">
        <v>4632</v>
      </c>
      <c r="F436" s="539"/>
      <c r="G436" s="480"/>
      <c r="H436" s="480"/>
      <c r="I436" s="480"/>
      <c r="J436" s="480"/>
      <c r="K436" s="480"/>
      <c r="L436" s="480"/>
    </row>
    <row r="437" spans="2:12" ht="16" thickBot="1">
      <c r="B437" s="495"/>
      <c r="C437" s="493" t="s">
        <v>4633</v>
      </c>
      <c r="D437" s="953"/>
      <c r="E437" s="955"/>
      <c r="F437" s="539"/>
      <c r="G437" s="480"/>
      <c r="H437" s="480"/>
      <c r="I437" s="480"/>
      <c r="J437" s="480"/>
      <c r="K437" s="480"/>
      <c r="L437" s="480"/>
    </row>
    <row r="438" spans="2:12">
      <c r="B438" s="495"/>
      <c r="C438" s="490" t="s">
        <v>4634</v>
      </c>
      <c r="D438" s="952"/>
      <c r="E438" s="954" t="s">
        <v>4635</v>
      </c>
      <c r="F438" s="539"/>
      <c r="G438" s="480"/>
      <c r="H438" s="480"/>
      <c r="I438" s="480"/>
      <c r="J438" s="480"/>
      <c r="K438" s="480"/>
      <c r="L438" s="480"/>
    </row>
    <row r="439" spans="2:12" ht="22" thickBot="1">
      <c r="B439" s="495"/>
      <c r="C439" s="493" t="s">
        <v>4636</v>
      </c>
      <c r="D439" s="953"/>
      <c r="E439" s="955"/>
      <c r="F439" s="539"/>
      <c r="G439" s="480"/>
      <c r="H439" s="480"/>
      <c r="I439" s="480"/>
      <c r="J439" s="480"/>
      <c r="K439" s="480"/>
      <c r="L439" s="480"/>
    </row>
    <row r="440" spans="2:12">
      <c r="B440" s="495"/>
      <c r="C440" s="490" t="s">
        <v>4637</v>
      </c>
      <c r="D440" s="952"/>
      <c r="E440" s="954"/>
      <c r="F440" s="539"/>
      <c r="G440" s="480"/>
      <c r="H440" s="480"/>
      <c r="I440" s="480"/>
      <c r="J440" s="480"/>
      <c r="K440" s="480"/>
      <c r="L440" s="480"/>
    </row>
    <row r="441" spans="2:12" ht="22" thickBot="1">
      <c r="B441" s="495"/>
      <c r="C441" s="493" t="s">
        <v>4638</v>
      </c>
      <c r="D441" s="953"/>
      <c r="E441" s="955"/>
      <c r="F441" s="539"/>
      <c r="G441" s="480"/>
      <c r="H441" s="480"/>
      <c r="I441" s="480"/>
      <c r="J441" s="480"/>
      <c r="K441" s="480"/>
      <c r="L441" s="480"/>
    </row>
    <row r="442" spans="2:12">
      <c r="B442" s="495"/>
      <c r="C442" s="490" t="s">
        <v>4639</v>
      </c>
      <c r="D442" s="952"/>
      <c r="E442" s="954"/>
      <c r="F442" s="539"/>
      <c r="G442" s="480"/>
      <c r="H442" s="480"/>
      <c r="I442" s="480"/>
      <c r="J442" s="480"/>
      <c r="K442" s="480"/>
      <c r="L442" s="480"/>
    </row>
    <row r="443" spans="2:12" ht="16" thickBot="1">
      <c r="B443" s="495"/>
      <c r="C443" s="493" t="s">
        <v>4640</v>
      </c>
      <c r="D443" s="953"/>
      <c r="E443" s="955"/>
      <c r="F443" s="539"/>
      <c r="G443" s="480"/>
      <c r="H443" s="480"/>
      <c r="I443" s="480"/>
      <c r="J443" s="480"/>
      <c r="K443" s="480"/>
      <c r="L443" s="480"/>
    </row>
    <row r="444" spans="2:12">
      <c r="B444" s="495"/>
      <c r="C444" s="490" t="s">
        <v>4641</v>
      </c>
      <c r="D444" s="952"/>
      <c r="E444" s="954" t="s">
        <v>4642</v>
      </c>
      <c r="F444" s="539"/>
      <c r="G444" s="480"/>
      <c r="H444" s="480"/>
      <c r="I444" s="480"/>
      <c r="J444" s="480"/>
      <c r="K444" s="480"/>
      <c r="L444" s="480"/>
    </row>
    <row r="445" spans="2:12" ht="22" thickBot="1">
      <c r="B445" s="495"/>
      <c r="C445" s="493" t="s">
        <v>4643</v>
      </c>
      <c r="D445" s="953"/>
      <c r="E445" s="955"/>
      <c r="F445" s="539"/>
      <c r="G445" s="480"/>
      <c r="H445" s="480"/>
      <c r="I445" s="480"/>
      <c r="J445" s="480"/>
      <c r="K445" s="480"/>
      <c r="L445" s="480"/>
    </row>
    <row r="446" spans="2:12">
      <c r="B446" s="495"/>
      <c r="C446" s="490" t="s">
        <v>4644</v>
      </c>
      <c r="D446" s="952"/>
      <c r="E446" s="954" t="s">
        <v>4645</v>
      </c>
      <c r="F446" s="539"/>
      <c r="G446" s="480"/>
      <c r="H446" s="480"/>
      <c r="I446" s="480"/>
      <c r="J446" s="480"/>
      <c r="K446" s="480"/>
      <c r="L446" s="480"/>
    </row>
    <row r="447" spans="2:12" ht="22" thickBot="1">
      <c r="B447" s="495"/>
      <c r="C447" s="493" t="s">
        <v>4646</v>
      </c>
      <c r="D447" s="953"/>
      <c r="E447" s="955"/>
      <c r="F447" s="539"/>
      <c r="G447" s="480"/>
      <c r="H447" s="480"/>
      <c r="I447" s="480"/>
      <c r="J447" s="480"/>
      <c r="K447" s="480"/>
      <c r="L447" s="480"/>
    </row>
    <row r="448" spans="2:12">
      <c r="B448" s="495"/>
      <c r="C448" s="490" t="s">
        <v>4647</v>
      </c>
      <c r="D448" s="952"/>
      <c r="E448" s="954"/>
      <c r="F448" s="539"/>
      <c r="G448" s="480"/>
      <c r="H448" s="480"/>
      <c r="I448" s="480"/>
      <c r="J448" s="480"/>
      <c r="K448" s="480"/>
      <c r="L448" s="480"/>
    </row>
    <row r="449" spans="2:12" ht="16" thickBot="1">
      <c r="B449" s="495"/>
      <c r="C449" s="493" t="s">
        <v>4648</v>
      </c>
      <c r="D449" s="953"/>
      <c r="E449" s="955"/>
      <c r="F449" s="539"/>
      <c r="G449" s="480"/>
      <c r="H449" s="480"/>
      <c r="I449" s="480"/>
      <c r="J449" s="480"/>
      <c r="K449" s="480"/>
      <c r="L449" s="480"/>
    </row>
    <row r="450" spans="2:12">
      <c r="B450" s="495"/>
      <c r="C450" s="490" t="s">
        <v>4649</v>
      </c>
      <c r="D450" s="952"/>
      <c r="E450" s="954"/>
      <c r="F450" s="539"/>
      <c r="G450" s="480"/>
      <c r="H450" s="480"/>
      <c r="I450" s="480"/>
      <c r="J450" s="480"/>
      <c r="K450" s="480"/>
      <c r="L450" s="480"/>
    </row>
    <row r="451" spans="2:12" ht="22" thickBot="1">
      <c r="B451" s="501"/>
      <c r="C451" s="493" t="s">
        <v>4650</v>
      </c>
      <c r="D451" s="953"/>
      <c r="E451" s="955"/>
      <c r="F451" s="539"/>
      <c r="G451" s="480"/>
      <c r="H451" s="480"/>
      <c r="I451" s="480"/>
      <c r="J451" s="480"/>
      <c r="K451" s="480"/>
      <c r="L451" s="480"/>
    </row>
    <row r="452" spans="2:12">
      <c r="B452" s="492"/>
      <c r="C452" s="490" t="s">
        <v>4651</v>
      </c>
      <c r="D452" s="952"/>
      <c r="E452" s="954"/>
      <c r="F452" s="539"/>
      <c r="G452" s="480"/>
      <c r="H452" s="480"/>
      <c r="I452" s="480"/>
      <c r="J452" s="480"/>
      <c r="K452" s="480"/>
      <c r="L452" s="480"/>
    </row>
    <row r="453" spans="2:12">
      <c r="B453" s="492"/>
      <c r="C453" s="514" t="s">
        <v>4652</v>
      </c>
      <c r="D453" s="967"/>
      <c r="E453" s="968"/>
      <c r="F453" s="539"/>
      <c r="G453" s="480"/>
      <c r="H453" s="480"/>
      <c r="I453" s="480"/>
      <c r="J453" s="480"/>
      <c r="K453" s="480"/>
      <c r="L453" s="480"/>
    </row>
    <row r="454" spans="2:12">
      <c r="B454" s="492"/>
      <c r="C454" s="515"/>
      <c r="D454" s="967"/>
      <c r="E454" s="968"/>
      <c r="F454" s="539"/>
      <c r="G454" s="480"/>
      <c r="H454" s="480"/>
      <c r="I454" s="480"/>
      <c r="J454" s="480"/>
      <c r="K454" s="480"/>
      <c r="L454" s="480"/>
    </row>
    <row r="455" spans="2:12">
      <c r="B455" s="492"/>
      <c r="C455" s="515"/>
      <c r="D455" s="967"/>
      <c r="E455" s="968"/>
      <c r="F455" s="539"/>
      <c r="G455" s="480"/>
      <c r="H455" s="480"/>
      <c r="I455" s="480"/>
      <c r="J455" s="480"/>
      <c r="K455" s="480"/>
      <c r="L455" s="480"/>
    </row>
    <row r="456" spans="2:12">
      <c r="B456" s="492"/>
      <c r="C456" s="515"/>
      <c r="D456" s="967"/>
      <c r="E456" s="968"/>
      <c r="F456" s="539"/>
      <c r="G456" s="480"/>
      <c r="H456" s="480"/>
      <c r="I456" s="480"/>
      <c r="J456" s="480"/>
      <c r="K456" s="480"/>
      <c r="L456" s="480"/>
    </row>
    <row r="457" spans="2:12">
      <c r="B457" s="492"/>
      <c r="C457" s="515"/>
      <c r="D457" s="967"/>
      <c r="E457" s="968"/>
      <c r="F457" s="539"/>
      <c r="G457" s="480"/>
      <c r="H457" s="480"/>
      <c r="I457" s="480"/>
      <c r="J457" s="480"/>
      <c r="K457" s="480"/>
      <c r="L457" s="480"/>
    </row>
    <row r="458" spans="2:12">
      <c r="B458" s="492"/>
      <c r="C458" s="515"/>
      <c r="D458" s="967"/>
      <c r="E458" s="968"/>
      <c r="F458" s="539"/>
      <c r="G458" s="480"/>
      <c r="H458" s="480"/>
      <c r="I458" s="480"/>
      <c r="J458" s="480"/>
      <c r="K458" s="480"/>
      <c r="L458" s="480"/>
    </row>
    <row r="459" spans="2:12">
      <c r="B459" s="489" t="s">
        <v>4653</v>
      </c>
      <c r="C459" s="515"/>
      <c r="D459" s="967"/>
      <c r="E459" s="968"/>
      <c r="F459" s="539"/>
      <c r="G459" s="480"/>
      <c r="H459" s="480"/>
      <c r="I459" s="480"/>
      <c r="J459" s="480"/>
      <c r="K459" s="480"/>
      <c r="L459" s="480"/>
    </row>
    <row r="460" spans="2:12" ht="21.5">
      <c r="B460" s="492" t="s">
        <v>4654</v>
      </c>
      <c r="C460" s="515"/>
      <c r="D460" s="967"/>
      <c r="E460" s="968"/>
      <c r="F460" s="539"/>
      <c r="G460" s="480"/>
      <c r="H460" s="480"/>
      <c r="I460" s="480"/>
      <c r="J460" s="480"/>
      <c r="K460" s="480"/>
      <c r="L460" s="480"/>
    </row>
    <row r="461" spans="2:12" ht="16" thickBot="1">
      <c r="B461" s="492"/>
      <c r="C461" s="516"/>
      <c r="D461" s="953"/>
      <c r="E461" s="955"/>
      <c r="F461" s="539"/>
      <c r="G461" s="480"/>
      <c r="H461" s="480"/>
      <c r="I461" s="480"/>
      <c r="J461" s="480"/>
      <c r="K461" s="480"/>
      <c r="L461" s="480"/>
    </row>
    <row r="462" spans="2:12">
      <c r="B462" s="492"/>
      <c r="C462" s="490" t="s">
        <v>4655</v>
      </c>
      <c r="D462" s="952"/>
      <c r="E462" s="954"/>
      <c r="F462" s="539"/>
      <c r="G462" s="480"/>
      <c r="H462" s="480"/>
      <c r="I462" s="480"/>
      <c r="J462" s="480"/>
      <c r="K462" s="480"/>
      <c r="L462" s="480"/>
    </row>
    <row r="463" spans="2:12" ht="16" thickBot="1">
      <c r="B463" s="492"/>
      <c r="C463" s="493" t="s">
        <v>4656</v>
      </c>
      <c r="D463" s="953"/>
      <c r="E463" s="955"/>
      <c r="F463" s="539"/>
      <c r="G463" s="480"/>
      <c r="H463" s="480"/>
      <c r="I463" s="480"/>
      <c r="J463" s="480"/>
      <c r="K463" s="480"/>
      <c r="L463" s="480"/>
    </row>
    <row r="464" spans="2:12">
      <c r="B464" s="492"/>
      <c r="C464" s="490" t="s">
        <v>4657</v>
      </c>
      <c r="D464" s="952"/>
      <c r="E464" s="954"/>
      <c r="F464" s="539"/>
      <c r="G464" s="480"/>
      <c r="H464" s="480"/>
      <c r="I464" s="480"/>
      <c r="J464" s="480"/>
      <c r="K464" s="480"/>
      <c r="L464" s="480"/>
    </row>
    <row r="465" spans="2:12" ht="16" thickBot="1">
      <c r="B465" s="492"/>
      <c r="C465" s="493" t="s">
        <v>4658</v>
      </c>
      <c r="D465" s="953"/>
      <c r="E465" s="955"/>
      <c r="F465" s="539"/>
      <c r="G465" s="480"/>
      <c r="H465" s="480"/>
      <c r="I465" s="480"/>
      <c r="J465" s="480"/>
      <c r="K465" s="480"/>
      <c r="L465" s="480"/>
    </row>
    <row r="466" spans="2:12">
      <c r="B466" s="492"/>
      <c r="C466" s="490" t="s">
        <v>4659</v>
      </c>
      <c r="D466" s="952"/>
      <c r="E466" s="954" t="s">
        <v>4660</v>
      </c>
      <c r="F466" s="539"/>
      <c r="G466" s="480"/>
      <c r="H466" s="480"/>
      <c r="I466" s="480"/>
      <c r="J466" s="480"/>
      <c r="K466" s="480"/>
      <c r="L466" s="480"/>
    </row>
    <row r="467" spans="2:12" ht="22" thickBot="1">
      <c r="B467" s="492"/>
      <c r="C467" s="493" t="s">
        <v>4661</v>
      </c>
      <c r="D467" s="953"/>
      <c r="E467" s="955"/>
      <c r="F467" s="539"/>
      <c r="G467" s="480"/>
      <c r="H467" s="480"/>
      <c r="I467" s="480"/>
      <c r="J467" s="480"/>
      <c r="K467" s="480"/>
      <c r="L467" s="480"/>
    </row>
    <row r="468" spans="2:12">
      <c r="B468" s="492"/>
      <c r="C468" s="490" t="s">
        <v>4662</v>
      </c>
      <c r="D468" s="952"/>
      <c r="E468" s="954"/>
      <c r="F468" s="539"/>
      <c r="G468" s="480"/>
      <c r="H468" s="480"/>
      <c r="I468" s="480"/>
      <c r="J468" s="480"/>
      <c r="K468" s="480"/>
      <c r="L468" s="480"/>
    </row>
    <row r="469" spans="2:12" ht="22" thickBot="1">
      <c r="B469" s="495"/>
      <c r="C469" s="493" t="s">
        <v>4663</v>
      </c>
      <c r="D469" s="953"/>
      <c r="E469" s="955"/>
      <c r="F469" s="539"/>
      <c r="G469" s="480"/>
      <c r="H469" s="480"/>
      <c r="I469" s="480"/>
      <c r="J469" s="480"/>
      <c r="K469" s="480"/>
      <c r="L469" s="480"/>
    </row>
    <row r="470" spans="2:12">
      <c r="B470" s="495"/>
      <c r="C470" s="490" t="s">
        <v>4664</v>
      </c>
      <c r="D470" s="952"/>
      <c r="E470" s="954"/>
      <c r="F470" s="539"/>
      <c r="G470" s="480"/>
      <c r="H470" s="480"/>
      <c r="I470" s="480"/>
      <c r="J470" s="480"/>
      <c r="K470" s="480"/>
      <c r="L470" s="480"/>
    </row>
    <row r="471" spans="2:12" ht="32" thickBot="1">
      <c r="B471" s="495"/>
      <c r="C471" s="493" t="s">
        <v>4665</v>
      </c>
      <c r="D471" s="953"/>
      <c r="E471" s="955"/>
      <c r="F471" s="539"/>
      <c r="G471" s="480"/>
      <c r="H471" s="480"/>
      <c r="I471" s="480"/>
      <c r="J471" s="480"/>
      <c r="K471" s="480"/>
      <c r="L471" s="480"/>
    </row>
    <row r="472" spans="2:12">
      <c r="B472" s="495"/>
      <c r="C472" s="490" t="s">
        <v>4666</v>
      </c>
      <c r="D472" s="952"/>
      <c r="E472" s="954" t="s">
        <v>4667</v>
      </c>
      <c r="F472" s="539"/>
      <c r="G472" s="480"/>
      <c r="H472" s="480"/>
      <c r="I472" s="480"/>
      <c r="J472" s="480"/>
      <c r="K472" s="480"/>
      <c r="L472" s="480"/>
    </row>
    <row r="473" spans="2:12" ht="32" thickBot="1">
      <c r="B473" s="495"/>
      <c r="C473" s="493" t="s">
        <v>4668</v>
      </c>
      <c r="D473" s="953"/>
      <c r="E473" s="955"/>
      <c r="F473" s="539"/>
      <c r="G473" s="480"/>
      <c r="H473" s="480"/>
      <c r="I473" s="480"/>
      <c r="J473" s="480"/>
      <c r="K473" s="480"/>
      <c r="L473" s="480"/>
    </row>
    <row r="474" spans="2:12">
      <c r="B474" s="495"/>
      <c r="C474" s="490" t="s">
        <v>4669</v>
      </c>
      <c r="D474" s="952"/>
      <c r="E474" s="954"/>
      <c r="F474" s="539"/>
      <c r="G474" s="480"/>
      <c r="H474" s="480"/>
      <c r="I474" s="480"/>
      <c r="J474" s="480"/>
      <c r="K474" s="480"/>
      <c r="L474" s="480"/>
    </row>
    <row r="475" spans="2:12" ht="16" thickBot="1">
      <c r="B475" s="501"/>
      <c r="C475" s="493" t="s">
        <v>4670</v>
      </c>
      <c r="D475" s="953"/>
      <c r="E475" s="955"/>
      <c r="F475" s="539"/>
      <c r="G475" s="480"/>
      <c r="H475" s="480"/>
      <c r="I475" s="480"/>
      <c r="J475" s="480"/>
      <c r="K475" s="480"/>
      <c r="L475" s="480"/>
    </row>
    <row r="476" spans="2:12">
      <c r="B476" s="489" t="s">
        <v>4671</v>
      </c>
      <c r="C476" s="952"/>
      <c r="D476" s="952"/>
      <c r="E476" s="954"/>
      <c r="F476" s="539"/>
      <c r="G476" s="480"/>
      <c r="H476" s="480"/>
      <c r="I476" s="480"/>
      <c r="J476" s="480"/>
      <c r="K476" s="480"/>
      <c r="L476" s="480"/>
    </row>
    <row r="477" spans="2:12" ht="32" thickBot="1">
      <c r="B477" s="494" t="s">
        <v>4672</v>
      </c>
      <c r="C477" s="953"/>
      <c r="D477" s="953"/>
      <c r="E477" s="955"/>
      <c r="F477" s="539"/>
      <c r="G477" s="480"/>
      <c r="H477" s="480"/>
      <c r="I477" s="480"/>
      <c r="J477" s="480"/>
      <c r="K477" s="480"/>
      <c r="L477" s="480"/>
    </row>
    <row r="478" spans="2:12">
      <c r="B478" s="489" t="s">
        <v>4673</v>
      </c>
      <c r="C478" s="952"/>
      <c r="D478" s="952"/>
      <c r="E478" s="954"/>
      <c r="F478" s="539"/>
      <c r="G478" s="480"/>
      <c r="H478" s="480"/>
      <c r="I478" s="480"/>
      <c r="J478" s="480"/>
      <c r="K478" s="480"/>
      <c r="L478" s="480"/>
    </row>
    <row r="479" spans="2:12" ht="42" thickBot="1">
      <c r="B479" s="494" t="s">
        <v>4674</v>
      </c>
      <c r="C479" s="953"/>
      <c r="D479" s="953"/>
      <c r="E479" s="955"/>
      <c r="F479" s="539"/>
      <c r="G479" s="480"/>
      <c r="H479" s="480"/>
      <c r="I479" s="480"/>
      <c r="J479" s="480"/>
      <c r="K479" s="480"/>
      <c r="L479" s="480"/>
    </row>
    <row r="480" spans="2:12">
      <c r="B480" s="540" t="s">
        <v>4462</v>
      </c>
      <c r="E480" s="542"/>
      <c r="F480" s="543"/>
      <c r="G480" s="480"/>
      <c r="H480" s="480"/>
      <c r="I480" s="480"/>
      <c r="J480" s="480"/>
      <c r="K480" s="480"/>
      <c r="L480" s="480"/>
    </row>
    <row r="481" spans="2:12" ht="16" thickBot="1">
      <c r="B481" s="977" t="s">
        <v>4675</v>
      </c>
      <c r="C481" s="978"/>
      <c r="D481" s="978"/>
      <c r="E481" s="979"/>
      <c r="F481" s="543"/>
      <c r="G481" s="480"/>
      <c r="H481" s="480"/>
      <c r="I481" s="480"/>
      <c r="J481" s="480"/>
      <c r="K481" s="480"/>
      <c r="L481" s="480"/>
    </row>
    <row r="482" spans="2:12">
      <c r="B482" s="489" t="s">
        <v>4676</v>
      </c>
      <c r="C482" s="952"/>
      <c r="D482" s="952"/>
      <c r="E482" s="954"/>
      <c r="F482" s="539"/>
      <c r="G482" s="480"/>
      <c r="H482" s="480"/>
      <c r="I482" s="480"/>
      <c r="J482" s="480"/>
      <c r="K482" s="480"/>
      <c r="L482" s="480"/>
    </row>
    <row r="483" spans="2:12" ht="16" thickBot="1">
      <c r="B483" s="494" t="s">
        <v>4677</v>
      </c>
      <c r="C483" s="953"/>
      <c r="D483" s="953"/>
      <c r="E483" s="955"/>
      <c r="F483" s="539"/>
      <c r="G483" s="480"/>
      <c r="H483" s="480"/>
      <c r="I483" s="480"/>
      <c r="J483" s="480"/>
      <c r="K483" s="480"/>
      <c r="L483" s="480"/>
    </row>
    <row r="484" spans="2:12">
      <c r="B484" s="489" t="s">
        <v>4678</v>
      </c>
      <c r="C484" s="952"/>
      <c r="D484" s="952"/>
      <c r="E484" s="954" t="s">
        <v>4679</v>
      </c>
      <c r="F484" s="539"/>
      <c r="G484" s="480"/>
      <c r="H484" s="480"/>
      <c r="I484" s="480"/>
      <c r="J484" s="480"/>
      <c r="K484" s="480"/>
      <c r="L484" s="480"/>
    </row>
    <row r="485" spans="2:12" ht="52" thickBot="1">
      <c r="B485" s="494" t="s">
        <v>4680</v>
      </c>
      <c r="C485" s="953"/>
      <c r="D485" s="953"/>
      <c r="E485" s="955"/>
      <c r="F485" s="539"/>
      <c r="G485" s="480"/>
      <c r="H485" s="480"/>
      <c r="I485" s="480"/>
      <c r="J485" s="480"/>
      <c r="K485" s="480"/>
      <c r="L485" s="480"/>
    </row>
    <row r="486" spans="2:12">
      <c r="B486" s="489" t="s">
        <v>4681</v>
      </c>
      <c r="C486" s="490" t="s">
        <v>4682</v>
      </c>
      <c r="D486" s="952"/>
      <c r="E486" s="954"/>
      <c r="F486" s="539"/>
      <c r="G486" s="480"/>
      <c r="H486" s="480"/>
      <c r="I486" s="480"/>
      <c r="J486" s="480"/>
      <c r="K486" s="480"/>
      <c r="L486" s="480"/>
    </row>
    <row r="487" spans="2:12" ht="32" thickBot="1">
      <c r="B487" s="492" t="s">
        <v>4683</v>
      </c>
      <c r="C487" s="493" t="s">
        <v>4684</v>
      </c>
      <c r="D487" s="953"/>
      <c r="E487" s="955"/>
      <c r="F487" s="539"/>
      <c r="G487" s="480"/>
      <c r="H487" s="480"/>
      <c r="I487" s="480"/>
      <c r="J487" s="480"/>
      <c r="K487" s="480"/>
      <c r="L487" s="480"/>
    </row>
    <row r="488" spans="2:12">
      <c r="B488" s="495"/>
      <c r="C488" s="490" t="s">
        <v>4685</v>
      </c>
      <c r="D488" s="952"/>
      <c r="E488" s="954"/>
      <c r="F488" s="539"/>
      <c r="G488" s="480"/>
      <c r="H488" s="480"/>
      <c r="I488" s="480"/>
      <c r="J488" s="480"/>
      <c r="K488" s="480"/>
      <c r="L488" s="480"/>
    </row>
    <row r="489" spans="2:12" ht="16" thickBot="1">
      <c r="B489" s="495"/>
      <c r="C489" s="493" t="s">
        <v>4686</v>
      </c>
      <c r="D489" s="953"/>
      <c r="E489" s="955"/>
      <c r="F489" s="539"/>
      <c r="G489" s="480"/>
      <c r="H489" s="480"/>
      <c r="I489" s="480"/>
      <c r="J489" s="480"/>
      <c r="K489" s="480"/>
      <c r="L489" s="480"/>
    </row>
    <row r="490" spans="2:12">
      <c r="B490" s="495"/>
      <c r="C490" s="490" t="s">
        <v>4687</v>
      </c>
      <c r="D490" s="952"/>
      <c r="E490" s="954"/>
      <c r="F490" s="539"/>
      <c r="G490" s="480"/>
      <c r="H490" s="480"/>
      <c r="I490" s="480"/>
      <c r="J490" s="480"/>
      <c r="K490" s="480"/>
      <c r="L490" s="480"/>
    </row>
    <row r="491" spans="2:12" ht="16" thickBot="1">
      <c r="B491" s="495"/>
      <c r="C491" s="493" t="s">
        <v>4688</v>
      </c>
      <c r="D491" s="953"/>
      <c r="E491" s="955"/>
      <c r="F491" s="539"/>
      <c r="G491" s="480"/>
      <c r="H491" s="480"/>
      <c r="I491" s="480"/>
      <c r="J491" s="480"/>
      <c r="K491" s="480"/>
      <c r="L491" s="480"/>
    </row>
    <row r="492" spans="2:12">
      <c r="B492" s="495"/>
      <c r="C492" s="490" t="s">
        <v>4689</v>
      </c>
      <c r="D492" s="952"/>
      <c r="E492" s="954" t="s">
        <v>4690</v>
      </c>
      <c r="F492" s="539"/>
      <c r="G492" s="480"/>
      <c r="H492" s="480"/>
      <c r="I492" s="480"/>
      <c r="J492" s="480"/>
      <c r="K492" s="480"/>
      <c r="L492" s="480"/>
    </row>
    <row r="493" spans="2:12" ht="16" thickBot="1">
      <c r="B493" s="495"/>
      <c r="C493" s="493" t="s">
        <v>4691</v>
      </c>
      <c r="D493" s="953"/>
      <c r="E493" s="955"/>
      <c r="F493" s="539"/>
      <c r="G493" s="480"/>
      <c r="H493" s="480"/>
      <c r="I493" s="480"/>
      <c r="J493" s="480"/>
      <c r="K493" s="480"/>
      <c r="L493" s="480"/>
    </row>
    <row r="494" spans="2:12">
      <c r="B494" s="495"/>
      <c r="C494" s="490" t="s">
        <v>4692</v>
      </c>
      <c r="D494" s="952"/>
      <c r="E494" s="954"/>
      <c r="F494" s="539"/>
      <c r="G494" s="480"/>
      <c r="H494" s="480"/>
      <c r="I494" s="480"/>
      <c r="J494" s="480"/>
      <c r="K494" s="480"/>
      <c r="L494" s="480"/>
    </row>
    <row r="495" spans="2:12" ht="42" thickBot="1">
      <c r="B495" s="495"/>
      <c r="C495" s="493" t="s">
        <v>4693</v>
      </c>
      <c r="D495" s="953"/>
      <c r="E495" s="955"/>
      <c r="F495" s="539"/>
      <c r="G495" s="480"/>
      <c r="H495" s="480"/>
      <c r="I495" s="480"/>
      <c r="J495" s="480"/>
      <c r="K495" s="480"/>
      <c r="L495" s="480"/>
    </row>
    <row r="496" spans="2:12">
      <c r="B496" s="495"/>
      <c r="C496" s="490" t="s">
        <v>4694</v>
      </c>
      <c r="D496" s="952"/>
      <c r="E496" s="954"/>
      <c r="F496" s="539"/>
      <c r="G496" s="480"/>
      <c r="H496" s="480"/>
      <c r="I496" s="480"/>
      <c r="J496" s="480"/>
      <c r="K496" s="480"/>
      <c r="L496" s="480"/>
    </row>
    <row r="497" spans="2:12" ht="16" thickBot="1">
      <c r="B497" s="495"/>
      <c r="C497" s="493" t="s">
        <v>4695</v>
      </c>
      <c r="D497" s="953"/>
      <c r="E497" s="955"/>
      <c r="F497" s="539"/>
      <c r="G497" s="480"/>
      <c r="H497" s="480"/>
      <c r="I497" s="480"/>
      <c r="J497" s="480"/>
      <c r="K497" s="480"/>
      <c r="L497" s="480"/>
    </row>
    <row r="498" spans="2:12">
      <c r="B498" s="495"/>
      <c r="C498" s="490" t="s">
        <v>4696</v>
      </c>
      <c r="D498" s="952"/>
      <c r="E498" s="954"/>
      <c r="F498" s="539"/>
      <c r="G498" s="480"/>
      <c r="H498" s="480"/>
      <c r="I498" s="480"/>
      <c r="J498" s="480"/>
      <c r="K498" s="480"/>
      <c r="L498" s="480"/>
    </row>
    <row r="499" spans="2:12" ht="22" thickBot="1">
      <c r="B499" s="501"/>
      <c r="C499" s="493" t="s">
        <v>4697</v>
      </c>
      <c r="D499" s="953"/>
      <c r="E499" s="955"/>
      <c r="F499" s="539"/>
      <c r="G499" s="480"/>
      <c r="H499" s="480"/>
      <c r="I499" s="480"/>
      <c r="J499" s="480"/>
      <c r="K499" s="480"/>
      <c r="L499" s="480"/>
    </row>
    <row r="500" spans="2:12" ht="15" customHeight="1">
      <c r="B500" s="489" t="s">
        <v>4698</v>
      </c>
      <c r="C500" s="490" t="s">
        <v>4699</v>
      </c>
      <c r="D500" s="952"/>
      <c r="E500" s="954" t="s">
        <v>4700</v>
      </c>
      <c r="F500" s="539"/>
      <c r="G500" s="480"/>
      <c r="H500" s="480"/>
      <c r="I500" s="480"/>
      <c r="J500" s="480"/>
      <c r="K500" s="480"/>
      <c r="L500" s="480"/>
    </row>
    <row r="501" spans="2:12" ht="32" thickBot="1">
      <c r="B501" s="492" t="s">
        <v>4701</v>
      </c>
      <c r="C501" s="493" t="s">
        <v>4702</v>
      </c>
      <c r="D501" s="953"/>
      <c r="E501" s="955"/>
      <c r="F501" s="539"/>
      <c r="G501" s="480"/>
      <c r="H501" s="480"/>
      <c r="I501" s="480"/>
      <c r="J501" s="480"/>
      <c r="K501" s="480"/>
      <c r="L501" s="480"/>
    </row>
    <row r="502" spans="2:12">
      <c r="B502" s="495"/>
      <c r="C502" s="490" t="s">
        <v>4703</v>
      </c>
      <c r="D502" s="952"/>
      <c r="E502" s="954"/>
      <c r="F502" s="539"/>
      <c r="G502" s="480"/>
      <c r="H502" s="480"/>
      <c r="I502" s="480"/>
      <c r="J502" s="480"/>
      <c r="K502" s="480"/>
      <c r="L502" s="480"/>
    </row>
    <row r="503" spans="2:12" ht="32" thickBot="1">
      <c r="B503" s="495"/>
      <c r="C503" s="493" t="s">
        <v>4704</v>
      </c>
      <c r="D503" s="953"/>
      <c r="E503" s="955"/>
      <c r="F503" s="539"/>
      <c r="G503" s="480"/>
      <c r="H503" s="480"/>
      <c r="I503" s="480"/>
      <c r="J503" s="480"/>
      <c r="K503" s="480"/>
      <c r="L503" s="480"/>
    </row>
    <row r="504" spans="2:12">
      <c r="B504" s="495"/>
      <c r="C504" s="490" t="s">
        <v>4705</v>
      </c>
      <c r="D504" s="952"/>
      <c r="E504" s="954"/>
      <c r="F504" s="539"/>
      <c r="G504" s="480"/>
      <c r="H504" s="480"/>
      <c r="I504" s="480"/>
      <c r="J504" s="480"/>
      <c r="K504" s="480"/>
      <c r="L504" s="480"/>
    </row>
    <row r="505" spans="2:12" ht="32" thickBot="1">
      <c r="B505" s="495"/>
      <c r="C505" s="493" t="s">
        <v>4706</v>
      </c>
      <c r="D505" s="953"/>
      <c r="E505" s="955"/>
      <c r="F505" s="539"/>
      <c r="G505" s="480"/>
      <c r="H505" s="480"/>
      <c r="I505" s="480"/>
      <c r="J505" s="480"/>
      <c r="K505" s="480"/>
      <c r="L505" s="480"/>
    </row>
    <row r="506" spans="2:12">
      <c r="B506" s="495"/>
      <c r="C506" s="490" t="s">
        <v>4707</v>
      </c>
      <c r="D506" s="952"/>
      <c r="E506" s="954"/>
      <c r="F506" s="539"/>
      <c r="G506" s="480"/>
      <c r="H506" s="480"/>
      <c r="I506" s="480"/>
      <c r="J506" s="480"/>
      <c r="K506" s="480"/>
      <c r="L506" s="480"/>
    </row>
    <row r="507" spans="2:12" ht="22" thickBot="1">
      <c r="B507" s="495"/>
      <c r="C507" s="493" t="s">
        <v>4708</v>
      </c>
      <c r="D507" s="953"/>
      <c r="E507" s="955"/>
      <c r="F507" s="539"/>
      <c r="G507" s="480"/>
      <c r="H507" s="480"/>
      <c r="I507" s="480"/>
      <c r="J507" s="480"/>
      <c r="K507" s="480"/>
      <c r="L507" s="480"/>
    </row>
    <row r="508" spans="2:12">
      <c r="B508" s="495"/>
      <c r="C508" s="490" t="s">
        <v>4709</v>
      </c>
      <c r="D508" s="952"/>
      <c r="E508" s="954"/>
      <c r="F508" s="539"/>
      <c r="G508" s="480"/>
      <c r="H508" s="480"/>
      <c r="I508" s="480"/>
      <c r="J508" s="480"/>
      <c r="K508" s="480"/>
      <c r="L508" s="480"/>
    </row>
    <row r="509" spans="2:12" ht="32" thickBot="1">
      <c r="B509" s="501"/>
      <c r="C509" s="493" t="s">
        <v>4710</v>
      </c>
      <c r="D509" s="953"/>
      <c r="E509" s="955"/>
      <c r="F509" s="539"/>
      <c r="G509" s="480"/>
      <c r="H509" s="480"/>
      <c r="I509" s="480"/>
      <c r="J509" s="480"/>
      <c r="K509" s="480"/>
      <c r="L509" s="480"/>
    </row>
    <row r="510" spans="2:12">
      <c r="B510" s="489" t="s">
        <v>4711</v>
      </c>
      <c r="C510" s="490" t="s">
        <v>4712</v>
      </c>
      <c r="D510" s="952"/>
      <c r="E510" s="954"/>
      <c r="F510" s="539"/>
      <c r="G510" s="480"/>
      <c r="H510" s="480"/>
      <c r="I510" s="480"/>
      <c r="J510" s="480"/>
      <c r="K510" s="480"/>
      <c r="L510" s="480"/>
    </row>
    <row r="511" spans="2:12" ht="32" thickBot="1">
      <c r="B511" s="492" t="s">
        <v>4713</v>
      </c>
      <c r="C511" s="493" t="s">
        <v>4714</v>
      </c>
      <c r="D511" s="953"/>
      <c r="E511" s="955"/>
      <c r="F511" s="539"/>
      <c r="G511" s="480"/>
      <c r="H511" s="480"/>
      <c r="I511" s="480"/>
      <c r="J511" s="480"/>
      <c r="K511" s="480"/>
      <c r="L511" s="480"/>
    </row>
    <row r="512" spans="2:12">
      <c r="B512" s="495"/>
      <c r="C512" s="490" t="s">
        <v>4715</v>
      </c>
      <c r="D512" s="952"/>
      <c r="E512" s="954"/>
      <c r="F512" s="539"/>
      <c r="G512" s="480"/>
      <c r="H512" s="480"/>
      <c r="I512" s="480"/>
      <c r="J512" s="480"/>
      <c r="K512" s="480"/>
      <c r="L512" s="480"/>
    </row>
    <row r="513" spans="2:12" ht="22" thickBot="1">
      <c r="B513" s="495"/>
      <c r="C513" s="493" t="s">
        <v>4716</v>
      </c>
      <c r="D513" s="953"/>
      <c r="E513" s="955"/>
      <c r="F513" s="539"/>
      <c r="G513" s="480"/>
      <c r="H513" s="480"/>
      <c r="I513" s="480"/>
      <c r="J513" s="480"/>
      <c r="K513" s="480"/>
      <c r="L513" s="480"/>
    </row>
    <row r="514" spans="2:12">
      <c r="B514" s="495"/>
      <c r="C514" s="490" t="s">
        <v>4717</v>
      </c>
      <c r="D514" s="952"/>
      <c r="E514" s="954" t="s">
        <v>4718</v>
      </c>
      <c r="F514" s="539"/>
      <c r="G514" s="480"/>
      <c r="H514" s="480"/>
      <c r="I514" s="480"/>
      <c r="J514" s="480"/>
      <c r="K514" s="480"/>
      <c r="L514" s="480"/>
    </row>
    <row r="515" spans="2:12" ht="16" thickBot="1">
      <c r="B515" s="495"/>
      <c r="C515" s="493" t="s">
        <v>4719</v>
      </c>
      <c r="D515" s="953"/>
      <c r="E515" s="955"/>
      <c r="F515" s="539"/>
      <c r="G515" s="480"/>
      <c r="H515" s="480"/>
      <c r="I515" s="480"/>
      <c r="J515" s="480"/>
      <c r="K515" s="480"/>
      <c r="L515" s="480"/>
    </row>
    <row r="516" spans="2:12">
      <c r="B516" s="495"/>
      <c r="C516" s="490" t="s">
        <v>4720</v>
      </c>
      <c r="D516" s="952"/>
      <c r="E516" s="954" t="s">
        <v>4721</v>
      </c>
      <c r="F516" s="539"/>
      <c r="G516" s="480"/>
      <c r="H516" s="480"/>
      <c r="I516" s="480"/>
      <c r="J516" s="480"/>
      <c r="K516" s="480"/>
      <c r="L516" s="480"/>
    </row>
    <row r="517" spans="2:12" ht="22" thickBot="1">
      <c r="B517" s="495"/>
      <c r="C517" s="493" t="s">
        <v>4722</v>
      </c>
      <c r="D517" s="953"/>
      <c r="E517" s="955"/>
      <c r="F517" s="539"/>
      <c r="G517" s="480"/>
      <c r="H517" s="480"/>
      <c r="I517" s="480"/>
      <c r="J517" s="480"/>
      <c r="K517" s="480"/>
      <c r="L517" s="480"/>
    </row>
    <row r="518" spans="2:12">
      <c r="B518" s="495"/>
      <c r="C518" s="490" t="s">
        <v>4723</v>
      </c>
      <c r="D518" s="952"/>
      <c r="E518" s="954"/>
      <c r="F518" s="539"/>
      <c r="G518" s="480"/>
      <c r="H518" s="480"/>
      <c r="I518" s="480"/>
      <c r="J518" s="480"/>
      <c r="K518" s="480"/>
      <c r="L518" s="480"/>
    </row>
    <row r="519" spans="2:12" ht="22" thickBot="1">
      <c r="B519" s="495"/>
      <c r="C519" s="493" t="s">
        <v>4724</v>
      </c>
      <c r="D519" s="953"/>
      <c r="E519" s="955"/>
      <c r="F519" s="539"/>
      <c r="G519" s="480"/>
      <c r="H519" s="480"/>
      <c r="I519" s="480"/>
      <c r="J519" s="480"/>
      <c r="K519" s="480"/>
      <c r="L519" s="480"/>
    </row>
    <row r="520" spans="2:12">
      <c r="B520" s="495"/>
      <c r="C520" s="490" t="s">
        <v>4725</v>
      </c>
      <c r="D520" s="952"/>
      <c r="E520" s="954"/>
      <c r="F520" s="539"/>
      <c r="G520" s="480"/>
      <c r="H520" s="480"/>
      <c r="I520" s="480"/>
      <c r="J520" s="480"/>
      <c r="K520" s="480"/>
      <c r="L520" s="480"/>
    </row>
    <row r="521" spans="2:12" ht="22" thickBot="1">
      <c r="B521" s="495"/>
      <c r="C521" s="493" t="s">
        <v>4726</v>
      </c>
      <c r="D521" s="953"/>
      <c r="E521" s="955"/>
      <c r="F521" s="539"/>
      <c r="G521" s="480"/>
      <c r="H521" s="480"/>
      <c r="I521" s="480"/>
      <c r="J521" s="480"/>
      <c r="K521" s="480"/>
      <c r="L521" s="480"/>
    </row>
    <row r="522" spans="2:12">
      <c r="B522" s="495"/>
      <c r="C522" s="490" t="s">
        <v>4727</v>
      </c>
      <c r="D522" s="952"/>
      <c r="E522" s="954" t="s">
        <v>4728</v>
      </c>
      <c r="F522" s="539"/>
      <c r="G522" s="480"/>
      <c r="H522" s="480"/>
      <c r="I522" s="480"/>
      <c r="J522" s="480"/>
      <c r="K522" s="480"/>
      <c r="L522" s="480"/>
    </row>
    <row r="523" spans="2:12" ht="42" thickBot="1">
      <c r="B523" s="495"/>
      <c r="C523" s="493" t="s">
        <v>4729</v>
      </c>
      <c r="D523" s="953"/>
      <c r="E523" s="955"/>
      <c r="F523" s="539"/>
      <c r="G523" s="480"/>
      <c r="H523" s="480"/>
      <c r="I523" s="480"/>
      <c r="J523" s="480"/>
      <c r="K523" s="480"/>
      <c r="L523" s="480"/>
    </row>
    <row r="524" spans="2:12">
      <c r="B524" s="495"/>
      <c r="C524" s="490" t="s">
        <v>4730</v>
      </c>
      <c r="D524" s="952"/>
      <c r="E524" s="954"/>
      <c r="F524" s="539"/>
      <c r="G524" s="480"/>
      <c r="H524" s="480"/>
      <c r="I524" s="480"/>
      <c r="J524" s="480"/>
      <c r="K524" s="480"/>
      <c r="L524" s="480"/>
    </row>
    <row r="525" spans="2:12" ht="22" thickBot="1">
      <c r="B525" s="495"/>
      <c r="C525" s="493" t="s">
        <v>4731</v>
      </c>
      <c r="D525" s="953"/>
      <c r="E525" s="955"/>
      <c r="F525" s="539"/>
      <c r="G525" s="480"/>
      <c r="H525" s="480"/>
      <c r="I525" s="480"/>
      <c r="J525" s="480"/>
      <c r="K525" s="480"/>
      <c r="L525" s="480"/>
    </row>
    <row r="526" spans="2:12">
      <c r="B526" s="495"/>
      <c r="C526" s="490" t="s">
        <v>4732</v>
      </c>
      <c r="D526" s="952"/>
      <c r="E526" s="954"/>
      <c r="F526" s="539"/>
      <c r="G526" s="480"/>
      <c r="H526" s="480"/>
      <c r="I526" s="480"/>
      <c r="J526" s="480"/>
      <c r="K526" s="480"/>
      <c r="L526" s="480"/>
    </row>
    <row r="527" spans="2:12" ht="22" thickBot="1">
      <c r="B527" s="495"/>
      <c r="C527" s="493" t="s">
        <v>4733</v>
      </c>
      <c r="D527" s="953"/>
      <c r="E527" s="955"/>
      <c r="F527" s="539"/>
      <c r="G527" s="480"/>
      <c r="H527" s="480"/>
      <c r="I527" s="480"/>
      <c r="J527" s="480"/>
      <c r="K527" s="480"/>
      <c r="L527" s="480"/>
    </row>
    <row r="528" spans="2:12">
      <c r="B528" s="495"/>
      <c r="C528" s="490" t="s">
        <v>4734</v>
      </c>
      <c r="D528" s="952"/>
      <c r="E528" s="954"/>
      <c r="F528" s="539"/>
      <c r="G528" s="480"/>
      <c r="H528" s="480"/>
      <c r="I528" s="480"/>
      <c r="J528" s="480"/>
      <c r="K528" s="480"/>
      <c r="L528" s="480"/>
    </row>
    <row r="529" spans="2:12" ht="16" thickBot="1">
      <c r="B529" s="501"/>
      <c r="C529" s="493" t="s">
        <v>4735</v>
      </c>
      <c r="D529" s="953"/>
      <c r="E529" s="955"/>
      <c r="F529" s="539"/>
      <c r="G529" s="480"/>
      <c r="H529" s="480"/>
      <c r="I529" s="480"/>
      <c r="J529" s="480"/>
      <c r="K529" s="480"/>
      <c r="L529" s="480"/>
    </row>
    <row r="530" spans="2:12" ht="15" customHeight="1">
      <c r="B530" s="528" t="s">
        <v>4736</v>
      </c>
      <c r="C530" s="535" t="s">
        <v>4737</v>
      </c>
      <c r="D530" s="952"/>
      <c r="E530" s="954"/>
      <c r="F530" s="539"/>
      <c r="G530" s="480"/>
      <c r="H530" s="480"/>
      <c r="I530" s="480"/>
      <c r="J530" s="480"/>
      <c r="K530" s="480"/>
      <c r="L530" s="480"/>
    </row>
    <row r="531" spans="2:12" ht="32" thickBot="1">
      <c r="B531" s="492" t="s">
        <v>4738</v>
      </c>
      <c r="C531" s="493" t="s">
        <v>4739</v>
      </c>
      <c r="D531" s="953"/>
      <c r="E531" s="955"/>
      <c r="F531" s="539"/>
      <c r="G531" s="480"/>
      <c r="H531" s="480"/>
      <c r="I531" s="480"/>
      <c r="J531" s="480"/>
      <c r="K531" s="480"/>
      <c r="L531" s="480"/>
    </row>
    <row r="532" spans="2:12">
      <c r="B532" s="495"/>
      <c r="C532" s="490" t="s">
        <v>4740</v>
      </c>
      <c r="D532" s="952"/>
      <c r="E532" s="954"/>
      <c r="F532" s="539"/>
      <c r="G532" s="480"/>
      <c r="H532" s="480"/>
      <c r="I532" s="480"/>
      <c r="J532" s="480"/>
      <c r="K532" s="480"/>
      <c r="L532" s="480"/>
    </row>
    <row r="533" spans="2:12" ht="32" thickBot="1">
      <c r="B533" s="495"/>
      <c r="C533" s="493" t="s">
        <v>4741</v>
      </c>
      <c r="D533" s="953"/>
      <c r="E533" s="955"/>
      <c r="F533" s="539"/>
      <c r="G533" s="480"/>
      <c r="H533" s="480"/>
      <c r="I533" s="480"/>
      <c r="J533" s="480"/>
      <c r="K533" s="480"/>
      <c r="L533" s="480"/>
    </row>
    <row r="534" spans="2:12">
      <c r="B534" s="495"/>
      <c r="C534" s="490" t="s">
        <v>4742</v>
      </c>
      <c r="D534" s="490" t="s">
        <v>4743</v>
      </c>
      <c r="E534" s="954"/>
      <c r="F534" s="539"/>
      <c r="G534" s="480"/>
      <c r="H534" s="480"/>
      <c r="I534" s="480"/>
      <c r="J534" s="480"/>
      <c r="K534" s="480"/>
      <c r="L534" s="480"/>
    </row>
    <row r="535" spans="2:12" ht="22" thickBot="1">
      <c r="B535" s="495"/>
      <c r="C535" s="493" t="s">
        <v>4744</v>
      </c>
      <c r="D535" s="493" t="s">
        <v>4745</v>
      </c>
      <c r="E535" s="955"/>
      <c r="F535" s="539"/>
      <c r="G535" s="480"/>
      <c r="H535" s="480"/>
      <c r="I535" s="480"/>
      <c r="J535" s="480"/>
      <c r="K535" s="480"/>
      <c r="L535" s="480"/>
    </row>
    <row r="536" spans="2:12">
      <c r="B536" s="495"/>
      <c r="C536" s="490" t="s">
        <v>4746</v>
      </c>
      <c r="D536" s="952"/>
      <c r="E536" s="954"/>
      <c r="F536" s="539"/>
      <c r="G536" s="480"/>
      <c r="H536" s="480"/>
      <c r="I536" s="480"/>
      <c r="J536" s="480"/>
      <c r="K536" s="480"/>
      <c r="L536" s="480"/>
    </row>
    <row r="537" spans="2:12" ht="16" thickBot="1">
      <c r="B537" s="501"/>
      <c r="C537" s="493" t="s">
        <v>4747</v>
      </c>
      <c r="D537" s="953"/>
      <c r="E537" s="955"/>
      <c r="F537" s="539"/>
      <c r="G537" s="480"/>
      <c r="H537" s="480"/>
      <c r="I537" s="480"/>
      <c r="J537" s="480"/>
      <c r="K537" s="480"/>
      <c r="L537" s="480"/>
    </row>
    <row r="538" spans="2:12">
      <c r="B538" s="489" t="s">
        <v>4748</v>
      </c>
      <c r="C538" s="490" t="s">
        <v>4749</v>
      </c>
      <c r="D538" s="490" t="s">
        <v>4750</v>
      </c>
      <c r="E538" s="954"/>
      <c r="F538" s="539"/>
      <c r="G538" s="480"/>
      <c r="H538" s="480"/>
      <c r="I538" s="480"/>
      <c r="J538" s="480"/>
      <c r="K538" s="480"/>
      <c r="L538" s="480"/>
    </row>
    <row r="539" spans="2:12" ht="42" thickBot="1">
      <c r="B539" s="492" t="s">
        <v>4751</v>
      </c>
      <c r="C539" s="514" t="s">
        <v>4752</v>
      </c>
      <c r="D539" s="493" t="s">
        <v>4753</v>
      </c>
      <c r="E539" s="955"/>
      <c r="F539" s="539"/>
      <c r="G539" s="480"/>
      <c r="H539" s="480"/>
      <c r="I539" s="480"/>
      <c r="J539" s="480"/>
      <c r="K539" s="480"/>
      <c r="L539" s="480"/>
    </row>
    <row r="540" spans="2:12">
      <c r="B540" s="495"/>
      <c r="C540" s="515"/>
      <c r="D540" s="490" t="s">
        <v>4754</v>
      </c>
      <c r="E540" s="954"/>
      <c r="F540" s="539"/>
      <c r="G540" s="480"/>
      <c r="H540" s="480"/>
      <c r="I540" s="480"/>
      <c r="J540" s="480"/>
      <c r="K540" s="480"/>
      <c r="L540" s="480"/>
    </row>
    <row r="541" spans="2:12" ht="16" thickBot="1">
      <c r="B541" s="495"/>
      <c r="C541" s="515"/>
      <c r="D541" s="493" t="s">
        <v>4755</v>
      </c>
      <c r="E541" s="955"/>
      <c r="F541" s="539"/>
      <c r="G541" s="480"/>
      <c r="H541" s="480"/>
      <c r="I541" s="480"/>
      <c r="J541" s="480"/>
      <c r="K541" s="480"/>
      <c r="L541" s="480"/>
    </row>
    <row r="542" spans="2:12">
      <c r="B542" s="495"/>
      <c r="C542" s="515"/>
      <c r="D542" s="490" t="s">
        <v>4756</v>
      </c>
      <c r="E542" s="954"/>
      <c r="F542" s="539"/>
      <c r="G542" s="480"/>
      <c r="H542" s="480"/>
      <c r="I542" s="480"/>
      <c r="J542" s="480"/>
      <c r="K542" s="480"/>
      <c r="L542" s="480"/>
    </row>
    <row r="543" spans="2:12" ht="16" thickBot="1">
      <c r="B543" s="495"/>
      <c r="C543" s="515"/>
      <c r="D543" s="493" t="s">
        <v>4757</v>
      </c>
      <c r="E543" s="955"/>
      <c r="F543" s="539"/>
      <c r="G543" s="480"/>
      <c r="H543" s="480"/>
      <c r="I543" s="480"/>
      <c r="J543" s="480"/>
      <c r="K543" s="480"/>
      <c r="L543" s="480"/>
    </row>
    <row r="544" spans="2:12">
      <c r="B544" s="495"/>
      <c r="C544" s="515"/>
      <c r="D544" s="490" t="s">
        <v>4758</v>
      </c>
      <c r="E544" s="954"/>
      <c r="F544" s="539"/>
      <c r="G544" s="480"/>
      <c r="H544" s="480"/>
      <c r="I544" s="480"/>
      <c r="J544" s="480"/>
      <c r="K544" s="480"/>
      <c r="L544" s="480"/>
    </row>
    <row r="545" spans="2:12" ht="16" thickBot="1">
      <c r="B545" s="495"/>
      <c r="C545" s="515"/>
      <c r="D545" s="493" t="s">
        <v>4759</v>
      </c>
      <c r="E545" s="955"/>
      <c r="F545" s="539"/>
      <c r="G545" s="480"/>
      <c r="H545" s="480"/>
      <c r="I545" s="480"/>
      <c r="J545" s="480"/>
      <c r="K545" s="480"/>
      <c r="L545" s="480"/>
    </row>
    <row r="546" spans="2:12">
      <c r="B546" s="495"/>
      <c r="C546" s="515"/>
      <c r="D546" s="490" t="s">
        <v>4760</v>
      </c>
      <c r="E546" s="954"/>
      <c r="F546" s="539"/>
      <c r="G546" s="480"/>
      <c r="H546" s="480"/>
      <c r="I546" s="480"/>
      <c r="J546" s="480"/>
      <c r="K546" s="480"/>
      <c r="L546" s="480"/>
    </row>
    <row r="547" spans="2:12" ht="32" thickBot="1">
      <c r="B547" s="495"/>
      <c r="C547" s="515"/>
      <c r="D547" s="493" t="s">
        <v>4761</v>
      </c>
      <c r="E547" s="955"/>
      <c r="F547" s="539"/>
      <c r="G547" s="480"/>
      <c r="H547" s="480"/>
      <c r="I547" s="480"/>
      <c r="J547" s="480"/>
      <c r="K547" s="480"/>
      <c r="L547" s="480"/>
    </row>
    <row r="548" spans="2:12">
      <c r="B548" s="495"/>
      <c r="C548" s="515"/>
      <c r="D548" s="490" t="s">
        <v>4762</v>
      </c>
      <c r="E548" s="954"/>
      <c r="F548" s="539"/>
      <c r="G548" s="480"/>
      <c r="H548" s="480"/>
      <c r="I548" s="480"/>
      <c r="J548" s="480"/>
      <c r="K548" s="480"/>
      <c r="L548" s="480"/>
    </row>
    <row r="549" spans="2:12" ht="32" thickBot="1">
      <c r="B549" s="495"/>
      <c r="C549" s="515"/>
      <c r="D549" s="493" t="s">
        <v>4763</v>
      </c>
      <c r="E549" s="955"/>
      <c r="F549" s="539"/>
      <c r="G549" s="480"/>
      <c r="H549" s="480"/>
      <c r="I549" s="480"/>
      <c r="J549" s="480"/>
      <c r="K549" s="480"/>
      <c r="L549" s="480"/>
    </row>
    <row r="550" spans="2:12">
      <c r="B550" s="495"/>
      <c r="C550" s="515"/>
      <c r="D550" s="490" t="s">
        <v>4764</v>
      </c>
      <c r="E550" s="954"/>
      <c r="F550" s="539"/>
      <c r="G550" s="480"/>
      <c r="H550" s="480"/>
      <c r="I550" s="480"/>
      <c r="J550" s="480"/>
      <c r="K550" s="480"/>
      <c r="L550" s="480"/>
    </row>
    <row r="551" spans="2:12" ht="42" thickBot="1">
      <c r="B551" s="495"/>
      <c r="C551" s="516"/>
      <c r="D551" s="493" t="s">
        <v>4765</v>
      </c>
      <c r="E551" s="955"/>
      <c r="F551" s="539"/>
      <c r="G551" s="480"/>
      <c r="H551" s="480"/>
      <c r="I551" s="480"/>
      <c r="J551" s="480"/>
      <c r="K551" s="480"/>
      <c r="L551" s="480"/>
    </row>
    <row r="552" spans="2:12">
      <c r="B552" s="495"/>
      <c r="C552" s="490" t="s">
        <v>4766</v>
      </c>
      <c r="D552" s="952"/>
      <c r="E552" s="954" t="s">
        <v>4767</v>
      </c>
      <c r="F552" s="539"/>
      <c r="G552" s="480"/>
      <c r="H552" s="480"/>
      <c r="I552" s="480"/>
      <c r="J552" s="480"/>
      <c r="K552" s="480"/>
      <c r="L552" s="480"/>
    </row>
    <row r="553" spans="2:12" ht="16" thickBot="1">
      <c r="B553" s="495"/>
      <c r="C553" s="493" t="s">
        <v>4768</v>
      </c>
      <c r="D553" s="953"/>
      <c r="E553" s="955"/>
      <c r="F553" s="539"/>
      <c r="G553" s="480"/>
      <c r="H553" s="480"/>
      <c r="I553" s="480"/>
      <c r="J553" s="480"/>
      <c r="K553" s="480"/>
      <c r="L553" s="480"/>
    </row>
    <row r="554" spans="2:12">
      <c r="B554" s="495"/>
      <c r="C554" s="490" t="s">
        <v>4769</v>
      </c>
      <c r="D554" s="952"/>
      <c r="E554" s="954" t="s">
        <v>4770</v>
      </c>
      <c r="F554" s="539"/>
      <c r="G554" s="480"/>
      <c r="H554" s="480"/>
      <c r="I554" s="480"/>
      <c r="J554" s="480"/>
      <c r="K554" s="480"/>
      <c r="L554" s="480"/>
    </row>
    <row r="555" spans="2:12" ht="32" thickBot="1">
      <c r="B555" s="495"/>
      <c r="C555" s="493" t="s">
        <v>4771</v>
      </c>
      <c r="D555" s="953"/>
      <c r="E555" s="955"/>
      <c r="F555" s="539"/>
      <c r="G555" s="480"/>
      <c r="H555" s="480"/>
      <c r="I555" s="480"/>
      <c r="J555" s="480"/>
      <c r="K555" s="480"/>
      <c r="L555" s="480"/>
    </row>
    <row r="556" spans="2:12">
      <c r="B556" s="495"/>
      <c r="C556" s="490" t="s">
        <v>4772</v>
      </c>
      <c r="D556" s="952"/>
      <c r="E556" s="954"/>
      <c r="F556" s="539"/>
      <c r="G556" s="480"/>
      <c r="H556" s="480"/>
      <c r="I556" s="480"/>
      <c r="J556" s="480"/>
      <c r="K556" s="480"/>
      <c r="L556" s="480"/>
    </row>
    <row r="557" spans="2:12" ht="16" thickBot="1">
      <c r="B557" s="495"/>
      <c r="C557" s="493" t="s">
        <v>4773</v>
      </c>
      <c r="D557" s="953"/>
      <c r="E557" s="955"/>
      <c r="F557" s="539"/>
      <c r="G557" s="480"/>
      <c r="H557" s="480"/>
      <c r="I557" s="480"/>
      <c r="J557" s="480"/>
      <c r="K557" s="480"/>
      <c r="L557" s="480"/>
    </row>
    <row r="558" spans="2:12">
      <c r="B558" s="495"/>
      <c r="C558" s="490" t="s">
        <v>4774</v>
      </c>
      <c r="D558" s="952"/>
      <c r="E558" s="954" t="s">
        <v>4775</v>
      </c>
      <c r="F558" s="539"/>
      <c r="G558" s="480"/>
      <c r="H558" s="480"/>
      <c r="I558" s="480"/>
      <c r="J558" s="480"/>
      <c r="K558" s="480"/>
      <c r="L558" s="480"/>
    </row>
    <row r="559" spans="2:12" ht="16" thickBot="1">
      <c r="B559" s="501"/>
      <c r="C559" s="493" t="s">
        <v>4776</v>
      </c>
      <c r="D559" s="953"/>
      <c r="E559" s="955"/>
      <c r="F559" s="539"/>
      <c r="G559" s="480"/>
      <c r="H559" s="480"/>
      <c r="I559" s="480"/>
      <c r="J559" s="480"/>
      <c r="K559" s="480"/>
      <c r="L559" s="480"/>
    </row>
    <row r="560" spans="2:12">
      <c r="B560" s="489" t="s">
        <v>4777</v>
      </c>
      <c r="C560" s="490" t="s">
        <v>4778</v>
      </c>
      <c r="D560" s="952"/>
      <c r="E560" s="954"/>
      <c r="F560" s="539"/>
      <c r="G560" s="480"/>
      <c r="H560" s="480"/>
      <c r="I560" s="480"/>
      <c r="J560" s="480"/>
      <c r="K560" s="480"/>
      <c r="L560" s="480"/>
    </row>
    <row r="561" spans="2:12" ht="15" customHeight="1" thickBot="1">
      <c r="B561" s="492" t="s">
        <v>4779</v>
      </c>
      <c r="C561" s="493" t="s">
        <v>4780</v>
      </c>
      <c r="D561" s="953"/>
      <c r="E561" s="955"/>
      <c r="F561" s="539"/>
      <c r="G561" s="480"/>
      <c r="H561" s="480"/>
      <c r="I561" s="480"/>
      <c r="J561" s="480"/>
      <c r="K561" s="480"/>
      <c r="L561" s="480"/>
    </row>
    <row r="562" spans="2:12">
      <c r="B562" s="495"/>
      <c r="C562" s="490" t="s">
        <v>4781</v>
      </c>
      <c r="D562" s="952"/>
      <c r="E562" s="954"/>
      <c r="F562" s="539"/>
      <c r="G562" s="480"/>
      <c r="H562" s="480"/>
      <c r="I562" s="480"/>
      <c r="J562" s="480"/>
      <c r="K562" s="480"/>
      <c r="L562" s="480"/>
    </row>
    <row r="563" spans="2:12" ht="15" customHeight="1" thickBot="1">
      <c r="B563" s="495"/>
      <c r="C563" s="493" t="s">
        <v>4782</v>
      </c>
      <c r="D563" s="953"/>
      <c r="E563" s="955"/>
      <c r="F563" s="539"/>
      <c r="G563" s="480"/>
      <c r="H563" s="480"/>
      <c r="I563" s="480"/>
      <c r="J563" s="480"/>
      <c r="K563" s="480"/>
      <c r="L563" s="480"/>
    </row>
    <row r="564" spans="2:12">
      <c r="B564" s="495"/>
      <c r="C564" s="490" t="s">
        <v>4783</v>
      </c>
      <c r="D564" s="952"/>
      <c r="E564" s="954" t="s">
        <v>4784</v>
      </c>
      <c r="F564" s="539"/>
      <c r="G564" s="480"/>
      <c r="H564" s="480"/>
      <c r="I564" s="480"/>
      <c r="J564" s="480"/>
      <c r="K564" s="480"/>
      <c r="L564" s="480"/>
    </row>
    <row r="565" spans="2:12" ht="32" thickBot="1">
      <c r="B565" s="495"/>
      <c r="C565" s="493" t="s">
        <v>4785</v>
      </c>
      <c r="D565" s="953"/>
      <c r="E565" s="955"/>
      <c r="F565" s="539"/>
      <c r="G565" s="480"/>
      <c r="H565" s="480"/>
      <c r="I565" s="480"/>
      <c r="J565" s="480"/>
      <c r="K565" s="480"/>
      <c r="L565" s="480"/>
    </row>
    <row r="566" spans="2:12">
      <c r="B566" s="495"/>
      <c r="C566" s="490" t="s">
        <v>4786</v>
      </c>
      <c r="D566" s="952"/>
      <c r="E566" s="954"/>
      <c r="F566" s="539"/>
      <c r="G566" s="480"/>
      <c r="H566" s="480"/>
      <c r="I566" s="480"/>
      <c r="J566" s="480"/>
      <c r="K566" s="480"/>
      <c r="L566" s="480"/>
    </row>
    <row r="567" spans="2:12" ht="32" thickBot="1">
      <c r="B567" s="495"/>
      <c r="C567" s="493" t="s">
        <v>4787</v>
      </c>
      <c r="D567" s="953"/>
      <c r="E567" s="955"/>
      <c r="F567" s="539"/>
      <c r="G567" s="480"/>
      <c r="H567" s="480"/>
      <c r="I567" s="480"/>
      <c r="J567" s="480"/>
      <c r="K567" s="480"/>
      <c r="L567" s="480"/>
    </row>
    <row r="568" spans="2:12">
      <c r="B568" s="495"/>
      <c r="C568" s="490" t="s">
        <v>4788</v>
      </c>
      <c r="D568" s="952"/>
      <c r="E568" s="954"/>
      <c r="F568" s="539"/>
      <c r="G568" s="480"/>
      <c r="H568" s="480"/>
      <c r="I568" s="480"/>
      <c r="J568" s="480"/>
      <c r="K568" s="480"/>
      <c r="L568" s="480"/>
    </row>
    <row r="569" spans="2:12" ht="16" thickBot="1">
      <c r="B569" s="495"/>
      <c r="C569" s="493" t="s">
        <v>4789</v>
      </c>
      <c r="D569" s="953"/>
      <c r="E569" s="955"/>
      <c r="F569" s="539"/>
      <c r="G569" s="480"/>
      <c r="H569" s="480"/>
      <c r="I569" s="480"/>
      <c r="J569" s="480"/>
      <c r="K569" s="480"/>
      <c r="L569" s="480"/>
    </row>
    <row r="570" spans="2:12">
      <c r="B570" s="495"/>
      <c r="C570" s="490" t="s">
        <v>4790</v>
      </c>
      <c r="D570" s="952"/>
      <c r="E570" s="954"/>
      <c r="F570" s="539"/>
      <c r="G570" s="480"/>
      <c r="H570" s="480"/>
      <c r="I570" s="480"/>
      <c r="J570" s="480"/>
      <c r="K570" s="480"/>
      <c r="L570" s="480"/>
    </row>
    <row r="571" spans="2:12" ht="22" thickBot="1">
      <c r="B571" s="501"/>
      <c r="C571" s="493" t="s">
        <v>4791</v>
      </c>
      <c r="D571" s="953"/>
      <c r="E571" s="955"/>
      <c r="F571" s="539"/>
      <c r="G571" s="480"/>
      <c r="H571" s="480"/>
      <c r="I571" s="480"/>
      <c r="J571" s="480"/>
      <c r="K571" s="480"/>
      <c r="L571" s="480"/>
    </row>
    <row r="572" spans="2:12">
      <c r="B572" s="489" t="s">
        <v>4792</v>
      </c>
      <c r="C572" s="490" t="s">
        <v>4793</v>
      </c>
      <c r="D572" s="952"/>
      <c r="E572" s="954" t="s">
        <v>4794</v>
      </c>
      <c r="F572" s="539"/>
      <c r="G572" s="480"/>
      <c r="H572" s="480"/>
      <c r="I572" s="480"/>
      <c r="J572" s="480"/>
      <c r="K572" s="480"/>
      <c r="L572" s="480"/>
    </row>
    <row r="573" spans="2:12" ht="15" customHeight="1" thickBot="1">
      <c r="B573" s="492" t="s">
        <v>4795</v>
      </c>
      <c r="C573" s="493" t="s">
        <v>4796</v>
      </c>
      <c r="D573" s="953"/>
      <c r="E573" s="955"/>
      <c r="F573" s="539"/>
      <c r="G573" s="480"/>
      <c r="H573" s="480"/>
      <c r="I573" s="480"/>
      <c r="J573" s="480"/>
      <c r="K573" s="480"/>
      <c r="L573" s="480"/>
    </row>
    <row r="574" spans="2:12">
      <c r="B574" s="495"/>
      <c r="C574" s="490" t="s">
        <v>4797</v>
      </c>
      <c r="D574" s="952"/>
      <c r="E574" s="954" t="s">
        <v>4798</v>
      </c>
      <c r="F574" s="539"/>
      <c r="G574" s="480"/>
      <c r="H574" s="480"/>
      <c r="I574" s="480"/>
      <c r="J574" s="480"/>
      <c r="K574" s="480"/>
      <c r="L574" s="480"/>
    </row>
    <row r="575" spans="2:12" ht="16" thickBot="1">
      <c r="B575" s="495"/>
      <c r="C575" s="493" t="s">
        <v>4799</v>
      </c>
      <c r="D575" s="953"/>
      <c r="E575" s="955"/>
      <c r="F575" s="539"/>
      <c r="G575" s="480"/>
      <c r="H575" s="480"/>
      <c r="I575" s="480"/>
      <c r="J575" s="480"/>
      <c r="K575" s="480"/>
      <c r="L575" s="480"/>
    </row>
    <row r="576" spans="2:12">
      <c r="B576" s="495"/>
      <c r="C576" s="490" t="s">
        <v>4800</v>
      </c>
      <c r="D576" s="952"/>
      <c r="E576" s="954"/>
      <c r="F576" s="539"/>
      <c r="G576" s="480"/>
      <c r="H576" s="480"/>
      <c r="I576" s="480"/>
      <c r="J576" s="480"/>
      <c r="K576" s="480"/>
      <c r="L576" s="480"/>
    </row>
    <row r="577" spans="2:12" ht="16" thickBot="1">
      <c r="B577" s="495"/>
      <c r="C577" s="493" t="s">
        <v>4801</v>
      </c>
      <c r="D577" s="953"/>
      <c r="E577" s="955"/>
      <c r="F577" s="539"/>
      <c r="G577" s="480"/>
      <c r="H577" s="480"/>
      <c r="I577" s="480"/>
      <c r="J577" s="480"/>
      <c r="K577" s="480"/>
      <c r="L577" s="480"/>
    </row>
    <row r="578" spans="2:12">
      <c r="B578" s="495"/>
      <c r="C578" s="490" t="s">
        <v>4802</v>
      </c>
      <c r="D578" s="952"/>
      <c r="E578" s="954" t="s">
        <v>4803</v>
      </c>
      <c r="F578" s="539"/>
      <c r="G578" s="480"/>
      <c r="H578" s="480"/>
      <c r="I578" s="480"/>
      <c r="J578" s="480"/>
      <c r="K578" s="480"/>
      <c r="L578" s="480"/>
    </row>
    <row r="579" spans="2:12" ht="22" thickBot="1">
      <c r="B579" s="495"/>
      <c r="C579" s="493" t="s">
        <v>4804</v>
      </c>
      <c r="D579" s="953"/>
      <c r="E579" s="955"/>
      <c r="F579" s="539"/>
      <c r="G579" s="480"/>
      <c r="H579" s="480"/>
      <c r="I579" s="480"/>
      <c r="J579" s="480"/>
      <c r="K579" s="480"/>
      <c r="L579" s="480"/>
    </row>
    <row r="580" spans="2:12">
      <c r="B580" s="495"/>
      <c r="C580" s="490" t="s">
        <v>4805</v>
      </c>
      <c r="D580" s="952"/>
      <c r="E580" s="954" t="s">
        <v>4806</v>
      </c>
      <c r="F580" s="539"/>
      <c r="G580" s="480"/>
      <c r="H580" s="480"/>
      <c r="I580" s="480"/>
      <c r="J580" s="480"/>
      <c r="K580" s="480"/>
      <c r="L580" s="480"/>
    </row>
    <row r="581" spans="2:12" ht="16" thickBot="1">
      <c r="B581" s="495"/>
      <c r="C581" s="493" t="s">
        <v>4807</v>
      </c>
      <c r="D581" s="953"/>
      <c r="E581" s="955"/>
      <c r="F581" s="539"/>
      <c r="G581" s="480"/>
      <c r="H581" s="480"/>
      <c r="I581" s="480"/>
      <c r="J581" s="480"/>
      <c r="K581" s="480"/>
      <c r="L581" s="480"/>
    </row>
    <row r="582" spans="2:12">
      <c r="B582" s="495"/>
      <c r="C582" s="490" t="s">
        <v>4808</v>
      </c>
      <c r="D582" s="490" t="s">
        <v>4809</v>
      </c>
      <c r="E582" s="954"/>
      <c r="F582" s="539"/>
      <c r="G582" s="480"/>
      <c r="H582" s="480"/>
      <c r="I582" s="480"/>
      <c r="J582" s="480"/>
      <c r="K582" s="480"/>
      <c r="L582" s="480"/>
    </row>
    <row r="583" spans="2:12" ht="22" thickBot="1">
      <c r="B583" s="495"/>
      <c r="C583" s="514" t="s">
        <v>4810</v>
      </c>
      <c r="D583" s="493" t="s">
        <v>4811</v>
      </c>
      <c r="E583" s="955"/>
      <c r="F583" s="539"/>
      <c r="G583" s="480"/>
      <c r="H583" s="480"/>
      <c r="I583" s="480"/>
      <c r="J583" s="480"/>
      <c r="K583" s="480"/>
      <c r="L583" s="480"/>
    </row>
    <row r="584" spans="2:12">
      <c r="B584" s="495"/>
      <c r="C584" s="515"/>
      <c r="D584" s="490" t="s">
        <v>4812</v>
      </c>
      <c r="E584" s="954"/>
      <c r="F584" s="539"/>
      <c r="G584" s="480"/>
      <c r="H584" s="480"/>
      <c r="I584" s="480"/>
      <c r="J584" s="480"/>
      <c r="K584" s="480"/>
      <c r="L584" s="480"/>
    </row>
    <row r="585" spans="2:12" ht="22" thickBot="1">
      <c r="B585" s="495"/>
      <c r="C585" s="516"/>
      <c r="D585" s="493" t="s">
        <v>4813</v>
      </c>
      <c r="E585" s="955"/>
      <c r="F585" s="539"/>
      <c r="G585" s="480"/>
      <c r="H585" s="480"/>
      <c r="I585" s="480"/>
      <c r="J585" s="480"/>
      <c r="K585" s="480"/>
      <c r="L585" s="480"/>
    </row>
    <row r="586" spans="2:12">
      <c r="B586" s="495"/>
      <c r="C586" s="490" t="s">
        <v>4814</v>
      </c>
      <c r="D586" s="952"/>
      <c r="E586" s="954" t="s">
        <v>4815</v>
      </c>
      <c r="F586" s="539"/>
      <c r="G586" s="480"/>
      <c r="H586" s="480"/>
      <c r="I586" s="480"/>
      <c r="J586" s="480"/>
      <c r="K586" s="480"/>
      <c r="L586" s="480"/>
    </row>
    <row r="587" spans="2:12" ht="16" thickBot="1">
      <c r="B587" s="495"/>
      <c r="C587" s="493" t="s">
        <v>4816</v>
      </c>
      <c r="D587" s="953"/>
      <c r="E587" s="955"/>
      <c r="F587" s="539"/>
      <c r="G587" s="480"/>
      <c r="H587" s="480"/>
      <c r="I587" s="480"/>
      <c r="J587" s="480"/>
      <c r="K587" s="480"/>
      <c r="L587" s="480"/>
    </row>
    <row r="588" spans="2:12">
      <c r="B588" s="495"/>
      <c r="C588" s="490" t="s">
        <v>4817</v>
      </c>
      <c r="D588" s="952"/>
      <c r="E588" s="954"/>
      <c r="F588" s="539"/>
      <c r="G588" s="480"/>
      <c r="H588" s="480"/>
      <c r="I588" s="480"/>
      <c r="J588" s="480"/>
      <c r="K588" s="480"/>
      <c r="L588" s="480"/>
    </row>
    <row r="589" spans="2:12" ht="16" thickBot="1">
      <c r="B589" s="501"/>
      <c r="C589" s="493" t="s">
        <v>4818</v>
      </c>
      <c r="D589" s="953"/>
      <c r="E589" s="955"/>
      <c r="F589" s="539"/>
      <c r="G589" s="480"/>
      <c r="H589" s="480"/>
      <c r="I589" s="480"/>
      <c r="J589" s="480"/>
      <c r="K589" s="480"/>
      <c r="L589" s="480"/>
    </row>
    <row r="590" spans="2:12">
      <c r="B590" s="489" t="s">
        <v>4819</v>
      </c>
      <c r="C590" s="952"/>
      <c r="D590" s="952"/>
      <c r="E590" s="954"/>
      <c r="F590" s="539"/>
      <c r="G590" s="480"/>
      <c r="H590" s="480"/>
      <c r="I590" s="480"/>
      <c r="J590" s="480"/>
      <c r="K590" s="480"/>
      <c r="L590" s="480"/>
    </row>
    <row r="591" spans="2:12" ht="42" thickBot="1">
      <c r="B591" s="494" t="s">
        <v>4820</v>
      </c>
      <c r="C591" s="953"/>
      <c r="D591" s="953"/>
      <c r="E591" s="955"/>
      <c r="F591" s="539"/>
      <c r="G591" s="480"/>
      <c r="H591" s="480"/>
      <c r="I591" s="480"/>
      <c r="J591" s="480"/>
      <c r="K591" s="480"/>
      <c r="L591" s="480"/>
    </row>
    <row r="592" spans="2:12" ht="16" thickBot="1">
      <c r="B592" s="544" t="s">
        <v>4462</v>
      </c>
      <c r="C592" s="545"/>
      <c r="D592" s="545"/>
      <c r="E592" s="546"/>
      <c r="F592" s="543"/>
      <c r="G592" s="480"/>
      <c r="H592" s="480"/>
      <c r="I592" s="480"/>
      <c r="J592" s="480"/>
      <c r="K592" s="480"/>
      <c r="L592" s="480"/>
    </row>
    <row r="593" spans="2:12">
      <c r="B593" s="481"/>
      <c r="C593" s="481"/>
      <c r="D593" s="481"/>
      <c r="E593" s="481"/>
      <c r="G593" s="480"/>
      <c r="H593" s="480"/>
      <c r="I593" s="480"/>
      <c r="J593" s="480"/>
      <c r="K593" s="480"/>
      <c r="L593" s="480"/>
    </row>
    <row r="594" spans="2:12">
      <c r="B594" s="481"/>
      <c r="C594" s="481"/>
      <c r="D594" s="481"/>
      <c r="E594" s="481"/>
      <c r="G594" s="480"/>
      <c r="H594" s="480"/>
      <c r="I594" s="480"/>
      <c r="J594" s="480"/>
      <c r="K594" s="480"/>
      <c r="L594" s="480"/>
    </row>
    <row r="595" spans="2:12">
      <c r="B595" s="481"/>
      <c r="C595" s="481"/>
      <c r="D595" s="481"/>
      <c r="E595" s="481"/>
      <c r="G595" s="480"/>
      <c r="H595" s="480"/>
      <c r="I595" s="480"/>
      <c r="J595" s="480"/>
      <c r="K595" s="480"/>
      <c r="L595" s="480"/>
    </row>
    <row r="596" spans="2:12">
      <c r="B596" s="481"/>
      <c r="C596" s="481"/>
      <c r="D596" s="481"/>
      <c r="E596" s="481"/>
      <c r="G596" s="480"/>
      <c r="H596" s="480"/>
      <c r="I596" s="480"/>
      <c r="J596" s="480"/>
      <c r="K596" s="480"/>
      <c r="L596" s="480"/>
    </row>
    <row r="597" spans="2:12">
      <c r="B597" s="481"/>
      <c r="C597" s="481"/>
      <c r="D597" s="481"/>
      <c r="E597" s="481"/>
      <c r="G597" s="480"/>
      <c r="H597" s="480"/>
      <c r="I597" s="480"/>
      <c r="J597" s="480"/>
      <c r="K597" s="480"/>
      <c r="L597" s="480"/>
    </row>
    <row r="598" spans="2:12">
      <c r="B598" s="481"/>
      <c r="C598" s="481"/>
      <c r="D598" s="481"/>
      <c r="E598" s="481"/>
      <c r="G598" s="480"/>
      <c r="H598" s="480"/>
      <c r="I598" s="480"/>
      <c r="J598" s="480"/>
      <c r="K598" s="480"/>
      <c r="L598" s="480"/>
    </row>
    <row r="599" spans="2:12">
      <c r="B599" s="481"/>
      <c r="C599" s="481"/>
      <c r="D599" s="481"/>
      <c r="E599" s="481"/>
      <c r="G599" s="480"/>
      <c r="H599" s="480"/>
      <c r="I599" s="480"/>
      <c r="J599" s="480"/>
      <c r="K599" s="480"/>
      <c r="L599" s="480"/>
    </row>
    <row r="600" spans="2:12">
      <c r="B600" s="481"/>
      <c r="C600" s="481"/>
      <c r="D600" s="481"/>
      <c r="E600" s="481"/>
      <c r="G600" s="480"/>
      <c r="H600" s="480"/>
      <c r="I600" s="480"/>
      <c r="J600" s="480"/>
      <c r="K600" s="480"/>
      <c r="L600" s="480"/>
    </row>
    <row r="601" spans="2:12">
      <c r="B601" s="481"/>
      <c r="C601" s="481"/>
      <c r="D601" s="481"/>
      <c r="E601" s="481"/>
      <c r="G601" s="480"/>
      <c r="H601" s="480"/>
      <c r="I601" s="480"/>
      <c r="J601" s="480"/>
      <c r="K601" s="480"/>
      <c r="L601" s="480"/>
    </row>
    <row r="602" spans="2:12">
      <c r="B602" s="481"/>
      <c r="C602" s="481"/>
      <c r="D602" s="481"/>
      <c r="E602" s="481"/>
      <c r="G602" s="480"/>
      <c r="H602" s="480"/>
      <c r="I602" s="480"/>
      <c r="J602" s="480"/>
      <c r="K602" s="480"/>
      <c r="L602" s="480"/>
    </row>
    <row r="603" spans="2:12">
      <c r="B603" s="481"/>
      <c r="C603" s="481"/>
      <c r="D603" s="481"/>
      <c r="E603" s="481"/>
      <c r="G603" s="480"/>
      <c r="H603" s="480"/>
      <c r="I603" s="480"/>
      <c r="J603" s="480"/>
      <c r="K603" s="480"/>
      <c r="L603" s="480"/>
    </row>
    <row r="604" spans="2:12">
      <c r="B604" s="481"/>
      <c r="C604" s="481"/>
      <c r="D604" s="481"/>
      <c r="E604" s="481"/>
      <c r="G604" s="480"/>
      <c r="H604" s="480"/>
      <c r="I604" s="480"/>
      <c r="J604" s="480"/>
      <c r="K604" s="480"/>
      <c r="L604" s="480"/>
    </row>
    <row r="605" spans="2:12">
      <c r="B605" s="481"/>
      <c r="C605" s="481"/>
      <c r="D605" s="481"/>
      <c r="E605" s="481"/>
      <c r="G605" s="480"/>
      <c r="H605" s="480"/>
      <c r="I605" s="480"/>
      <c r="J605" s="480"/>
      <c r="K605" s="480"/>
      <c r="L605" s="480"/>
    </row>
    <row r="606" spans="2:12">
      <c r="B606" s="481"/>
      <c r="C606" s="481"/>
      <c r="D606" s="481"/>
      <c r="E606" s="481"/>
      <c r="G606" s="480"/>
      <c r="H606" s="480"/>
      <c r="I606" s="480"/>
      <c r="J606" s="480"/>
      <c r="K606" s="480"/>
      <c r="L606" s="480"/>
    </row>
    <row r="607" spans="2:12">
      <c r="B607" s="481"/>
      <c r="C607" s="481"/>
      <c r="D607" s="481"/>
      <c r="E607" s="481"/>
      <c r="G607" s="480"/>
      <c r="H607" s="480"/>
      <c r="I607" s="480"/>
      <c r="J607" s="480"/>
      <c r="K607" s="480"/>
      <c r="L607" s="480"/>
    </row>
    <row r="608" spans="2:12">
      <c r="B608" s="481"/>
      <c r="C608" s="481"/>
      <c r="D608" s="481"/>
      <c r="E608" s="481"/>
      <c r="G608" s="480"/>
      <c r="H608" s="480"/>
      <c r="I608" s="480"/>
      <c r="J608" s="480"/>
      <c r="K608" s="480"/>
      <c r="L608" s="480"/>
    </row>
    <row r="609" spans="2:12">
      <c r="B609" s="481"/>
      <c r="C609" s="481"/>
      <c r="D609" s="481"/>
      <c r="E609" s="481"/>
      <c r="G609" s="480"/>
      <c r="H609" s="480"/>
      <c r="I609" s="480"/>
      <c r="J609" s="480"/>
      <c r="K609" s="480"/>
      <c r="L609" s="480"/>
    </row>
    <row r="610" spans="2:12">
      <c r="B610" s="481"/>
      <c r="C610" s="481"/>
      <c r="D610" s="481"/>
      <c r="E610" s="481"/>
      <c r="G610" s="480"/>
      <c r="H610" s="480"/>
      <c r="I610" s="480"/>
      <c r="J610" s="480"/>
      <c r="K610" s="480"/>
      <c r="L610" s="480"/>
    </row>
    <row r="611" spans="2:12">
      <c r="B611" s="481"/>
      <c r="C611" s="481"/>
      <c r="D611" s="481"/>
      <c r="E611" s="481"/>
      <c r="G611" s="480"/>
      <c r="H611" s="480"/>
      <c r="I611" s="480"/>
      <c r="J611" s="480"/>
      <c r="K611" s="480"/>
      <c r="L611" s="480"/>
    </row>
    <row r="612" spans="2:12">
      <c r="B612" s="481"/>
      <c r="C612" s="481"/>
      <c r="D612" s="481"/>
      <c r="E612" s="481"/>
      <c r="G612" s="480"/>
      <c r="H612" s="480"/>
      <c r="I612" s="480"/>
      <c r="J612" s="480"/>
      <c r="K612" s="480"/>
      <c r="L612" s="480"/>
    </row>
    <row r="613" spans="2:12">
      <c r="B613" s="481"/>
      <c r="C613" s="481"/>
      <c r="D613" s="481"/>
      <c r="E613" s="481"/>
      <c r="G613" s="480"/>
      <c r="H613" s="480"/>
      <c r="I613" s="480"/>
      <c r="J613" s="480"/>
      <c r="K613" s="480"/>
      <c r="L613" s="480"/>
    </row>
    <row r="614" spans="2:12">
      <c r="B614" s="481"/>
      <c r="C614" s="481"/>
      <c r="D614" s="481"/>
      <c r="E614" s="481"/>
      <c r="G614" s="480"/>
      <c r="H614" s="480"/>
      <c r="I614" s="480"/>
      <c r="J614" s="480"/>
      <c r="K614" s="480"/>
      <c r="L614" s="480"/>
    </row>
    <row r="615" spans="2:12">
      <c r="B615" s="481"/>
      <c r="C615" s="481"/>
      <c r="D615" s="481"/>
      <c r="E615" s="481"/>
      <c r="G615" s="480"/>
      <c r="H615" s="480"/>
      <c r="I615" s="480"/>
      <c r="J615" s="480"/>
      <c r="K615" s="480"/>
      <c r="L615" s="480"/>
    </row>
    <row r="616" spans="2:12">
      <c r="B616" s="481"/>
      <c r="C616" s="481"/>
      <c r="D616" s="481"/>
      <c r="E616" s="481"/>
      <c r="G616" s="480"/>
      <c r="H616" s="480"/>
      <c r="I616" s="480"/>
      <c r="J616" s="480"/>
      <c r="K616" s="480"/>
      <c r="L616" s="480"/>
    </row>
    <row r="617" spans="2:12">
      <c r="B617" s="481"/>
      <c r="C617" s="481"/>
      <c r="D617" s="481"/>
      <c r="E617" s="481"/>
      <c r="G617" s="480"/>
      <c r="H617" s="480"/>
      <c r="I617" s="480"/>
      <c r="J617" s="480"/>
      <c r="K617" s="480"/>
      <c r="L617" s="480"/>
    </row>
    <row r="618" spans="2:12">
      <c r="B618" s="481"/>
      <c r="C618" s="481"/>
      <c r="D618" s="481"/>
      <c r="E618" s="481"/>
      <c r="G618" s="480"/>
      <c r="H618" s="480"/>
      <c r="I618" s="480"/>
      <c r="J618" s="480"/>
      <c r="K618" s="480"/>
      <c r="L618" s="480"/>
    </row>
    <row r="619" spans="2:12">
      <c r="B619" s="481"/>
      <c r="C619" s="481"/>
      <c r="D619" s="481"/>
      <c r="E619" s="481"/>
      <c r="G619" s="480"/>
      <c r="H619" s="480"/>
      <c r="I619" s="480"/>
      <c r="J619" s="480"/>
      <c r="K619" s="480"/>
      <c r="L619" s="480"/>
    </row>
    <row r="620" spans="2:12">
      <c r="B620" s="481"/>
      <c r="C620" s="481"/>
      <c r="D620" s="481"/>
      <c r="E620" s="481"/>
      <c r="G620" s="480"/>
      <c r="H620" s="480"/>
      <c r="I620" s="480"/>
      <c r="J620" s="480"/>
      <c r="K620" s="480"/>
      <c r="L620" s="480"/>
    </row>
    <row r="621" spans="2:12">
      <c r="B621" s="481"/>
      <c r="C621" s="481"/>
      <c r="D621" s="481"/>
      <c r="E621" s="481"/>
      <c r="G621" s="480"/>
      <c r="H621" s="480"/>
      <c r="I621" s="480"/>
      <c r="J621" s="480"/>
      <c r="K621" s="480"/>
      <c r="L621" s="480"/>
    </row>
    <row r="622" spans="2:12">
      <c r="B622" s="481"/>
      <c r="C622" s="481"/>
      <c r="D622" s="481"/>
      <c r="E622" s="481"/>
      <c r="G622" s="480"/>
      <c r="H622" s="480"/>
      <c r="I622" s="480"/>
      <c r="J622" s="480"/>
      <c r="K622" s="480"/>
      <c r="L622" s="480"/>
    </row>
    <row r="623" spans="2:12">
      <c r="B623" s="481"/>
      <c r="C623" s="481"/>
      <c r="D623" s="481"/>
      <c r="E623" s="481"/>
      <c r="G623" s="480"/>
      <c r="H623" s="480"/>
      <c r="I623" s="480"/>
      <c r="J623" s="480"/>
      <c r="K623" s="480"/>
      <c r="L623" s="480"/>
    </row>
    <row r="624" spans="2:12">
      <c r="B624" s="481"/>
      <c r="C624" s="481"/>
      <c r="D624" s="481"/>
      <c r="E624" s="481"/>
      <c r="G624" s="480"/>
      <c r="H624" s="480"/>
      <c r="I624" s="480"/>
      <c r="J624" s="480"/>
      <c r="K624" s="480"/>
      <c r="L624" s="480"/>
    </row>
    <row r="625" spans="2:12">
      <c r="B625" s="481"/>
      <c r="C625" s="481"/>
      <c r="D625" s="481"/>
      <c r="E625" s="481"/>
      <c r="G625" s="480"/>
      <c r="H625" s="480"/>
      <c r="I625" s="480"/>
      <c r="J625" s="480"/>
      <c r="K625" s="480"/>
      <c r="L625" s="480"/>
    </row>
    <row r="626" spans="2:12">
      <c r="B626" s="481"/>
      <c r="C626" s="481"/>
      <c r="D626" s="481"/>
      <c r="E626" s="481"/>
      <c r="G626" s="480"/>
      <c r="H626" s="480"/>
      <c r="I626" s="480"/>
      <c r="J626" s="480"/>
      <c r="K626" s="480"/>
      <c r="L626" s="480"/>
    </row>
    <row r="627" spans="2:12">
      <c r="B627" s="481"/>
      <c r="C627" s="481"/>
      <c r="D627" s="481"/>
      <c r="E627" s="481"/>
      <c r="G627" s="480"/>
      <c r="H627" s="480"/>
      <c r="I627" s="480"/>
      <c r="J627" s="480"/>
      <c r="K627" s="480"/>
      <c r="L627" s="480"/>
    </row>
    <row r="628" spans="2:12">
      <c r="B628" s="481"/>
      <c r="C628" s="481"/>
      <c r="D628" s="481"/>
      <c r="E628" s="481"/>
      <c r="G628" s="480"/>
      <c r="H628" s="480"/>
      <c r="I628" s="480"/>
      <c r="J628" s="480"/>
      <c r="K628" s="480"/>
      <c r="L628" s="480"/>
    </row>
    <row r="629" spans="2:12">
      <c r="B629" s="481"/>
      <c r="C629" s="481"/>
      <c r="D629" s="481"/>
      <c r="E629" s="481"/>
      <c r="G629" s="480"/>
      <c r="H629" s="480"/>
      <c r="I629" s="480"/>
      <c r="J629" s="480"/>
      <c r="K629" s="480"/>
      <c r="L629" s="480"/>
    </row>
    <row r="630" spans="2:12">
      <c r="B630" s="481"/>
      <c r="C630" s="481"/>
      <c r="D630" s="481"/>
      <c r="E630" s="481"/>
      <c r="G630" s="480"/>
      <c r="H630" s="480"/>
      <c r="I630" s="480"/>
      <c r="J630" s="480"/>
      <c r="K630" s="480"/>
      <c r="L630" s="480"/>
    </row>
    <row r="631" spans="2:12">
      <c r="B631" s="481"/>
      <c r="C631" s="481"/>
      <c r="D631" s="481"/>
      <c r="E631" s="481"/>
      <c r="G631" s="480"/>
      <c r="H631" s="480"/>
      <c r="I631" s="480"/>
      <c r="J631" s="480"/>
      <c r="K631" s="480"/>
      <c r="L631" s="480"/>
    </row>
    <row r="632" spans="2:12">
      <c r="B632" s="481"/>
      <c r="C632" s="481"/>
      <c r="D632" s="481"/>
      <c r="E632" s="481"/>
      <c r="G632" s="480"/>
      <c r="H632" s="480"/>
      <c r="I632" s="480"/>
      <c r="J632" s="480"/>
      <c r="K632" s="480"/>
      <c r="L632" s="480"/>
    </row>
    <row r="633" spans="2:12">
      <c r="B633" s="481"/>
      <c r="C633" s="481"/>
      <c r="D633" s="481"/>
      <c r="E633" s="481"/>
      <c r="G633" s="480"/>
      <c r="H633" s="480"/>
      <c r="I633" s="480"/>
      <c r="J633" s="480"/>
      <c r="K633" s="480"/>
      <c r="L633" s="480"/>
    </row>
    <row r="634" spans="2:12">
      <c r="B634" s="481"/>
      <c r="C634" s="481"/>
      <c r="D634" s="481"/>
      <c r="E634" s="481"/>
      <c r="G634" s="480"/>
      <c r="H634" s="480"/>
      <c r="I634" s="480"/>
      <c r="J634" s="480"/>
      <c r="K634" s="480"/>
      <c r="L634" s="480"/>
    </row>
    <row r="635" spans="2:12">
      <c r="B635" s="481"/>
      <c r="C635" s="481"/>
      <c r="D635" s="481"/>
      <c r="E635" s="481"/>
      <c r="G635" s="480"/>
      <c r="H635" s="480"/>
      <c r="I635" s="480"/>
      <c r="J635" s="480"/>
      <c r="K635" s="480"/>
      <c r="L635" s="480"/>
    </row>
    <row r="636" spans="2:12">
      <c r="B636" s="481"/>
      <c r="C636" s="481"/>
      <c r="D636" s="481"/>
      <c r="E636" s="481"/>
      <c r="G636" s="480"/>
      <c r="H636" s="480"/>
      <c r="I636" s="480"/>
      <c r="J636" s="480"/>
      <c r="K636" s="480"/>
      <c r="L636" s="480"/>
    </row>
    <row r="637" spans="2:12">
      <c r="B637" s="481"/>
      <c r="C637" s="481"/>
      <c r="D637" s="481"/>
      <c r="E637" s="481"/>
      <c r="G637" s="480"/>
      <c r="H637" s="480"/>
      <c r="I637" s="480"/>
      <c r="J637" s="480"/>
      <c r="K637" s="480"/>
      <c r="L637" s="480"/>
    </row>
    <row r="638" spans="2:12">
      <c r="B638" s="481"/>
      <c r="C638" s="481"/>
      <c r="D638" s="481"/>
      <c r="E638" s="481"/>
      <c r="G638" s="480"/>
      <c r="H638" s="480"/>
      <c r="I638" s="480"/>
      <c r="J638" s="480"/>
      <c r="K638" s="480"/>
      <c r="L638" s="480"/>
    </row>
    <row r="639" spans="2:12">
      <c r="B639" s="481"/>
      <c r="C639" s="481"/>
      <c r="D639" s="481"/>
      <c r="E639" s="481"/>
      <c r="G639" s="480"/>
      <c r="H639" s="480"/>
      <c r="I639" s="480"/>
      <c r="J639" s="480"/>
      <c r="K639" s="480"/>
      <c r="L639" s="480"/>
    </row>
    <row r="640" spans="2:12">
      <c r="B640" s="481"/>
      <c r="C640" s="481"/>
      <c r="D640" s="481"/>
      <c r="E640" s="481"/>
      <c r="G640" s="480"/>
      <c r="H640" s="480"/>
      <c r="I640" s="480"/>
      <c r="J640" s="480"/>
      <c r="K640" s="480"/>
      <c r="L640" s="480"/>
    </row>
    <row r="641" spans="2:12">
      <c r="B641" s="481"/>
      <c r="C641" s="481"/>
      <c r="D641" s="481"/>
      <c r="E641" s="481"/>
      <c r="G641" s="480"/>
      <c r="H641" s="480"/>
      <c r="I641" s="480"/>
      <c r="J641" s="480"/>
      <c r="K641" s="480"/>
      <c r="L641" s="480"/>
    </row>
    <row r="642" spans="2:12">
      <c r="B642" s="481"/>
      <c r="C642" s="481"/>
      <c r="D642" s="481"/>
      <c r="E642" s="481"/>
      <c r="G642" s="480"/>
      <c r="H642" s="480"/>
      <c r="I642" s="480"/>
      <c r="J642" s="480"/>
      <c r="K642" s="480"/>
      <c r="L642" s="480"/>
    </row>
    <row r="643" spans="2:12">
      <c r="B643" s="481"/>
      <c r="C643" s="481"/>
      <c r="D643" s="481"/>
      <c r="E643" s="481"/>
      <c r="G643" s="480"/>
      <c r="H643" s="480"/>
      <c r="I643" s="480"/>
      <c r="J643" s="480"/>
      <c r="K643" s="480"/>
      <c r="L643" s="480"/>
    </row>
    <row r="644" spans="2:12">
      <c r="B644" s="481"/>
      <c r="C644" s="481"/>
      <c r="D644" s="481"/>
      <c r="E644" s="481"/>
      <c r="G644" s="480"/>
      <c r="H644" s="480"/>
      <c r="I644" s="480"/>
      <c r="J644" s="480"/>
      <c r="K644" s="480"/>
      <c r="L644" s="480"/>
    </row>
    <row r="645" spans="2:12">
      <c r="B645" s="481"/>
      <c r="C645" s="481"/>
      <c r="D645" s="481"/>
      <c r="E645" s="481"/>
      <c r="G645" s="480"/>
      <c r="H645" s="480"/>
      <c r="I645" s="480"/>
      <c r="J645" s="480"/>
      <c r="K645" s="480"/>
      <c r="L645" s="480"/>
    </row>
    <row r="646" spans="2:12">
      <c r="B646" s="481"/>
      <c r="C646" s="481"/>
      <c r="D646" s="481"/>
      <c r="E646" s="481"/>
      <c r="G646" s="480"/>
      <c r="H646" s="480"/>
      <c r="I646" s="480"/>
      <c r="J646" s="480"/>
      <c r="K646" s="480"/>
      <c r="L646" s="480"/>
    </row>
    <row r="647" spans="2:12">
      <c r="B647" s="481"/>
      <c r="C647" s="481"/>
      <c r="D647" s="481"/>
      <c r="E647" s="481"/>
      <c r="G647" s="480"/>
      <c r="H647" s="480"/>
      <c r="I647" s="480"/>
      <c r="J647" s="480"/>
      <c r="K647" s="480"/>
      <c r="L647" s="480"/>
    </row>
    <row r="648" spans="2:12">
      <c r="B648" s="481"/>
      <c r="C648" s="481"/>
      <c r="D648" s="481"/>
      <c r="E648" s="481"/>
      <c r="G648" s="480"/>
      <c r="H648" s="480"/>
      <c r="I648" s="480"/>
      <c r="J648" s="480"/>
      <c r="K648" s="480"/>
      <c r="L648" s="480"/>
    </row>
    <row r="649" spans="2:12">
      <c r="B649" s="481"/>
      <c r="C649" s="481"/>
      <c r="D649" s="481"/>
      <c r="E649" s="481"/>
      <c r="G649" s="480"/>
      <c r="H649" s="480"/>
      <c r="I649" s="480"/>
      <c r="J649" s="480"/>
      <c r="K649" s="480"/>
      <c r="L649" s="480"/>
    </row>
    <row r="650" spans="2:12">
      <c r="B650" s="481"/>
      <c r="C650" s="481"/>
      <c r="D650" s="481"/>
      <c r="E650" s="481"/>
      <c r="G650" s="480"/>
      <c r="H650" s="480"/>
      <c r="I650" s="480"/>
      <c r="J650" s="480"/>
      <c r="K650" s="480"/>
      <c r="L650" s="480"/>
    </row>
    <row r="651" spans="2:12">
      <c r="B651" s="481"/>
      <c r="C651" s="481"/>
      <c r="D651" s="481"/>
      <c r="E651" s="481"/>
      <c r="G651" s="480"/>
      <c r="H651" s="480"/>
      <c r="I651" s="480"/>
      <c r="J651" s="480"/>
      <c r="K651" s="480"/>
      <c r="L651" s="480"/>
    </row>
    <row r="652" spans="2:12">
      <c r="B652" s="481"/>
      <c r="C652" s="481"/>
      <c r="D652" s="481"/>
      <c r="E652" s="481"/>
      <c r="G652" s="480"/>
      <c r="H652" s="480"/>
      <c r="I652" s="480"/>
      <c r="J652" s="480"/>
      <c r="K652" s="480"/>
      <c r="L652" s="480"/>
    </row>
    <row r="653" spans="2:12">
      <c r="B653" s="481"/>
      <c r="C653" s="481"/>
      <c r="D653" s="481"/>
      <c r="E653" s="481"/>
      <c r="G653" s="480"/>
      <c r="H653" s="480"/>
      <c r="I653" s="480"/>
      <c r="J653" s="480"/>
      <c r="K653" s="480"/>
      <c r="L653" s="480"/>
    </row>
    <row r="654" spans="2:12">
      <c r="B654" s="481"/>
      <c r="C654" s="481"/>
      <c r="D654" s="481"/>
      <c r="E654" s="481"/>
      <c r="G654" s="480"/>
      <c r="H654" s="480"/>
      <c r="I654" s="480"/>
      <c r="J654" s="480"/>
      <c r="K654" s="480"/>
      <c r="L654" s="480"/>
    </row>
    <row r="655" spans="2:12">
      <c r="B655" s="481"/>
      <c r="C655" s="481"/>
      <c r="D655" s="481"/>
      <c r="E655" s="481"/>
      <c r="G655" s="480"/>
      <c r="H655" s="480"/>
      <c r="I655" s="480"/>
      <c r="J655" s="480"/>
      <c r="K655" s="480"/>
      <c r="L655" s="480"/>
    </row>
    <row r="656" spans="2:12">
      <c r="B656" s="481"/>
      <c r="C656" s="481"/>
      <c r="D656" s="481"/>
      <c r="E656" s="481"/>
      <c r="G656" s="480"/>
      <c r="H656" s="480"/>
      <c r="I656" s="480"/>
      <c r="J656" s="480"/>
      <c r="K656" s="480"/>
      <c r="L656" s="480"/>
    </row>
    <row r="657" spans="2:12">
      <c r="B657" s="481"/>
      <c r="C657" s="481"/>
      <c r="D657" s="481"/>
      <c r="E657" s="481"/>
      <c r="G657" s="480"/>
      <c r="H657" s="480"/>
      <c r="I657" s="480"/>
      <c r="J657" s="480"/>
      <c r="K657" s="480"/>
      <c r="L657" s="480"/>
    </row>
    <row r="658" spans="2:12">
      <c r="B658" s="481"/>
      <c r="C658" s="481"/>
      <c r="D658" s="481"/>
      <c r="E658" s="481"/>
      <c r="G658" s="480"/>
      <c r="H658" s="480"/>
      <c r="I658" s="480"/>
      <c r="J658" s="480"/>
      <c r="K658" s="480"/>
      <c r="L658" s="480"/>
    </row>
    <row r="659" spans="2:12">
      <c r="B659" s="481"/>
      <c r="C659" s="481"/>
      <c r="D659" s="481"/>
      <c r="E659" s="481"/>
      <c r="G659" s="480"/>
      <c r="H659" s="480"/>
      <c r="I659" s="480"/>
      <c r="J659" s="480"/>
      <c r="K659" s="480"/>
      <c r="L659" s="480"/>
    </row>
    <row r="660" spans="2:12">
      <c r="B660" s="481"/>
      <c r="C660" s="481"/>
      <c r="D660" s="481"/>
      <c r="E660" s="481"/>
      <c r="G660" s="480"/>
      <c r="H660" s="480"/>
      <c r="I660" s="480"/>
      <c r="J660" s="480"/>
      <c r="K660" s="480"/>
      <c r="L660" s="480"/>
    </row>
    <row r="661" spans="2:12">
      <c r="B661" s="481"/>
      <c r="C661" s="481"/>
      <c r="D661" s="481"/>
      <c r="E661" s="481"/>
      <c r="G661" s="480"/>
      <c r="H661" s="480"/>
      <c r="I661" s="480"/>
      <c r="J661" s="480"/>
      <c r="K661" s="480"/>
      <c r="L661" s="480"/>
    </row>
    <row r="662" spans="2:12">
      <c r="B662" s="481"/>
      <c r="C662" s="481"/>
      <c r="D662" s="481"/>
      <c r="E662" s="481"/>
      <c r="G662" s="480"/>
      <c r="H662" s="480"/>
      <c r="I662" s="480"/>
      <c r="J662" s="480"/>
      <c r="K662" s="480"/>
      <c r="L662" s="480"/>
    </row>
    <row r="663" spans="2:12">
      <c r="B663" s="481"/>
      <c r="C663" s="481"/>
      <c r="D663" s="481"/>
      <c r="E663" s="481"/>
      <c r="G663" s="480"/>
      <c r="H663" s="480"/>
      <c r="I663" s="480"/>
      <c r="J663" s="480"/>
      <c r="K663" s="480"/>
      <c r="L663" s="480"/>
    </row>
    <row r="664" spans="2:12">
      <c r="B664" s="481"/>
      <c r="C664" s="481"/>
      <c r="D664" s="481"/>
      <c r="E664" s="481"/>
      <c r="G664" s="480"/>
      <c r="H664" s="480"/>
      <c r="I664" s="480"/>
      <c r="J664" s="480"/>
      <c r="K664" s="480"/>
      <c r="L664" s="480"/>
    </row>
    <row r="665" spans="2:12">
      <c r="B665" s="481"/>
      <c r="C665" s="481"/>
      <c r="D665" s="481"/>
      <c r="E665" s="481"/>
      <c r="G665" s="480"/>
      <c r="H665" s="480"/>
      <c r="I665" s="480"/>
      <c r="J665" s="480"/>
      <c r="K665" s="480"/>
      <c r="L665" s="480"/>
    </row>
    <row r="666" spans="2:12">
      <c r="B666" s="481"/>
      <c r="C666" s="481"/>
      <c r="D666" s="481"/>
      <c r="E666" s="481"/>
      <c r="G666" s="480"/>
      <c r="H666" s="480"/>
      <c r="I666" s="480"/>
      <c r="J666" s="480"/>
      <c r="K666" s="480"/>
      <c r="L666" s="480"/>
    </row>
    <row r="667" spans="2:12">
      <c r="B667" s="481"/>
      <c r="C667" s="481"/>
      <c r="D667" s="481"/>
      <c r="E667" s="481"/>
      <c r="G667" s="480"/>
      <c r="H667" s="480"/>
      <c r="I667" s="480"/>
      <c r="J667" s="480"/>
      <c r="K667" s="480"/>
      <c r="L667" s="480"/>
    </row>
    <row r="668" spans="2:12">
      <c r="B668" s="481"/>
      <c r="C668" s="481"/>
      <c r="D668" s="481"/>
      <c r="E668" s="481"/>
      <c r="G668" s="480"/>
      <c r="H668" s="480"/>
      <c r="I668" s="480"/>
      <c r="J668" s="480"/>
      <c r="K668" s="480"/>
      <c r="L668" s="480"/>
    </row>
    <row r="669" spans="2:12">
      <c r="B669" s="481"/>
      <c r="C669" s="481"/>
      <c r="D669" s="481"/>
      <c r="E669" s="481"/>
      <c r="G669" s="480"/>
      <c r="H669" s="480"/>
      <c r="I669" s="480"/>
      <c r="J669" s="480"/>
      <c r="K669" s="480"/>
      <c r="L669" s="480"/>
    </row>
    <row r="670" spans="2:12">
      <c r="B670" s="481"/>
      <c r="C670" s="481"/>
      <c r="D670" s="481"/>
      <c r="E670" s="481"/>
      <c r="G670" s="480"/>
      <c r="H670" s="480"/>
      <c r="I670" s="480"/>
      <c r="J670" s="480"/>
      <c r="K670" s="480"/>
      <c r="L670" s="480"/>
    </row>
    <row r="671" spans="2:12">
      <c r="B671" s="481"/>
      <c r="C671" s="481"/>
      <c r="D671" s="481"/>
      <c r="E671" s="481"/>
      <c r="G671" s="480"/>
      <c r="H671" s="480"/>
      <c r="I671" s="480"/>
      <c r="J671" s="480"/>
      <c r="K671" s="480"/>
      <c r="L671" s="480"/>
    </row>
    <row r="672" spans="2:12">
      <c r="B672" s="481"/>
      <c r="C672" s="481"/>
      <c r="D672" s="481"/>
      <c r="E672" s="481"/>
      <c r="G672" s="480"/>
      <c r="H672" s="480"/>
      <c r="I672" s="480"/>
      <c r="J672" s="480"/>
      <c r="K672" s="480"/>
      <c r="L672" s="480"/>
    </row>
    <row r="673" spans="2:12">
      <c r="B673" s="481"/>
      <c r="C673" s="481"/>
      <c r="D673" s="481"/>
      <c r="E673" s="481"/>
      <c r="G673" s="480"/>
      <c r="H673" s="480"/>
      <c r="I673" s="480"/>
      <c r="J673" s="480"/>
      <c r="K673" s="480"/>
      <c r="L673" s="480"/>
    </row>
    <row r="674" spans="2:12">
      <c r="B674" s="481"/>
      <c r="C674" s="481"/>
      <c r="D674" s="481"/>
      <c r="E674" s="481"/>
      <c r="G674" s="480"/>
      <c r="H674" s="480"/>
      <c r="I674" s="480"/>
      <c r="J674" s="480"/>
      <c r="K674" s="480"/>
      <c r="L674" s="480"/>
    </row>
    <row r="675" spans="2:12">
      <c r="B675" s="481"/>
      <c r="C675" s="481"/>
      <c r="D675" s="481"/>
      <c r="E675" s="481"/>
      <c r="G675" s="480"/>
      <c r="H675" s="480"/>
      <c r="I675" s="480"/>
      <c r="J675" s="480"/>
      <c r="K675" s="480"/>
      <c r="L675" s="480"/>
    </row>
    <row r="676" spans="2:12">
      <c r="B676" s="481"/>
      <c r="C676" s="481"/>
      <c r="D676" s="481"/>
      <c r="E676" s="481"/>
      <c r="G676" s="480"/>
      <c r="H676" s="480"/>
      <c r="I676" s="480"/>
      <c r="J676" s="480"/>
      <c r="K676" s="480"/>
      <c r="L676" s="480"/>
    </row>
    <row r="677" spans="2:12">
      <c r="B677" s="481"/>
      <c r="C677" s="481"/>
      <c r="D677" s="481"/>
      <c r="E677" s="481"/>
      <c r="G677" s="480"/>
      <c r="H677" s="480"/>
      <c r="I677" s="480"/>
      <c r="J677" s="480"/>
      <c r="K677" s="480"/>
      <c r="L677" s="480"/>
    </row>
    <row r="678" spans="2:12">
      <c r="B678" s="481"/>
      <c r="C678" s="481"/>
      <c r="D678" s="481"/>
      <c r="E678" s="481"/>
      <c r="G678" s="480"/>
      <c r="H678" s="480"/>
      <c r="I678" s="480"/>
      <c r="J678" s="480"/>
      <c r="K678" s="480"/>
      <c r="L678" s="480"/>
    </row>
    <row r="679" spans="2:12">
      <c r="B679" s="481"/>
      <c r="C679" s="481"/>
      <c r="D679" s="481"/>
      <c r="E679" s="481"/>
      <c r="G679" s="480"/>
      <c r="H679" s="480"/>
      <c r="I679" s="480"/>
      <c r="J679" s="480"/>
      <c r="K679" s="480"/>
      <c r="L679" s="480"/>
    </row>
    <row r="680" spans="2:12">
      <c r="B680" s="481"/>
      <c r="C680" s="481"/>
      <c r="D680" s="481"/>
      <c r="E680" s="481"/>
      <c r="G680" s="480"/>
      <c r="H680" s="480"/>
      <c r="I680" s="480"/>
      <c r="J680" s="480"/>
      <c r="K680" s="480"/>
      <c r="L680" s="480"/>
    </row>
    <row r="681" spans="2:12">
      <c r="B681" s="481"/>
      <c r="C681" s="481"/>
      <c r="D681" s="481"/>
      <c r="E681" s="481"/>
      <c r="G681" s="480"/>
      <c r="H681" s="480"/>
      <c r="I681" s="480"/>
      <c r="J681" s="480"/>
      <c r="K681" s="480"/>
      <c r="L681" s="480"/>
    </row>
    <row r="682" spans="2:12">
      <c r="B682" s="481"/>
      <c r="C682" s="481"/>
      <c r="D682" s="481"/>
      <c r="E682" s="481"/>
      <c r="G682" s="480"/>
      <c r="H682" s="480"/>
      <c r="I682" s="480"/>
      <c r="J682" s="480"/>
      <c r="K682" s="480"/>
      <c r="L682" s="480"/>
    </row>
    <row r="683" spans="2:12">
      <c r="B683" s="481"/>
      <c r="C683" s="481"/>
      <c r="D683" s="481"/>
      <c r="E683" s="481"/>
      <c r="G683" s="480"/>
      <c r="H683" s="480"/>
      <c r="I683" s="480"/>
      <c r="J683" s="480"/>
      <c r="K683" s="480"/>
      <c r="L683" s="480"/>
    </row>
    <row r="684" spans="2:12">
      <c r="B684" s="481"/>
      <c r="C684" s="481"/>
      <c r="D684" s="481"/>
      <c r="E684" s="481"/>
      <c r="G684" s="480"/>
      <c r="H684" s="480"/>
      <c r="I684" s="480"/>
      <c r="J684" s="480"/>
      <c r="K684" s="480"/>
      <c r="L684" s="480"/>
    </row>
    <row r="685" spans="2:12">
      <c r="B685" s="481"/>
      <c r="C685" s="481"/>
      <c r="D685" s="481"/>
      <c r="E685" s="481"/>
      <c r="G685" s="480"/>
      <c r="H685" s="480"/>
      <c r="I685" s="480"/>
      <c r="J685" s="480"/>
      <c r="K685" s="480"/>
      <c r="L685" s="480"/>
    </row>
    <row r="686" spans="2:12">
      <c r="B686" s="481"/>
      <c r="C686" s="481"/>
      <c r="D686" s="481"/>
      <c r="E686" s="481"/>
      <c r="G686" s="480"/>
      <c r="H686" s="480"/>
      <c r="I686" s="480"/>
      <c r="J686" s="480"/>
      <c r="K686" s="480"/>
      <c r="L686" s="480"/>
    </row>
    <row r="687" spans="2:12">
      <c r="B687" s="481"/>
      <c r="C687" s="481"/>
      <c r="D687" s="481"/>
      <c r="E687" s="481"/>
      <c r="G687" s="480"/>
      <c r="H687" s="480"/>
      <c r="I687" s="480"/>
      <c r="J687" s="480"/>
      <c r="K687" s="480"/>
      <c r="L687" s="480"/>
    </row>
    <row r="688" spans="2:12">
      <c r="B688" s="481"/>
      <c r="C688" s="481"/>
      <c r="D688" s="481"/>
      <c r="E688" s="481"/>
      <c r="G688" s="480"/>
      <c r="H688" s="480"/>
      <c r="I688" s="480"/>
      <c r="J688" s="480"/>
      <c r="K688" s="480"/>
      <c r="L688" s="480"/>
    </row>
    <row r="689" spans="2:12">
      <c r="B689" s="481"/>
      <c r="C689" s="481"/>
      <c r="D689" s="481"/>
      <c r="E689" s="481"/>
      <c r="G689" s="480"/>
      <c r="H689" s="480"/>
      <c r="I689" s="480"/>
      <c r="J689" s="480"/>
      <c r="K689" s="480"/>
      <c r="L689" s="480"/>
    </row>
    <row r="690" spans="2:12">
      <c r="B690" s="481"/>
      <c r="C690" s="481"/>
      <c r="D690" s="481"/>
      <c r="E690" s="481"/>
      <c r="G690" s="480"/>
      <c r="H690" s="480"/>
      <c r="I690" s="480"/>
      <c r="J690" s="480"/>
      <c r="K690" s="480"/>
      <c r="L690" s="480"/>
    </row>
    <row r="691" spans="2:12">
      <c r="B691" s="481"/>
      <c r="C691" s="481"/>
      <c r="D691" s="481"/>
      <c r="E691" s="481"/>
      <c r="G691" s="480"/>
      <c r="H691" s="480"/>
      <c r="I691" s="480"/>
      <c r="J691" s="480"/>
      <c r="K691" s="480"/>
      <c r="L691" s="480"/>
    </row>
    <row r="692" spans="2:12">
      <c r="B692" s="481"/>
      <c r="C692" s="481"/>
      <c r="D692" s="481"/>
      <c r="E692" s="481"/>
      <c r="G692" s="480"/>
      <c r="H692" s="480"/>
      <c r="I692" s="480"/>
      <c r="J692" s="480"/>
      <c r="K692" s="480"/>
      <c r="L692" s="480"/>
    </row>
    <row r="693" spans="2:12">
      <c r="B693" s="481"/>
      <c r="C693" s="481"/>
      <c r="D693" s="481"/>
      <c r="E693" s="481"/>
      <c r="G693" s="480"/>
      <c r="H693" s="480"/>
      <c r="I693" s="480"/>
      <c r="J693" s="480"/>
      <c r="K693" s="480"/>
      <c r="L693" s="480"/>
    </row>
    <row r="694" spans="2:12">
      <c r="B694" s="481"/>
      <c r="C694" s="481"/>
      <c r="D694" s="481"/>
      <c r="E694" s="481"/>
      <c r="G694" s="480"/>
      <c r="H694" s="480"/>
      <c r="I694" s="480"/>
      <c r="J694" s="480"/>
      <c r="K694" s="480"/>
      <c r="L694" s="480"/>
    </row>
    <row r="695" spans="2:12">
      <c r="B695" s="481"/>
      <c r="C695" s="481"/>
      <c r="D695" s="481"/>
      <c r="E695" s="481"/>
      <c r="G695" s="480"/>
      <c r="H695" s="480"/>
      <c r="I695" s="480"/>
      <c r="J695" s="480"/>
      <c r="K695" s="480"/>
      <c r="L695" s="480"/>
    </row>
    <row r="696" spans="2:12">
      <c r="B696" s="481"/>
      <c r="C696" s="481"/>
      <c r="D696" s="481"/>
      <c r="E696" s="481"/>
      <c r="G696" s="480"/>
      <c r="H696" s="480"/>
      <c r="I696" s="480"/>
      <c r="J696" s="480"/>
      <c r="K696" s="480"/>
      <c r="L696" s="480"/>
    </row>
    <row r="697" spans="2:12">
      <c r="B697" s="481"/>
      <c r="C697" s="481"/>
      <c r="D697" s="481"/>
      <c r="E697" s="481"/>
      <c r="G697" s="480"/>
      <c r="H697" s="480"/>
      <c r="I697" s="480"/>
      <c r="J697" s="480"/>
      <c r="K697" s="480"/>
      <c r="L697" s="480"/>
    </row>
    <row r="698" spans="2:12">
      <c r="B698" s="481"/>
      <c r="C698" s="481"/>
      <c r="D698" s="481"/>
      <c r="E698" s="481"/>
      <c r="G698" s="480"/>
      <c r="H698" s="480"/>
      <c r="I698" s="480"/>
      <c r="J698" s="480"/>
      <c r="K698" s="480"/>
      <c r="L698" s="480"/>
    </row>
    <row r="699" spans="2:12">
      <c r="B699" s="481"/>
      <c r="C699" s="481"/>
      <c r="D699" s="481"/>
      <c r="E699" s="481"/>
      <c r="G699" s="480"/>
      <c r="H699" s="480"/>
      <c r="I699" s="480"/>
      <c r="J699" s="480"/>
      <c r="K699" s="480"/>
      <c r="L699" s="480"/>
    </row>
    <row r="700" spans="2:12">
      <c r="B700" s="481"/>
      <c r="C700" s="481"/>
      <c r="D700" s="481"/>
      <c r="E700" s="481"/>
      <c r="G700" s="480"/>
      <c r="H700" s="480"/>
      <c r="I700" s="480"/>
      <c r="J700" s="480"/>
      <c r="K700" s="480"/>
      <c r="L700" s="480"/>
    </row>
    <row r="701" spans="2:12">
      <c r="B701" s="481"/>
      <c r="C701" s="481"/>
      <c r="D701" s="481"/>
      <c r="E701" s="481"/>
      <c r="G701" s="480"/>
      <c r="H701" s="480"/>
      <c r="I701" s="480"/>
      <c r="J701" s="480"/>
      <c r="K701" s="480"/>
      <c r="L701" s="480"/>
    </row>
    <row r="702" spans="2:12">
      <c r="B702" s="481"/>
      <c r="C702" s="481"/>
      <c r="D702" s="481"/>
      <c r="E702" s="481"/>
      <c r="G702" s="480"/>
      <c r="H702" s="480"/>
      <c r="I702" s="480"/>
      <c r="J702" s="480"/>
      <c r="K702" s="480"/>
      <c r="L702" s="480"/>
    </row>
    <row r="703" spans="2:12">
      <c r="B703" s="481"/>
      <c r="C703" s="481"/>
      <c r="D703" s="481"/>
      <c r="E703" s="481"/>
      <c r="G703" s="480"/>
      <c r="H703" s="480"/>
      <c r="I703" s="480"/>
      <c r="J703" s="480"/>
      <c r="K703" s="480"/>
      <c r="L703" s="480"/>
    </row>
    <row r="704" spans="2:12">
      <c r="B704" s="481"/>
      <c r="C704" s="481"/>
      <c r="D704" s="481"/>
      <c r="E704" s="481"/>
      <c r="G704" s="480"/>
      <c r="H704" s="480"/>
      <c r="I704" s="480"/>
      <c r="J704" s="480"/>
      <c r="K704" s="480"/>
      <c r="L704" s="480"/>
    </row>
    <row r="705" spans="2:12">
      <c r="B705" s="481"/>
      <c r="C705" s="481"/>
      <c r="D705" s="481"/>
      <c r="E705" s="481"/>
      <c r="G705" s="480"/>
      <c r="H705" s="480"/>
      <c r="I705" s="480"/>
      <c r="J705" s="480"/>
      <c r="K705" s="480"/>
      <c r="L705" s="480"/>
    </row>
    <row r="706" spans="2:12">
      <c r="B706" s="481"/>
      <c r="C706" s="481"/>
      <c r="D706" s="481"/>
      <c r="E706" s="481"/>
      <c r="G706" s="480"/>
      <c r="H706" s="480"/>
      <c r="I706" s="480"/>
      <c r="J706" s="480"/>
      <c r="K706" s="480"/>
      <c r="L706" s="480"/>
    </row>
    <row r="707" spans="2:12">
      <c r="B707" s="481"/>
      <c r="C707" s="481"/>
      <c r="D707" s="481"/>
      <c r="E707" s="481"/>
      <c r="G707" s="480"/>
      <c r="H707" s="480"/>
      <c r="I707" s="480"/>
      <c r="J707" s="480"/>
      <c r="K707" s="480"/>
      <c r="L707" s="480"/>
    </row>
    <row r="708" spans="2:12">
      <c r="B708" s="481"/>
      <c r="C708" s="481"/>
      <c r="D708" s="481"/>
      <c r="E708" s="481"/>
      <c r="G708" s="480"/>
      <c r="H708" s="480"/>
      <c r="I708" s="480"/>
      <c r="J708" s="480"/>
      <c r="K708" s="480"/>
      <c r="L708" s="480"/>
    </row>
    <row r="709" spans="2:12">
      <c r="B709" s="481"/>
      <c r="C709" s="481"/>
      <c r="D709" s="481"/>
      <c r="E709" s="481"/>
      <c r="G709" s="480"/>
      <c r="H709" s="480"/>
      <c r="I709" s="480"/>
      <c r="J709" s="480"/>
      <c r="K709" s="480"/>
      <c r="L709" s="480"/>
    </row>
    <row r="710" spans="2:12">
      <c r="B710" s="481"/>
      <c r="C710" s="481"/>
      <c r="D710" s="481"/>
      <c r="E710" s="481"/>
      <c r="G710" s="480"/>
      <c r="H710" s="480"/>
      <c r="I710" s="480"/>
      <c r="J710" s="480"/>
      <c r="K710" s="480"/>
      <c r="L710" s="480"/>
    </row>
    <row r="711" spans="2:12">
      <c r="B711" s="481"/>
      <c r="C711" s="481"/>
      <c r="D711" s="481"/>
      <c r="E711" s="481"/>
      <c r="G711" s="480"/>
      <c r="H711" s="480"/>
      <c r="I711" s="480"/>
      <c r="J711" s="480"/>
      <c r="K711" s="480"/>
      <c r="L711" s="480"/>
    </row>
    <row r="712" spans="2:12">
      <c r="B712" s="481"/>
      <c r="C712" s="481"/>
      <c r="D712" s="481"/>
      <c r="E712" s="481"/>
      <c r="G712" s="480"/>
      <c r="H712" s="480"/>
      <c r="I712" s="480"/>
      <c r="J712" s="480"/>
      <c r="K712" s="480"/>
      <c r="L712" s="480"/>
    </row>
    <row r="713" spans="2:12">
      <c r="B713" s="481"/>
      <c r="C713" s="481"/>
      <c r="D713" s="481"/>
      <c r="E713" s="481"/>
      <c r="G713" s="480"/>
      <c r="H713" s="480"/>
      <c r="I713" s="480"/>
      <c r="J713" s="480"/>
      <c r="K713" s="480"/>
      <c r="L713" s="480"/>
    </row>
    <row r="714" spans="2:12">
      <c r="B714" s="481"/>
      <c r="C714" s="481"/>
      <c r="D714" s="481"/>
      <c r="E714" s="481"/>
      <c r="G714" s="480"/>
      <c r="H714" s="480"/>
      <c r="I714" s="480"/>
      <c r="J714" s="480"/>
      <c r="K714" s="480"/>
      <c r="L714" s="480"/>
    </row>
    <row r="715" spans="2:12">
      <c r="B715" s="481"/>
      <c r="C715" s="481"/>
      <c r="D715" s="481"/>
      <c r="E715" s="481"/>
      <c r="G715" s="480"/>
      <c r="H715" s="480"/>
      <c r="I715" s="480"/>
      <c r="J715" s="480"/>
      <c r="K715" s="480"/>
      <c r="L715" s="480"/>
    </row>
    <row r="716" spans="2:12">
      <c r="B716" s="481"/>
      <c r="C716" s="481"/>
      <c r="D716" s="481"/>
      <c r="E716" s="481"/>
      <c r="G716" s="480"/>
      <c r="H716" s="480"/>
      <c r="I716" s="480"/>
      <c r="J716" s="480"/>
      <c r="K716" s="480"/>
      <c r="L716" s="480"/>
    </row>
    <row r="717" spans="2:12">
      <c r="B717" s="481"/>
      <c r="C717" s="481"/>
      <c r="D717" s="481"/>
      <c r="E717" s="481"/>
      <c r="G717" s="480"/>
      <c r="H717" s="480"/>
      <c r="I717" s="480"/>
      <c r="J717" s="480"/>
      <c r="K717" s="480"/>
      <c r="L717" s="480"/>
    </row>
    <row r="718" spans="2:12">
      <c r="B718" s="481"/>
      <c r="C718" s="481"/>
      <c r="D718" s="481"/>
      <c r="E718" s="481"/>
      <c r="G718" s="480"/>
      <c r="H718" s="480"/>
      <c r="I718" s="480"/>
      <c r="J718" s="480"/>
      <c r="K718" s="480"/>
      <c r="L718" s="480"/>
    </row>
    <row r="719" spans="2:12">
      <c r="B719" s="481"/>
      <c r="C719" s="481"/>
      <c r="D719" s="481"/>
      <c r="E719" s="481"/>
      <c r="G719" s="480"/>
      <c r="H719" s="480"/>
      <c r="I719" s="480"/>
      <c r="J719" s="480"/>
      <c r="K719" s="480"/>
      <c r="L719" s="480"/>
    </row>
    <row r="720" spans="2:12">
      <c r="B720" s="481"/>
      <c r="C720" s="481"/>
      <c r="D720" s="481"/>
      <c r="E720" s="481"/>
      <c r="G720" s="480"/>
      <c r="H720" s="480"/>
      <c r="I720" s="480"/>
      <c r="J720" s="480"/>
      <c r="K720" s="480"/>
      <c r="L720" s="480"/>
    </row>
    <row r="721" spans="2:12">
      <c r="B721" s="481"/>
      <c r="C721" s="481"/>
      <c r="D721" s="481"/>
      <c r="E721" s="481"/>
      <c r="G721" s="480"/>
      <c r="H721" s="480"/>
      <c r="I721" s="480"/>
      <c r="J721" s="480"/>
      <c r="K721" s="480"/>
      <c r="L721" s="480"/>
    </row>
    <row r="722" spans="2:12">
      <c r="B722" s="481"/>
      <c r="C722" s="481"/>
      <c r="D722" s="481"/>
      <c r="E722" s="481"/>
      <c r="G722" s="480"/>
      <c r="H722" s="480"/>
      <c r="I722" s="480"/>
      <c r="J722" s="480"/>
      <c r="K722" s="480"/>
      <c r="L722" s="480"/>
    </row>
    <row r="723" spans="2:12">
      <c r="B723" s="481"/>
      <c r="C723" s="481"/>
      <c r="D723" s="481"/>
      <c r="E723" s="481"/>
      <c r="G723" s="480"/>
      <c r="H723" s="480"/>
      <c r="I723" s="480"/>
      <c r="J723" s="480"/>
      <c r="K723" s="480"/>
      <c r="L723" s="480"/>
    </row>
    <row r="724" spans="2:12">
      <c r="B724" s="481"/>
      <c r="C724" s="481"/>
      <c r="D724" s="481"/>
      <c r="E724" s="481"/>
      <c r="G724" s="480"/>
      <c r="H724" s="480"/>
      <c r="I724" s="480"/>
      <c r="J724" s="480"/>
      <c r="K724" s="480"/>
      <c r="L724" s="480"/>
    </row>
    <row r="725" spans="2:12">
      <c r="B725" s="481"/>
      <c r="C725" s="481"/>
      <c r="D725" s="481"/>
      <c r="E725" s="481"/>
      <c r="G725" s="480"/>
      <c r="H725" s="480"/>
      <c r="I725" s="480"/>
      <c r="J725" s="480"/>
      <c r="K725" s="480"/>
      <c r="L725" s="480"/>
    </row>
    <row r="726" spans="2:12">
      <c r="B726" s="481"/>
      <c r="C726" s="481"/>
      <c r="D726" s="481"/>
      <c r="E726" s="481"/>
      <c r="G726" s="480"/>
      <c r="H726" s="480"/>
      <c r="I726" s="480"/>
      <c r="J726" s="480"/>
      <c r="K726" s="480"/>
      <c r="L726" s="480"/>
    </row>
    <row r="727" spans="2:12">
      <c r="B727" s="481"/>
      <c r="C727" s="481"/>
      <c r="D727" s="481"/>
      <c r="E727" s="481"/>
      <c r="G727" s="480"/>
      <c r="H727" s="480"/>
      <c r="I727" s="480"/>
      <c r="J727" s="480"/>
      <c r="K727" s="480"/>
      <c r="L727" s="480"/>
    </row>
    <row r="728" spans="2:12">
      <c r="B728" s="481"/>
      <c r="C728" s="481"/>
      <c r="D728" s="481"/>
      <c r="E728" s="481"/>
      <c r="G728" s="480"/>
      <c r="H728" s="480"/>
      <c r="I728" s="480"/>
      <c r="J728" s="480"/>
      <c r="K728" s="480"/>
      <c r="L728" s="480"/>
    </row>
    <row r="729" spans="2:12">
      <c r="B729" s="481"/>
      <c r="C729" s="481"/>
      <c r="D729" s="481"/>
      <c r="E729" s="481"/>
      <c r="G729" s="480"/>
      <c r="H729" s="480"/>
      <c r="I729" s="480"/>
      <c r="J729" s="480"/>
      <c r="K729" s="480"/>
      <c r="L729" s="480"/>
    </row>
    <row r="730" spans="2:12">
      <c r="B730" s="481"/>
      <c r="C730" s="481"/>
      <c r="D730" s="481"/>
      <c r="E730" s="481"/>
      <c r="G730" s="480"/>
      <c r="H730" s="480"/>
      <c r="I730" s="480"/>
      <c r="J730" s="480"/>
      <c r="K730" s="480"/>
      <c r="L730" s="480"/>
    </row>
    <row r="731" spans="2:12">
      <c r="B731" s="481"/>
      <c r="C731" s="481"/>
      <c r="D731" s="481"/>
      <c r="E731" s="481"/>
      <c r="G731" s="480"/>
      <c r="H731" s="480"/>
      <c r="I731" s="480"/>
      <c r="J731" s="480"/>
      <c r="K731" s="480"/>
      <c r="L731" s="480"/>
    </row>
    <row r="732" spans="2:12">
      <c r="B732" s="481"/>
      <c r="C732" s="481"/>
      <c r="D732" s="481"/>
      <c r="E732" s="481"/>
      <c r="G732" s="480"/>
      <c r="H732" s="480"/>
      <c r="I732" s="480"/>
      <c r="J732" s="480"/>
      <c r="K732" s="480"/>
      <c r="L732" s="480"/>
    </row>
    <row r="733" spans="2:12">
      <c r="B733" s="481"/>
      <c r="C733" s="481"/>
      <c r="D733" s="481"/>
      <c r="E733" s="481"/>
      <c r="G733" s="480"/>
      <c r="H733" s="480"/>
      <c r="I733" s="480"/>
      <c r="J733" s="480"/>
      <c r="K733" s="480"/>
      <c r="L733" s="480"/>
    </row>
    <row r="734" spans="2:12">
      <c r="B734" s="481"/>
      <c r="C734" s="481"/>
      <c r="D734" s="481"/>
      <c r="E734" s="481"/>
      <c r="G734" s="480"/>
      <c r="H734" s="480"/>
      <c r="I734" s="480"/>
      <c r="J734" s="480"/>
      <c r="K734" s="480"/>
      <c r="L734" s="480"/>
    </row>
    <row r="735" spans="2:12">
      <c r="B735" s="481"/>
      <c r="C735" s="481"/>
      <c r="D735" s="481"/>
      <c r="E735" s="481"/>
      <c r="G735" s="480"/>
      <c r="H735" s="480"/>
      <c r="I735" s="480"/>
      <c r="J735" s="480"/>
      <c r="K735" s="480"/>
      <c r="L735" s="480"/>
    </row>
    <row r="736" spans="2:12">
      <c r="B736" s="481"/>
      <c r="C736" s="481"/>
      <c r="D736" s="481"/>
      <c r="E736" s="481"/>
      <c r="G736" s="480"/>
      <c r="H736" s="480"/>
      <c r="I736" s="480"/>
      <c r="J736" s="480"/>
      <c r="K736" s="480"/>
      <c r="L736" s="480"/>
    </row>
    <row r="737" spans="2:12">
      <c r="B737" s="481"/>
      <c r="C737" s="481"/>
      <c r="D737" s="481"/>
      <c r="E737" s="481"/>
      <c r="G737" s="480"/>
      <c r="H737" s="480"/>
      <c r="I737" s="480"/>
      <c r="J737" s="480"/>
      <c r="K737" s="480"/>
      <c r="L737" s="480"/>
    </row>
    <row r="738" spans="2:12">
      <c r="B738" s="481"/>
      <c r="C738" s="481"/>
      <c r="D738" s="481"/>
      <c r="E738" s="481"/>
      <c r="G738" s="480"/>
      <c r="H738" s="480"/>
      <c r="I738" s="480"/>
      <c r="J738" s="480"/>
      <c r="K738" s="480"/>
      <c r="L738" s="480"/>
    </row>
    <row r="739" spans="2:12">
      <c r="B739" s="481"/>
      <c r="C739" s="481"/>
      <c r="D739" s="481"/>
      <c r="E739" s="481"/>
      <c r="G739" s="480"/>
      <c r="H739" s="480"/>
      <c r="I739" s="480"/>
      <c r="J739" s="480"/>
      <c r="K739" s="480"/>
      <c r="L739" s="480"/>
    </row>
    <row r="740" spans="2:12">
      <c r="B740" s="481"/>
      <c r="C740" s="481"/>
      <c r="D740" s="481"/>
      <c r="E740" s="481"/>
      <c r="G740" s="480"/>
      <c r="H740" s="480"/>
      <c r="I740" s="480"/>
      <c r="J740" s="480"/>
      <c r="K740" s="480"/>
      <c r="L740" s="480"/>
    </row>
    <row r="741" spans="2:12">
      <c r="B741" s="481"/>
      <c r="C741" s="481"/>
      <c r="D741" s="481"/>
      <c r="E741" s="481"/>
      <c r="G741" s="480"/>
      <c r="H741" s="480"/>
      <c r="I741" s="480"/>
      <c r="J741" s="480"/>
      <c r="K741" s="480"/>
      <c r="L741" s="480"/>
    </row>
    <row r="742" spans="2:12">
      <c r="B742" s="481"/>
      <c r="C742" s="481"/>
      <c r="D742" s="481"/>
      <c r="E742" s="481"/>
      <c r="G742" s="480"/>
      <c r="H742" s="480"/>
      <c r="I742" s="480"/>
      <c r="J742" s="480"/>
      <c r="K742" s="480"/>
      <c r="L742" s="480"/>
    </row>
    <row r="743" spans="2:12">
      <c r="B743" s="481"/>
      <c r="C743" s="481"/>
      <c r="D743" s="481"/>
      <c r="E743" s="481"/>
      <c r="G743" s="480"/>
      <c r="H743" s="480"/>
      <c r="I743" s="480"/>
      <c r="J743" s="480"/>
      <c r="K743" s="480"/>
      <c r="L743" s="480"/>
    </row>
    <row r="744" spans="2:12">
      <c r="B744" s="481"/>
      <c r="C744" s="481"/>
      <c r="D744" s="481"/>
      <c r="E744" s="481"/>
      <c r="G744" s="480"/>
      <c r="H744" s="480"/>
      <c r="I744" s="480"/>
      <c r="J744" s="480"/>
      <c r="K744" s="480"/>
      <c r="L744" s="480"/>
    </row>
    <row r="745" spans="2:12">
      <c r="B745" s="481"/>
      <c r="C745" s="481"/>
      <c r="D745" s="481"/>
      <c r="E745" s="481"/>
      <c r="G745" s="480"/>
      <c r="H745" s="480"/>
      <c r="I745" s="480"/>
      <c r="J745" s="480"/>
      <c r="K745" s="480"/>
      <c r="L745" s="480"/>
    </row>
    <row r="746" spans="2:12">
      <c r="B746" s="481"/>
      <c r="C746" s="481"/>
      <c r="D746" s="481"/>
      <c r="E746" s="481"/>
      <c r="G746" s="480"/>
      <c r="H746" s="480"/>
      <c r="I746" s="480"/>
      <c r="J746" s="480"/>
      <c r="K746" s="480"/>
      <c r="L746" s="480"/>
    </row>
    <row r="747" spans="2:12">
      <c r="B747" s="481"/>
      <c r="C747" s="481"/>
      <c r="D747" s="481"/>
      <c r="E747" s="481"/>
      <c r="G747" s="480"/>
      <c r="H747" s="480"/>
      <c r="I747" s="480"/>
      <c r="J747" s="480"/>
      <c r="K747" s="480"/>
      <c r="L747" s="480"/>
    </row>
    <row r="748" spans="2:12">
      <c r="B748" s="481"/>
      <c r="C748" s="481"/>
      <c r="D748" s="481"/>
      <c r="E748" s="481"/>
      <c r="G748" s="480"/>
      <c r="H748" s="480"/>
      <c r="I748" s="480"/>
      <c r="J748" s="480"/>
      <c r="K748" s="480"/>
      <c r="L748" s="480"/>
    </row>
    <row r="749" spans="2:12">
      <c r="B749" s="481"/>
      <c r="C749" s="481"/>
      <c r="D749" s="481"/>
      <c r="E749" s="481"/>
      <c r="G749" s="480"/>
      <c r="H749" s="480"/>
      <c r="I749" s="480"/>
      <c r="J749" s="480"/>
      <c r="K749" s="480"/>
      <c r="L749" s="480"/>
    </row>
    <row r="750" spans="2:12">
      <c r="B750" s="481"/>
      <c r="C750" s="481"/>
      <c r="D750" s="481"/>
      <c r="E750" s="481"/>
      <c r="G750" s="480"/>
      <c r="H750" s="480"/>
      <c r="I750" s="480"/>
      <c r="J750" s="480"/>
      <c r="K750" s="480"/>
      <c r="L750" s="480"/>
    </row>
    <row r="751" spans="2:12">
      <c r="B751" s="481"/>
      <c r="C751" s="481"/>
      <c r="D751" s="481"/>
      <c r="E751" s="481"/>
      <c r="G751" s="480"/>
      <c r="H751" s="480"/>
      <c r="I751" s="480"/>
      <c r="J751" s="480"/>
      <c r="K751" s="480"/>
      <c r="L751" s="480"/>
    </row>
    <row r="752" spans="2:12">
      <c r="B752" s="481"/>
      <c r="C752" s="481"/>
      <c r="D752" s="481"/>
      <c r="E752" s="481"/>
      <c r="G752" s="480"/>
      <c r="H752" s="480"/>
      <c r="I752" s="480"/>
      <c r="J752" s="480"/>
      <c r="K752" s="480"/>
      <c r="L752" s="480"/>
    </row>
    <row r="753" spans="2:12">
      <c r="B753" s="481"/>
      <c r="C753" s="481"/>
      <c r="D753" s="481"/>
      <c r="E753" s="481"/>
      <c r="G753" s="480"/>
      <c r="H753" s="480"/>
      <c r="I753" s="480"/>
      <c r="J753" s="480"/>
      <c r="K753" s="480"/>
      <c r="L753" s="480"/>
    </row>
    <row r="754" spans="2:12">
      <c r="B754" s="481"/>
      <c r="C754" s="481"/>
      <c r="D754" s="481"/>
      <c r="E754" s="481"/>
      <c r="G754" s="480"/>
      <c r="H754" s="480"/>
      <c r="I754" s="480"/>
      <c r="J754" s="480"/>
      <c r="K754" s="480"/>
      <c r="L754" s="480"/>
    </row>
    <row r="755" spans="2:12">
      <c r="B755" s="481"/>
      <c r="C755" s="481"/>
      <c r="D755" s="481"/>
      <c r="E755" s="481"/>
      <c r="G755" s="480"/>
      <c r="H755" s="480"/>
      <c r="I755" s="480"/>
      <c r="J755" s="480"/>
      <c r="K755" s="480"/>
      <c r="L755" s="480"/>
    </row>
    <row r="756" spans="2:12">
      <c r="B756" s="481"/>
      <c r="C756" s="481"/>
      <c r="D756" s="481"/>
      <c r="E756" s="481"/>
      <c r="G756" s="480"/>
      <c r="H756" s="480"/>
      <c r="I756" s="480"/>
      <c r="J756" s="480"/>
      <c r="K756" s="480"/>
      <c r="L756" s="480"/>
    </row>
    <row r="757" spans="2:12">
      <c r="B757" s="481"/>
      <c r="C757" s="481"/>
      <c r="D757" s="481"/>
      <c r="E757" s="481"/>
      <c r="G757" s="480"/>
      <c r="H757" s="480"/>
      <c r="I757" s="480"/>
      <c r="J757" s="480"/>
      <c r="K757" s="480"/>
      <c r="L757" s="480"/>
    </row>
    <row r="758" spans="2:12">
      <c r="B758" s="481"/>
      <c r="C758" s="481"/>
      <c r="D758" s="481"/>
      <c r="E758" s="481"/>
      <c r="G758" s="480"/>
      <c r="H758" s="480"/>
      <c r="I758" s="480"/>
      <c r="J758" s="480"/>
      <c r="K758" s="480"/>
      <c r="L758" s="480"/>
    </row>
    <row r="759" spans="2:12">
      <c r="B759" s="481"/>
      <c r="C759" s="481"/>
      <c r="D759" s="481"/>
      <c r="E759" s="481"/>
      <c r="G759" s="480"/>
      <c r="H759" s="480"/>
      <c r="I759" s="480"/>
      <c r="J759" s="480"/>
      <c r="K759" s="480"/>
      <c r="L759" s="480"/>
    </row>
    <row r="760" spans="2:12">
      <c r="B760" s="481"/>
      <c r="C760" s="481"/>
      <c r="D760" s="481"/>
      <c r="E760" s="481"/>
      <c r="G760" s="480"/>
      <c r="H760" s="480"/>
      <c r="I760" s="480"/>
      <c r="J760" s="480"/>
      <c r="K760" s="480"/>
      <c r="L760" s="480"/>
    </row>
    <row r="761" spans="2:12">
      <c r="B761" s="481"/>
      <c r="C761" s="481"/>
      <c r="D761" s="481"/>
      <c r="E761" s="481"/>
      <c r="G761" s="480"/>
      <c r="H761" s="480"/>
      <c r="I761" s="480"/>
      <c r="J761" s="480"/>
      <c r="K761" s="480"/>
      <c r="L761" s="480"/>
    </row>
    <row r="762" spans="2:12">
      <c r="B762" s="481"/>
      <c r="C762" s="481"/>
      <c r="D762" s="481"/>
      <c r="E762" s="481"/>
      <c r="G762" s="480"/>
      <c r="H762" s="480"/>
      <c r="I762" s="480"/>
      <c r="J762" s="480"/>
      <c r="K762" s="480"/>
      <c r="L762" s="480"/>
    </row>
    <row r="763" spans="2:12">
      <c r="B763" s="481"/>
      <c r="C763" s="481"/>
      <c r="D763" s="481"/>
      <c r="E763" s="481"/>
      <c r="G763" s="480"/>
      <c r="H763" s="480"/>
      <c r="I763" s="480"/>
      <c r="J763" s="480"/>
      <c r="K763" s="480"/>
      <c r="L763" s="480"/>
    </row>
    <row r="764" spans="2:12">
      <c r="B764" s="481"/>
      <c r="C764" s="481"/>
      <c r="D764" s="481"/>
      <c r="E764" s="481"/>
      <c r="G764" s="480"/>
      <c r="H764" s="480"/>
      <c r="I764" s="480"/>
      <c r="J764" s="480"/>
      <c r="K764" s="480"/>
      <c r="L764" s="480"/>
    </row>
    <row r="765" spans="2:12">
      <c r="B765" s="481"/>
      <c r="C765" s="481"/>
      <c r="D765" s="481"/>
      <c r="E765" s="481"/>
      <c r="G765" s="480"/>
      <c r="H765" s="480"/>
      <c r="I765" s="480"/>
      <c r="J765" s="480"/>
      <c r="K765" s="480"/>
      <c r="L765" s="480"/>
    </row>
    <row r="766" spans="2:12">
      <c r="B766" s="481"/>
      <c r="C766" s="481"/>
      <c r="D766" s="481"/>
      <c r="E766" s="481"/>
      <c r="G766" s="480"/>
      <c r="H766" s="480"/>
      <c r="I766" s="480"/>
      <c r="J766" s="480"/>
      <c r="K766" s="480"/>
      <c r="L766" s="480"/>
    </row>
    <row r="767" spans="2:12">
      <c r="B767" s="481"/>
      <c r="C767" s="481"/>
      <c r="D767" s="481"/>
      <c r="E767" s="481"/>
      <c r="G767" s="480"/>
      <c r="H767" s="480"/>
      <c r="I767" s="480"/>
      <c r="J767" s="480"/>
      <c r="K767" s="480"/>
      <c r="L767" s="480"/>
    </row>
    <row r="768" spans="2:12">
      <c r="B768" s="481"/>
      <c r="C768" s="481"/>
      <c r="D768" s="481"/>
      <c r="E768" s="481"/>
      <c r="G768" s="480"/>
      <c r="H768" s="480"/>
      <c r="I768" s="480"/>
      <c r="J768" s="480"/>
      <c r="K768" s="480"/>
      <c r="L768" s="480"/>
    </row>
    <row r="769" spans="2:12">
      <c r="B769" s="481"/>
      <c r="C769" s="481"/>
      <c r="D769" s="481"/>
      <c r="E769" s="481"/>
      <c r="G769" s="480"/>
      <c r="H769" s="480"/>
      <c r="I769" s="480"/>
      <c r="J769" s="480"/>
      <c r="K769" s="480"/>
      <c r="L769" s="480"/>
    </row>
    <row r="770" spans="2:12">
      <c r="B770" s="481"/>
      <c r="C770" s="481"/>
      <c r="D770" s="481"/>
      <c r="E770" s="481"/>
      <c r="G770" s="480"/>
      <c r="H770" s="480"/>
      <c r="I770" s="480"/>
      <c r="J770" s="480"/>
      <c r="K770" s="480"/>
      <c r="L770" s="480"/>
    </row>
    <row r="771" spans="2:12">
      <c r="B771" s="481"/>
      <c r="C771" s="481"/>
      <c r="D771" s="481"/>
      <c r="E771" s="481"/>
      <c r="G771" s="480"/>
      <c r="H771" s="480"/>
      <c r="I771" s="480"/>
      <c r="J771" s="480"/>
      <c r="K771" s="480"/>
      <c r="L771" s="480"/>
    </row>
    <row r="772" spans="2:12">
      <c r="B772" s="481"/>
      <c r="C772" s="481"/>
      <c r="D772" s="481"/>
      <c r="E772" s="481"/>
      <c r="G772" s="480"/>
      <c r="H772" s="480"/>
      <c r="I772" s="480"/>
      <c r="J772" s="480"/>
      <c r="K772" s="480"/>
      <c r="L772" s="480"/>
    </row>
    <row r="773" spans="2:12">
      <c r="B773" s="481"/>
      <c r="C773" s="481"/>
      <c r="D773" s="481"/>
      <c r="E773" s="481"/>
      <c r="G773" s="480"/>
      <c r="H773" s="480"/>
      <c r="I773" s="480"/>
      <c r="J773" s="480"/>
      <c r="K773" s="480"/>
      <c r="L773" s="480"/>
    </row>
    <row r="774" spans="2:12">
      <c r="B774" s="481"/>
      <c r="C774" s="481"/>
      <c r="D774" s="481"/>
      <c r="E774" s="481"/>
      <c r="G774" s="480"/>
      <c r="H774" s="480"/>
      <c r="I774" s="480"/>
      <c r="J774" s="480"/>
      <c r="K774" s="480"/>
      <c r="L774" s="480"/>
    </row>
    <row r="775" spans="2:12">
      <c r="B775" s="481"/>
      <c r="C775" s="481"/>
      <c r="D775" s="481"/>
      <c r="E775" s="481"/>
      <c r="G775" s="480"/>
      <c r="H775" s="480"/>
      <c r="I775" s="480"/>
      <c r="J775" s="480"/>
      <c r="K775" s="480"/>
      <c r="L775" s="480"/>
    </row>
    <row r="776" spans="2:12">
      <c r="B776" s="481"/>
      <c r="C776" s="481"/>
      <c r="D776" s="481"/>
      <c r="E776" s="481"/>
      <c r="G776" s="480"/>
      <c r="H776" s="480"/>
      <c r="I776" s="480"/>
      <c r="J776" s="480"/>
      <c r="K776" s="480"/>
      <c r="L776" s="480"/>
    </row>
    <row r="777" spans="2:12">
      <c r="B777" s="481"/>
      <c r="C777" s="481"/>
      <c r="D777" s="481"/>
      <c r="E777" s="481"/>
      <c r="G777" s="480"/>
      <c r="H777" s="480"/>
      <c r="I777" s="480"/>
      <c r="J777" s="480"/>
      <c r="K777" s="480"/>
      <c r="L777" s="480"/>
    </row>
    <row r="778" spans="2:12">
      <c r="B778" s="481"/>
      <c r="C778" s="481"/>
      <c r="D778" s="481"/>
      <c r="E778" s="481"/>
      <c r="G778" s="480"/>
      <c r="H778" s="480"/>
      <c r="I778" s="480"/>
      <c r="J778" s="480"/>
      <c r="K778" s="480"/>
      <c r="L778" s="480"/>
    </row>
    <row r="779" spans="2:12">
      <c r="B779" s="481"/>
      <c r="C779" s="481"/>
      <c r="D779" s="481"/>
      <c r="E779" s="481"/>
      <c r="G779" s="480"/>
      <c r="H779" s="480"/>
      <c r="I779" s="480"/>
      <c r="J779" s="480"/>
      <c r="K779" s="480"/>
      <c r="L779" s="480"/>
    </row>
    <row r="780" spans="2:12">
      <c r="B780" s="481"/>
      <c r="C780" s="481"/>
      <c r="D780" s="481"/>
      <c r="E780" s="481"/>
      <c r="G780" s="480"/>
      <c r="H780" s="480"/>
      <c r="I780" s="480"/>
      <c r="J780" s="480"/>
      <c r="K780" s="480"/>
      <c r="L780" s="480"/>
    </row>
    <row r="781" spans="2:12">
      <c r="B781" s="481"/>
      <c r="C781" s="481"/>
      <c r="D781" s="481"/>
      <c r="E781" s="481"/>
      <c r="G781" s="480"/>
      <c r="H781" s="480"/>
      <c r="I781" s="480"/>
      <c r="J781" s="480"/>
      <c r="K781" s="480"/>
      <c r="L781" s="480"/>
    </row>
    <row r="782" spans="2:12">
      <c r="B782" s="481"/>
      <c r="C782" s="481"/>
      <c r="D782" s="481"/>
      <c r="E782" s="481"/>
      <c r="G782" s="480"/>
      <c r="H782" s="480"/>
      <c r="I782" s="480"/>
      <c r="J782" s="480"/>
      <c r="K782" s="480"/>
      <c r="L782" s="480"/>
    </row>
    <row r="783" spans="2:12">
      <c r="B783" s="481"/>
      <c r="C783" s="481"/>
      <c r="D783" s="481"/>
      <c r="E783" s="481"/>
      <c r="G783" s="480"/>
      <c r="H783" s="480"/>
      <c r="I783" s="480"/>
      <c r="J783" s="480"/>
      <c r="K783" s="480"/>
      <c r="L783" s="480"/>
    </row>
    <row r="784" spans="2:12">
      <c r="B784" s="481"/>
      <c r="C784" s="481"/>
      <c r="D784" s="481"/>
      <c r="E784" s="481"/>
      <c r="G784" s="480"/>
      <c r="H784" s="480"/>
      <c r="I784" s="480"/>
      <c r="J784" s="480"/>
      <c r="K784" s="480"/>
      <c r="L784" s="480"/>
    </row>
    <row r="785" spans="2:12">
      <c r="B785" s="481"/>
      <c r="C785" s="481"/>
      <c r="D785" s="481"/>
      <c r="E785" s="481"/>
      <c r="G785" s="480"/>
      <c r="H785" s="480"/>
      <c r="I785" s="480"/>
      <c r="J785" s="480"/>
      <c r="K785" s="480"/>
      <c r="L785" s="480"/>
    </row>
    <row r="786" spans="2:12">
      <c r="B786" s="481"/>
      <c r="C786" s="481"/>
      <c r="D786" s="481"/>
      <c r="E786" s="481"/>
      <c r="G786" s="480"/>
      <c r="H786" s="480"/>
      <c r="I786" s="480"/>
      <c r="J786" s="480"/>
      <c r="K786" s="480"/>
      <c r="L786" s="480"/>
    </row>
    <row r="787" spans="2:12">
      <c r="B787" s="481"/>
      <c r="C787" s="481"/>
      <c r="D787" s="481"/>
      <c r="E787" s="481"/>
      <c r="G787" s="480"/>
      <c r="H787" s="480"/>
      <c r="I787" s="480"/>
      <c r="J787" s="480"/>
      <c r="K787" s="480"/>
      <c r="L787" s="480"/>
    </row>
    <row r="788" spans="2:12">
      <c r="B788" s="481"/>
      <c r="C788" s="481"/>
      <c r="D788" s="481"/>
      <c r="E788" s="481"/>
      <c r="G788" s="480"/>
      <c r="H788" s="480"/>
      <c r="I788" s="480"/>
      <c r="J788" s="480"/>
      <c r="K788" s="480"/>
      <c r="L788" s="480"/>
    </row>
    <row r="789" spans="2:12">
      <c r="B789" s="481"/>
      <c r="C789" s="481"/>
      <c r="D789" s="481"/>
      <c r="E789" s="481"/>
      <c r="G789" s="480"/>
      <c r="H789" s="480"/>
      <c r="I789" s="480"/>
      <c r="J789" s="480"/>
      <c r="K789" s="480"/>
      <c r="L789" s="480"/>
    </row>
    <row r="790" spans="2:12">
      <c r="B790" s="481"/>
      <c r="C790" s="481"/>
      <c r="D790" s="481"/>
      <c r="E790" s="481"/>
      <c r="G790" s="480"/>
      <c r="H790" s="480"/>
      <c r="I790" s="480"/>
      <c r="J790" s="480"/>
      <c r="K790" s="480"/>
      <c r="L790" s="480"/>
    </row>
    <row r="791" spans="2:12">
      <c r="B791" s="481"/>
      <c r="C791" s="481"/>
      <c r="D791" s="481"/>
      <c r="E791" s="481"/>
      <c r="G791" s="480"/>
      <c r="H791" s="480"/>
      <c r="I791" s="480"/>
      <c r="J791" s="480"/>
      <c r="K791" s="480"/>
      <c r="L791" s="480"/>
    </row>
    <row r="792" spans="2:12">
      <c r="B792" s="481"/>
      <c r="C792" s="481"/>
      <c r="D792" s="481"/>
      <c r="E792" s="481"/>
      <c r="G792" s="480"/>
      <c r="H792" s="480"/>
      <c r="I792" s="480"/>
      <c r="J792" s="480"/>
      <c r="K792" s="480"/>
      <c r="L792" s="480"/>
    </row>
    <row r="793" spans="2:12">
      <c r="B793" s="481"/>
      <c r="C793" s="481"/>
      <c r="D793" s="481"/>
      <c r="E793" s="481"/>
      <c r="G793" s="480"/>
      <c r="H793" s="480"/>
      <c r="I793" s="480"/>
      <c r="J793" s="480"/>
      <c r="K793" s="480"/>
      <c r="L793" s="480"/>
    </row>
    <row r="794" spans="2:12">
      <c r="B794" s="481"/>
      <c r="C794" s="481"/>
      <c r="D794" s="481"/>
      <c r="E794" s="481"/>
      <c r="G794" s="480"/>
      <c r="H794" s="480"/>
      <c r="I794" s="480"/>
      <c r="J794" s="480"/>
      <c r="K794" s="480"/>
      <c r="L794" s="480"/>
    </row>
    <row r="795" spans="2:12">
      <c r="B795" s="481"/>
      <c r="C795" s="481"/>
      <c r="D795" s="481"/>
      <c r="E795" s="481"/>
      <c r="G795" s="480"/>
      <c r="H795" s="480"/>
      <c r="I795" s="480"/>
      <c r="J795" s="480"/>
      <c r="K795" s="480"/>
      <c r="L795" s="480"/>
    </row>
    <row r="796" spans="2:12">
      <c r="B796" s="481"/>
      <c r="C796" s="481"/>
      <c r="D796" s="481"/>
      <c r="E796" s="481"/>
      <c r="G796" s="480"/>
      <c r="H796" s="480"/>
      <c r="I796" s="480"/>
      <c r="J796" s="480"/>
      <c r="K796" s="480"/>
      <c r="L796" s="480"/>
    </row>
    <row r="797" spans="2:12">
      <c r="B797" s="481"/>
      <c r="C797" s="481"/>
      <c r="D797" s="481"/>
      <c r="E797" s="481"/>
      <c r="G797" s="480"/>
      <c r="H797" s="480"/>
      <c r="I797" s="480"/>
      <c r="J797" s="480"/>
      <c r="K797" s="480"/>
      <c r="L797" s="480"/>
    </row>
    <row r="798" spans="2:12">
      <c r="B798" s="481"/>
      <c r="C798" s="481"/>
      <c r="D798" s="481"/>
      <c r="E798" s="481"/>
      <c r="G798" s="480"/>
      <c r="H798" s="480"/>
      <c r="I798" s="480"/>
      <c r="J798" s="480"/>
      <c r="K798" s="480"/>
      <c r="L798" s="480"/>
    </row>
    <row r="799" spans="2:12">
      <c r="B799" s="481"/>
      <c r="C799" s="481"/>
      <c r="D799" s="481"/>
      <c r="E799" s="481"/>
      <c r="G799" s="480"/>
      <c r="H799" s="480"/>
      <c r="I799" s="480"/>
      <c r="J799" s="480"/>
      <c r="K799" s="480"/>
      <c r="L799" s="480"/>
    </row>
    <row r="800" spans="2:12">
      <c r="B800" s="481"/>
      <c r="C800" s="481"/>
      <c r="D800" s="481"/>
      <c r="E800" s="481"/>
      <c r="G800" s="480"/>
      <c r="H800" s="480"/>
      <c r="I800" s="480"/>
      <c r="J800" s="480"/>
      <c r="K800" s="480"/>
      <c r="L800" s="480"/>
    </row>
    <row r="801" spans="2:12">
      <c r="B801" s="481"/>
      <c r="C801" s="481"/>
      <c r="D801" s="481"/>
      <c r="E801" s="481"/>
      <c r="G801" s="480"/>
      <c r="H801" s="480"/>
      <c r="I801" s="480"/>
      <c r="J801" s="480"/>
      <c r="K801" s="480"/>
      <c r="L801" s="480"/>
    </row>
    <row r="802" spans="2:12">
      <c r="B802" s="481"/>
      <c r="C802" s="481"/>
      <c r="D802" s="481"/>
      <c r="E802" s="481"/>
      <c r="G802" s="480"/>
      <c r="H802" s="480"/>
      <c r="I802" s="480"/>
      <c r="J802" s="480"/>
      <c r="K802" s="480"/>
      <c r="L802" s="480"/>
    </row>
    <row r="803" spans="2:12">
      <c r="B803" s="481"/>
      <c r="C803" s="481"/>
      <c r="D803" s="481"/>
      <c r="E803" s="481"/>
      <c r="G803" s="480"/>
      <c r="H803" s="480"/>
      <c r="I803" s="480"/>
      <c r="J803" s="480"/>
      <c r="K803" s="480"/>
      <c r="L803" s="480"/>
    </row>
    <row r="804" spans="2:12">
      <c r="B804" s="481"/>
      <c r="C804" s="481"/>
      <c r="D804" s="481"/>
      <c r="E804" s="481"/>
      <c r="G804" s="480"/>
      <c r="H804" s="480"/>
      <c r="I804" s="480"/>
      <c r="J804" s="480"/>
      <c r="K804" s="480"/>
      <c r="L804" s="480"/>
    </row>
    <row r="805" spans="2:12">
      <c r="B805" s="481"/>
      <c r="C805" s="481"/>
      <c r="D805" s="481"/>
      <c r="E805" s="481"/>
      <c r="G805" s="480"/>
      <c r="H805" s="480"/>
      <c r="I805" s="480"/>
      <c r="J805" s="480"/>
      <c r="K805" s="480"/>
      <c r="L805" s="480"/>
    </row>
    <row r="806" spans="2:12">
      <c r="B806" s="481"/>
      <c r="C806" s="481"/>
      <c r="D806" s="481"/>
      <c r="E806" s="481"/>
      <c r="G806" s="480"/>
      <c r="H806" s="480"/>
      <c r="I806" s="480"/>
      <c r="J806" s="480"/>
      <c r="K806" s="480"/>
      <c r="L806" s="480"/>
    </row>
    <row r="807" spans="2:12">
      <c r="B807" s="481"/>
      <c r="C807" s="481"/>
      <c r="D807" s="481"/>
      <c r="E807" s="481"/>
      <c r="G807" s="480"/>
      <c r="H807" s="480"/>
      <c r="I807" s="480"/>
      <c r="J807" s="480"/>
      <c r="K807" s="480"/>
      <c r="L807" s="480"/>
    </row>
    <row r="808" spans="2:12">
      <c r="B808" s="481"/>
      <c r="C808" s="481"/>
      <c r="D808" s="481"/>
      <c r="E808" s="481"/>
      <c r="G808" s="480"/>
      <c r="H808" s="480"/>
      <c r="I808" s="480"/>
      <c r="J808" s="480"/>
      <c r="K808" s="480"/>
      <c r="L808" s="480"/>
    </row>
    <row r="809" spans="2:12">
      <c r="B809" s="481"/>
      <c r="C809" s="481"/>
      <c r="D809" s="481"/>
      <c r="E809" s="481"/>
      <c r="G809" s="480"/>
      <c r="H809" s="480"/>
      <c r="I809" s="480"/>
      <c r="J809" s="480"/>
      <c r="K809" s="480"/>
      <c r="L809" s="480"/>
    </row>
    <row r="810" spans="2:12">
      <c r="B810" s="481"/>
      <c r="C810" s="481"/>
      <c r="D810" s="481"/>
      <c r="E810" s="481"/>
      <c r="G810" s="480"/>
      <c r="H810" s="480"/>
      <c r="I810" s="480"/>
      <c r="J810" s="480"/>
      <c r="K810" s="480"/>
      <c r="L810" s="480"/>
    </row>
    <row r="811" spans="2:12">
      <c r="B811" s="481"/>
      <c r="C811" s="481"/>
      <c r="D811" s="481"/>
      <c r="E811" s="481"/>
      <c r="G811" s="480"/>
      <c r="H811" s="480"/>
      <c r="I811" s="480"/>
      <c r="J811" s="480"/>
      <c r="K811" s="480"/>
      <c r="L811" s="480"/>
    </row>
    <row r="812" spans="2:12">
      <c r="B812" s="481"/>
      <c r="C812" s="481"/>
      <c r="D812" s="481"/>
      <c r="E812" s="481"/>
      <c r="G812" s="480"/>
      <c r="H812" s="480"/>
      <c r="I812" s="480"/>
      <c r="J812" s="480"/>
      <c r="K812" s="480"/>
      <c r="L812" s="480"/>
    </row>
    <row r="813" spans="2:12">
      <c r="B813" s="481"/>
      <c r="C813" s="481"/>
      <c r="D813" s="481"/>
      <c r="E813" s="481"/>
      <c r="G813" s="480"/>
      <c r="H813" s="480"/>
      <c r="I813" s="480"/>
      <c r="J813" s="480"/>
      <c r="K813" s="480"/>
      <c r="L813" s="480"/>
    </row>
    <row r="814" spans="2:12">
      <c r="B814" s="481"/>
      <c r="C814" s="481"/>
      <c r="D814" s="481"/>
      <c r="E814" s="481"/>
      <c r="G814" s="480"/>
      <c r="H814" s="480"/>
      <c r="I814" s="480"/>
      <c r="J814" s="480"/>
      <c r="K814" s="480"/>
      <c r="L814" s="480"/>
    </row>
    <row r="815" spans="2:12">
      <c r="B815" s="481"/>
      <c r="C815" s="481"/>
      <c r="D815" s="481"/>
      <c r="E815" s="481"/>
      <c r="G815" s="480"/>
      <c r="H815" s="480"/>
      <c r="I815" s="480"/>
      <c r="J815" s="480"/>
      <c r="K815" s="480"/>
      <c r="L815" s="480"/>
    </row>
    <row r="816" spans="2:12">
      <c r="B816" s="481"/>
      <c r="C816" s="481"/>
      <c r="D816" s="481"/>
      <c r="E816" s="481"/>
      <c r="G816" s="480"/>
      <c r="H816" s="480"/>
      <c r="I816" s="480"/>
      <c r="J816" s="480"/>
      <c r="K816" s="480"/>
      <c r="L816" s="480"/>
    </row>
    <row r="817" spans="2:12">
      <c r="B817" s="481"/>
      <c r="C817" s="481"/>
      <c r="D817" s="481"/>
      <c r="E817" s="481"/>
      <c r="G817" s="480"/>
      <c r="H817" s="480"/>
      <c r="I817" s="480"/>
      <c r="J817" s="480"/>
      <c r="K817" s="480"/>
      <c r="L817" s="480"/>
    </row>
    <row r="818" spans="2:12">
      <c r="B818" s="481"/>
      <c r="C818" s="481"/>
      <c r="D818" s="481"/>
      <c r="E818" s="481"/>
      <c r="G818" s="480"/>
      <c r="H818" s="480"/>
      <c r="I818" s="480"/>
      <c r="J818" s="480"/>
      <c r="K818" s="480"/>
      <c r="L818" s="480"/>
    </row>
    <row r="819" spans="2:12">
      <c r="B819" s="481"/>
      <c r="C819" s="481"/>
      <c r="D819" s="481"/>
      <c r="E819" s="481"/>
      <c r="G819" s="480"/>
      <c r="H819" s="480"/>
      <c r="I819" s="480"/>
      <c r="J819" s="480"/>
      <c r="K819" s="480"/>
      <c r="L819" s="480"/>
    </row>
    <row r="820" spans="2:12">
      <c r="B820" s="481"/>
      <c r="C820" s="481"/>
      <c r="D820" s="481"/>
      <c r="E820" s="481"/>
      <c r="G820" s="480"/>
      <c r="H820" s="480"/>
      <c r="I820" s="480"/>
      <c r="J820" s="480"/>
      <c r="K820" s="480"/>
      <c r="L820" s="480"/>
    </row>
    <row r="821" spans="2:12">
      <c r="B821" s="481"/>
      <c r="C821" s="481"/>
      <c r="D821" s="481"/>
      <c r="E821" s="481"/>
      <c r="G821" s="480"/>
      <c r="H821" s="480"/>
      <c r="I821" s="480"/>
      <c r="J821" s="480"/>
      <c r="K821" s="480"/>
      <c r="L821" s="480"/>
    </row>
    <row r="822" spans="2:12">
      <c r="B822" s="481"/>
      <c r="C822" s="481"/>
      <c r="D822" s="481"/>
      <c r="E822" s="481"/>
      <c r="G822" s="480"/>
      <c r="H822" s="480"/>
      <c r="I822" s="480"/>
      <c r="J822" s="480"/>
      <c r="K822" s="480"/>
      <c r="L822" s="480"/>
    </row>
    <row r="823" spans="2:12">
      <c r="G823" s="480"/>
      <c r="H823" s="480"/>
      <c r="I823" s="480"/>
      <c r="J823" s="480"/>
      <c r="K823" s="480"/>
      <c r="L823" s="480"/>
    </row>
    <row r="824" spans="2:12">
      <c r="G824" s="480"/>
      <c r="H824" s="480"/>
      <c r="I824" s="480"/>
      <c r="J824" s="480"/>
      <c r="K824" s="480"/>
      <c r="L824" s="480"/>
    </row>
    <row r="825" spans="2:12">
      <c r="G825" s="480"/>
      <c r="H825" s="480"/>
      <c r="I825" s="480"/>
      <c r="J825" s="480"/>
      <c r="K825" s="480"/>
      <c r="L825" s="480"/>
    </row>
    <row r="826" spans="2:12">
      <c r="G826" s="480"/>
      <c r="H826" s="480"/>
      <c r="I826" s="480"/>
      <c r="J826" s="480"/>
      <c r="K826" s="480"/>
      <c r="L826" s="480"/>
    </row>
    <row r="827" spans="2:12">
      <c r="G827" s="480"/>
      <c r="H827" s="480"/>
      <c r="I827" s="480"/>
      <c r="J827" s="480"/>
      <c r="K827" s="480"/>
      <c r="L827" s="480"/>
    </row>
    <row r="828" spans="2:12">
      <c r="G828" s="480"/>
      <c r="H828" s="480"/>
      <c r="I828" s="480"/>
      <c r="J828" s="480"/>
      <c r="K828" s="480"/>
      <c r="L828" s="480"/>
    </row>
    <row r="829" spans="2:12">
      <c r="G829" s="480"/>
      <c r="H829" s="480"/>
      <c r="I829" s="480"/>
      <c r="J829" s="480"/>
      <c r="K829" s="480"/>
      <c r="L829" s="480"/>
    </row>
    <row r="830" spans="2:12">
      <c r="G830" s="480"/>
      <c r="H830" s="480"/>
      <c r="I830" s="480"/>
      <c r="J830" s="480"/>
      <c r="K830" s="480"/>
      <c r="L830" s="480"/>
    </row>
  </sheetData>
  <mergeCells count="534">
    <mergeCell ref="C590:C591"/>
    <mergeCell ref="D590:D591"/>
    <mergeCell ref="E590:E591"/>
    <mergeCell ref="E582:E583"/>
    <mergeCell ref="E584:E585"/>
    <mergeCell ref="D586:D587"/>
    <mergeCell ref="E586:E587"/>
    <mergeCell ref="D588:D589"/>
    <mergeCell ref="E588:E589"/>
    <mergeCell ref="D576:D577"/>
    <mergeCell ref="E576:E577"/>
    <mergeCell ref="D578:D579"/>
    <mergeCell ref="E578:E579"/>
    <mergeCell ref="D580:D581"/>
    <mergeCell ref="E580:E581"/>
    <mergeCell ref="D570:D571"/>
    <mergeCell ref="E570:E571"/>
    <mergeCell ref="D572:D573"/>
    <mergeCell ref="E572:E573"/>
    <mergeCell ref="D574:D575"/>
    <mergeCell ref="E574:E575"/>
    <mergeCell ref="D564:D565"/>
    <mergeCell ref="E564:E565"/>
    <mergeCell ref="D566:D567"/>
    <mergeCell ref="E566:E567"/>
    <mergeCell ref="D568:D569"/>
    <mergeCell ref="E568:E569"/>
    <mergeCell ref="D558:D559"/>
    <mergeCell ref="E558:E559"/>
    <mergeCell ref="D560:D561"/>
    <mergeCell ref="E560:E561"/>
    <mergeCell ref="D562:D563"/>
    <mergeCell ref="E562:E563"/>
    <mergeCell ref="D552:D553"/>
    <mergeCell ref="E552:E553"/>
    <mergeCell ref="D554:D555"/>
    <mergeCell ref="E554:E555"/>
    <mergeCell ref="D556:D557"/>
    <mergeCell ref="E556:E557"/>
    <mergeCell ref="E540:E541"/>
    <mergeCell ref="E542:E543"/>
    <mergeCell ref="E544:E545"/>
    <mergeCell ref="E546:E547"/>
    <mergeCell ref="E548:E549"/>
    <mergeCell ref="E550:E551"/>
    <mergeCell ref="D532:D533"/>
    <mergeCell ref="E532:E533"/>
    <mergeCell ref="E534:E535"/>
    <mergeCell ref="D536:D537"/>
    <mergeCell ref="E536:E537"/>
    <mergeCell ref="E538:E539"/>
    <mergeCell ref="D526:D527"/>
    <mergeCell ref="E526:E527"/>
    <mergeCell ref="D528:D529"/>
    <mergeCell ref="E528:E529"/>
    <mergeCell ref="D530:D531"/>
    <mergeCell ref="E530:E531"/>
    <mergeCell ref="D520:D521"/>
    <mergeCell ref="E520:E521"/>
    <mergeCell ref="D522:D523"/>
    <mergeCell ref="E522:E523"/>
    <mergeCell ref="D524:D525"/>
    <mergeCell ref="E524:E525"/>
    <mergeCell ref="D514:D515"/>
    <mergeCell ref="E514:E515"/>
    <mergeCell ref="D516:D517"/>
    <mergeCell ref="E516:E517"/>
    <mergeCell ref="D518:D519"/>
    <mergeCell ref="E518:E519"/>
    <mergeCell ref="D508:D509"/>
    <mergeCell ref="E508:E509"/>
    <mergeCell ref="D510:D511"/>
    <mergeCell ref="E510:E511"/>
    <mergeCell ref="D512:D513"/>
    <mergeCell ref="E512:E513"/>
    <mergeCell ref="D502:D503"/>
    <mergeCell ref="E502:E503"/>
    <mergeCell ref="D504:D505"/>
    <mergeCell ref="E504:E505"/>
    <mergeCell ref="D506:D507"/>
    <mergeCell ref="E506:E507"/>
    <mergeCell ref="D496:D497"/>
    <mergeCell ref="E496:E497"/>
    <mergeCell ref="D498:D499"/>
    <mergeCell ref="E498:E499"/>
    <mergeCell ref="D500:D501"/>
    <mergeCell ref="E500:E501"/>
    <mergeCell ref="D490:D491"/>
    <mergeCell ref="E490:E491"/>
    <mergeCell ref="D492:D493"/>
    <mergeCell ref="E492:E493"/>
    <mergeCell ref="D494:D495"/>
    <mergeCell ref="E494:E495"/>
    <mergeCell ref="C484:C485"/>
    <mergeCell ref="D484:D485"/>
    <mergeCell ref="E484:E485"/>
    <mergeCell ref="D486:D487"/>
    <mergeCell ref="E486:E487"/>
    <mergeCell ref="D488:D489"/>
    <mergeCell ref="E488:E489"/>
    <mergeCell ref="C478:C479"/>
    <mergeCell ref="D478:D479"/>
    <mergeCell ref="E478:E479"/>
    <mergeCell ref="B481:E481"/>
    <mergeCell ref="C482:C483"/>
    <mergeCell ref="D482:D483"/>
    <mergeCell ref="E482:E483"/>
    <mergeCell ref="D472:D473"/>
    <mergeCell ref="E472:E473"/>
    <mergeCell ref="D474:D475"/>
    <mergeCell ref="E474:E475"/>
    <mergeCell ref="C476:C477"/>
    <mergeCell ref="D476:D477"/>
    <mergeCell ref="E476:E477"/>
    <mergeCell ref="D466:D467"/>
    <mergeCell ref="E466:E467"/>
    <mergeCell ref="D468:D469"/>
    <mergeCell ref="E468:E469"/>
    <mergeCell ref="D470:D471"/>
    <mergeCell ref="E470:E471"/>
    <mergeCell ref="D452:D461"/>
    <mergeCell ref="E452:E461"/>
    <mergeCell ref="D462:D463"/>
    <mergeCell ref="E462:E463"/>
    <mergeCell ref="D464:D465"/>
    <mergeCell ref="E464:E465"/>
    <mergeCell ref="D446:D447"/>
    <mergeCell ref="E446:E447"/>
    <mergeCell ref="D448:D449"/>
    <mergeCell ref="E448:E449"/>
    <mergeCell ref="D450:D451"/>
    <mergeCell ref="E450:E451"/>
    <mergeCell ref="D440:D441"/>
    <mergeCell ref="E440:E441"/>
    <mergeCell ref="D442:D443"/>
    <mergeCell ref="E442:E443"/>
    <mergeCell ref="D444:D445"/>
    <mergeCell ref="E444:E445"/>
    <mergeCell ref="D434:D435"/>
    <mergeCell ref="E434:E435"/>
    <mergeCell ref="D436:D437"/>
    <mergeCell ref="E436:E437"/>
    <mergeCell ref="D438:D439"/>
    <mergeCell ref="E438:E439"/>
    <mergeCell ref="D428:D429"/>
    <mergeCell ref="E428:E429"/>
    <mergeCell ref="D430:D431"/>
    <mergeCell ref="E430:E431"/>
    <mergeCell ref="D432:D433"/>
    <mergeCell ref="E432:E433"/>
    <mergeCell ref="D422:D423"/>
    <mergeCell ref="E422:E423"/>
    <mergeCell ref="D424:D425"/>
    <mergeCell ref="E424:E425"/>
    <mergeCell ref="D426:D427"/>
    <mergeCell ref="E426:E427"/>
    <mergeCell ref="D416:D417"/>
    <mergeCell ref="E416:E417"/>
    <mergeCell ref="D418:D419"/>
    <mergeCell ref="E418:E419"/>
    <mergeCell ref="D420:D421"/>
    <mergeCell ref="E420:E421"/>
    <mergeCell ref="D410:D411"/>
    <mergeCell ref="E410:E411"/>
    <mergeCell ref="D412:D413"/>
    <mergeCell ref="E412:E413"/>
    <mergeCell ref="D414:D415"/>
    <mergeCell ref="E414:E415"/>
    <mergeCell ref="D404:D405"/>
    <mergeCell ref="E404:E405"/>
    <mergeCell ref="D406:D407"/>
    <mergeCell ref="E406:E407"/>
    <mergeCell ref="D408:D409"/>
    <mergeCell ref="E408:E409"/>
    <mergeCell ref="D398:D399"/>
    <mergeCell ref="E398:E399"/>
    <mergeCell ref="D400:D401"/>
    <mergeCell ref="E400:E401"/>
    <mergeCell ref="D402:D403"/>
    <mergeCell ref="E402:E403"/>
    <mergeCell ref="E388:E389"/>
    <mergeCell ref="D390:D392"/>
    <mergeCell ref="E390:E392"/>
    <mergeCell ref="D393:D395"/>
    <mergeCell ref="E393:E395"/>
    <mergeCell ref="D396:D397"/>
    <mergeCell ref="E396:E397"/>
    <mergeCell ref="D380:D381"/>
    <mergeCell ref="E380:E381"/>
    <mergeCell ref="D382:D383"/>
    <mergeCell ref="E382:E383"/>
    <mergeCell ref="E384:E385"/>
    <mergeCell ref="E386:E387"/>
    <mergeCell ref="D374:D375"/>
    <mergeCell ref="E374:E375"/>
    <mergeCell ref="D376:D377"/>
    <mergeCell ref="E376:E377"/>
    <mergeCell ref="D378:D379"/>
    <mergeCell ref="E378:E379"/>
    <mergeCell ref="E362:E363"/>
    <mergeCell ref="E364:E365"/>
    <mergeCell ref="E366:E367"/>
    <mergeCell ref="E368:E369"/>
    <mergeCell ref="E370:E371"/>
    <mergeCell ref="E372:E373"/>
    <mergeCell ref="E350:E351"/>
    <mergeCell ref="E352:E353"/>
    <mergeCell ref="E354:E355"/>
    <mergeCell ref="E356:E357"/>
    <mergeCell ref="E358:E359"/>
    <mergeCell ref="E360:E361"/>
    <mergeCell ref="E342:E343"/>
    <mergeCell ref="E344:E345"/>
    <mergeCell ref="D346:D347"/>
    <mergeCell ref="E346:E347"/>
    <mergeCell ref="D348:D349"/>
    <mergeCell ref="E348:E349"/>
    <mergeCell ref="E329:E331"/>
    <mergeCell ref="E332:E333"/>
    <mergeCell ref="E334:E335"/>
    <mergeCell ref="E336:E337"/>
    <mergeCell ref="E338:E339"/>
    <mergeCell ref="E340:E341"/>
    <mergeCell ref="D323:D324"/>
    <mergeCell ref="E323:E324"/>
    <mergeCell ref="D325:D326"/>
    <mergeCell ref="E325:E326"/>
    <mergeCell ref="D327:D328"/>
    <mergeCell ref="E327:E328"/>
    <mergeCell ref="E294:E314"/>
    <mergeCell ref="E315:E316"/>
    <mergeCell ref="E317:E318"/>
    <mergeCell ref="E319:E320"/>
    <mergeCell ref="D321:D322"/>
    <mergeCell ref="E321:E322"/>
    <mergeCell ref="D288:D289"/>
    <mergeCell ref="E288:E289"/>
    <mergeCell ref="C290:C291"/>
    <mergeCell ref="D290:D291"/>
    <mergeCell ref="E290:E291"/>
    <mergeCell ref="B293:E293"/>
    <mergeCell ref="D282:D283"/>
    <mergeCell ref="E282:E283"/>
    <mergeCell ref="D284:D285"/>
    <mergeCell ref="E284:E285"/>
    <mergeCell ref="D286:D287"/>
    <mergeCell ref="E286:E287"/>
    <mergeCell ref="D276:D277"/>
    <mergeCell ref="E276:E277"/>
    <mergeCell ref="D278:D279"/>
    <mergeCell ref="E278:E279"/>
    <mergeCell ref="D280:D281"/>
    <mergeCell ref="E280:E281"/>
    <mergeCell ref="D270:D271"/>
    <mergeCell ref="E270:E271"/>
    <mergeCell ref="D272:D273"/>
    <mergeCell ref="E272:E273"/>
    <mergeCell ref="D274:D275"/>
    <mergeCell ref="E274:E275"/>
    <mergeCell ref="D264:D265"/>
    <mergeCell ref="E264:E265"/>
    <mergeCell ref="D266:D267"/>
    <mergeCell ref="E266:E267"/>
    <mergeCell ref="D268:D269"/>
    <mergeCell ref="E268:E269"/>
    <mergeCell ref="D258:D259"/>
    <mergeCell ref="E258:E259"/>
    <mergeCell ref="D260:D261"/>
    <mergeCell ref="E260:E261"/>
    <mergeCell ref="D262:D263"/>
    <mergeCell ref="E262:E263"/>
    <mergeCell ref="D252:D253"/>
    <mergeCell ref="E252:E253"/>
    <mergeCell ref="D254:D255"/>
    <mergeCell ref="E254:E255"/>
    <mergeCell ref="D256:D257"/>
    <mergeCell ref="E256:E257"/>
    <mergeCell ref="D246:D247"/>
    <mergeCell ref="E246:E247"/>
    <mergeCell ref="D248:D249"/>
    <mergeCell ref="E248:E249"/>
    <mergeCell ref="D250:D251"/>
    <mergeCell ref="E250:E251"/>
    <mergeCell ref="D240:D241"/>
    <mergeCell ref="E240:E241"/>
    <mergeCell ref="J241:J243"/>
    <mergeCell ref="D242:D243"/>
    <mergeCell ref="E242:E243"/>
    <mergeCell ref="D244:D245"/>
    <mergeCell ref="E244:E245"/>
    <mergeCell ref="D216:D217"/>
    <mergeCell ref="E216:E217"/>
    <mergeCell ref="I217:I246"/>
    <mergeCell ref="J217:J224"/>
    <mergeCell ref="D218:D219"/>
    <mergeCell ref="E218:E219"/>
    <mergeCell ref="D220:D221"/>
    <mergeCell ref="E220:E221"/>
    <mergeCell ref="D222:D223"/>
    <mergeCell ref="E222:E223"/>
    <mergeCell ref="E232:E233"/>
    <mergeCell ref="J232:J238"/>
    <mergeCell ref="E234:E235"/>
    <mergeCell ref="E236:E237"/>
    <mergeCell ref="D238:D239"/>
    <mergeCell ref="E238:E239"/>
    <mergeCell ref="D224:D225"/>
    <mergeCell ref="E224:E225"/>
    <mergeCell ref="J225:J231"/>
    <mergeCell ref="D226:D227"/>
    <mergeCell ref="E226:E227"/>
    <mergeCell ref="D228:D229"/>
    <mergeCell ref="E228:E229"/>
    <mergeCell ref="E230:E231"/>
    <mergeCell ref="J208:J214"/>
    <mergeCell ref="D210:D211"/>
    <mergeCell ref="E210:E211"/>
    <mergeCell ref="D212:D213"/>
    <mergeCell ref="E212:E213"/>
    <mergeCell ref="D214:D215"/>
    <mergeCell ref="E214:E215"/>
    <mergeCell ref="D204:D205"/>
    <mergeCell ref="E204:E205"/>
    <mergeCell ref="D206:D207"/>
    <mergeCell ref="E206:E207"/>
    <mergeCell ref="D208:D209"/>
    <mergeCell ref="E208:E209"/>
    <mergeCell ref="E196:E197"/>
    <mergeCell ref="E198:E199"/>
    <mergeCell ref="J198:J207"/>
    <mergeCell ref="K199:L199"/>
    <mergeCell ref="E200:E201"/>
    <mergeCell ref="E202:E203"/>
    <mergeCell ref="E184:E185"/>
    <mergeCell ref="D186:D187"/>
    <mergeCell ref="E186:E187"/>
    <mergeCell ref="J187:J197"/>
    <mergeCell ref="D188:D189"/>
    <mergeCell ref="E188:E189"/>
    <mergeCell ref="D190:D191"/>
    <mergeCell ref="E190:E191"/>
    <mergeCell ref="D192:D193"/>
    <mergeCell ref="E192:E193"/>
    <mergeCell ref="E164:E165"/>
    <mergeCell ref="D166:D167"/>
    <mergeCell ref="E166:E167"/>
    <mergeCell ref="D176:D177"/>
    <mergeCell ref="E176:E177"/>
    <mergeCell ref="J176:J185"/>
    <mergeCell ref="D178:D179"/>
    <mergeCell ref="E178:E179"/>
    <mergeCell ref="D180:D181"/>
    <mergeCell ref="E180:E181"/>
    <mergeCell ref="D182:D183"/>
    <mergeCell ref="E182:E183"/>
    <mergeCell ref="D184:D185"/>
    <mergeCell ref="D158:D159"/>
    <mergeCell ref="E158:E159"/>
    <mergeCell ref="D147:D149"/>
    <mergeCell ref="E147:E149"/>
    <mergeCell ref="D150:D151"/>
    <mergeCell ref="E150:E151"/>
    <mergeCell ref="D152:D153"/>
    <mergeCell ref="E152:E153"/>
    <mergeCell ref="J167:J174"/>
    <mergeCell ref="D168:D169"/>
    <mergeCell ref="E168:E169"/>
    <mergeCell ref="D170:D171"/>
    <mergeCell ref="E170:E171"/>
    <mergeCell ref="D172:D173"/>
    <mergeCell ref="E172:E173"/>
    <mergeCell ref="D174:D175"/>
    <mergeCell ref="E174:E175"/>
    <mergeCell ref="I158:I215"/>
    <mergeCell ref="J159:J165"/>
    <mergeCell ref="D160:D161"/>
    <mergeCell ref="E160:E161"/>
    <mergeCell ref="D162:D163"/>
    <mergeCell ref="E162:E163"/>
    <mergeCell ref="D164:D165"/>
    <mergeCell ref="E139:E140"/>
    <mergeCell ref="I139:I156"/>
    <mergeCell ref="E141:E142"/>
    <mergeCell ref="J141:J147"/>
    <mergeCell ref="E143:E144"/>
    <mergeCell ref="E145:E146"/>
    <mergeCell ref="J130:J137"/>
    <mergeCell ref="D131:D132"/>
    <mergeCell ref="E131:E132"/>
    <mergeCell ref="D133:D134"/>
    <mergeCell ref="E133:E134"/>
    <mergeCell ref="D135:D136"/>
    <mergeCell ref="E135:E136"/>
    <mergeCell ref="E137:E138"/>
    <mergeCell ref="D154:D155"/>
    <mergeCell ref="E154:E155"/>
    <mergeCell ref="D156:D157"/>
    <mergeCell ref="E156:E157"/>
    <mergeCell ref="D116:D120"/>
    <mergeCell ref="E116:E120"/>
    <mergeCell ref="I117:I137"/>
    <mergeCell ref="D129:D130"/>
    <mergeCell ref="E129:E130"/>
    <mergeCell ref="I104:I115"/>
    <mergeCell ref="J117:J122"/>
    <mergeCell ref="D121:D122"/>
    <mergeCell ref="E121:E122"/>
    <mergeCell ref="D123:D124"/>
    <mergeCell ref="E123:E124"/>
    <mergeCell ref="J123:J129"/>
    <mergeCell ref="D125:D126"/>
    <mergeCell ref="E125:E126"/>
    <mergeCell ref="D127:D128"/>
    <mergeCell ref="E127:E128"/>
    <mergeCell ref="D108:D109"/>
    <mergeCell ref="E108:E109"/>
    <mergeCell ref="J108:J113"/>
    <mergeCell ref="D110:D111"/>
    <mergeCell ref="E110:E111"/>
    <mergeCell ref="D112:D113"/>
    <mergeCell ref="E112:E113"/>
    <mergeCell ref="D114:D115"/>
    <mergeCell ref="E114:E115"/>
    <mergeCell ref="J85:J87"/>
    <mergeCell ref="E86:E87"/>
    <mergeCell ref="D100:D101"/>
    <mergeCell ref="E100:E101"/>
    <mergeCell ref="D102:D103"/>
    <mergeCell ref="E102:E103"/>
    <mergeCell ref="D104:D105"/>
    <mergeCell ref="E104:E105"/>
    <mergeCell ref="E88:E89"/>
    <mergeCell ref="I89:I102"/>
    <mergeCell ref="E90:E91"/>
    <mergeCell ref="E92:E93"/>
    <mergeCell ref="D94:D95"/>
    <mergeCell ref="E94:E95"/>
    <mergeCell ref="D96:D97"/>
    <mergeCell ref="E96:E97"/>
    <mergeCell ref="D98:D99"/>
    <mergeCell ref="E98:E99"/>
    <mergeCell ref="J104:J107"/>
    <mergeCell ref="D106:D107"/>
    <mergeCell ref="E106:E107"/>
    <mergeCell ref="D64:D65"/>
    <mergeCell ref="E64:E65"/>
    <mergeCell ref="J64:J73"/>
    <mergeCell ref="E66:E67"/>
    <mergeCell ref="E68:E69"/>
    <mergeCell ref="E70:E71"/>
    <mergeCell ref="E72:E73"/>
    <mergeCell ref="D56:D57"/>
    <mergeCell ref="E56:E57"/>
    <mergeCell ref="D58:D59"/>
    <mergeCell ref="E58:E59"/>
    <mergeCell ref="I59:I87"/>
    <mergeCell ref="J59:J63"/>
    <mergeCell ref="D60:D61"/>
    <mergeCell ref="E60:E61"/>
    <mergeCell ref="D62:D63"/>
    <mergeCell ref="E62:E63"/>
    <mergeCell ref="E74:E75"/>
    <mergeCell ref="J74:J84"/>
    <mergeCell ref="E76:E77"/>
    <mergeCell ref="E78:E79"/>
    <mergeCell ref="E80:E81"/>
    <mergeCell ref="E82:E83"/>
    <mergeCell ref="E84:E85"/>
    <mergeCell ref="J49:J51"/>
    <mergeCell ref="D50:D51"/>
    <mergeCell ref="E50:E51"/>
    <mergeCell ref="D52:D53"/>
    <mergeCell ref="E52:E53"/>
    <mergeCell ref="J52:J55"/>
    <mergeCell ref="D54:D55"/>
    <mergeCell ref="E54:E55"/>
    <mergeCell ref="E40:E41"/>
    <mergeCell ref="D42:D43"/>
    <mergeCell ref="E42:E43"/>
    <mergeCell ref="D44:D45"/>
    <mergeCell ref="E44:E45"/>
    <mergeCell ref="I44:I57"/>
    <mergeCell ref="D46:D47"/>
    <mergeCell ref="E46:E47"/>
    <mergeCell ref="D48:D49"/>
    <mergeCell ref="E48:E49"/>
    <mergeCell ref="J23:J29"/>
    <mergeCell ref="D24:D25"/>
    <mergeCell ref="E24:E25"/>
    <mergeCell ref="D26:D27"/>
    <mergeCell ref="E26:E27"/>
    <mergeCell ref="D28:D29"/>
    <mergeCell ref="E28:E29"/>
    <mergeCell ref="E30:E31"/>
    <mergeCell ref="E32:E33"/>
    <mergeCell ref="I33:I42"/>
    <mergeCell ref="D34:D35"/>
    <mergeCell ref="E34:E35"/>
    <mergeCell ref="D36:D37"/>
    <mergeCell ref="E36:E37"/>
    <mergeCell ref="D38:D39"/>
    <mergeCell ref="E38:E39"/>
    <mergeCell ref="D40:D41"/>
    <mergeCell ref="D16:D17"/>
    <mergeCell ref="E16:E17"/>
    <mergeCell ref="I17:I20"/>
    <mergeCell ref="D18:D19"/>
    <mergeCell ref="E18:E19"/>
    <mergeCell ref="D20:D21"/>
    <mergeCell ref="E20:E21"/>
    <mergeCell ref="D22:D23"/>
    <mergeCell ref="E22:E23"/>
    <mergeCell ref="I22:I31"/>
    <mergeCell ref="D8:D9"/>
    <mergeCell ref="E8:E9"/>
    <mergeCell ref="C10:C11"/>
    <mergeCell ref="D10:D11"/>
    <mergeCell ref="E10:E11"/>
    <mergeCell ref="I10:I15"/>
    <mergeCell ref="D12:D13"/>
    <mergeCell ref="E12:E13"/>
    <mergeCell ref="D14:D15"/>
    <mergeCell ref="E14:E15"/>
    <mergeCell ref="B1:E1"/>
    <mergeCell ref="G1:L1"/>
    <mergeCell ref="B2:E2"/>
    <mergeCell ref="I2:L2"/>
    <mergeCell ref="I3:K4"/>
    <mergeCell ref="D4:D5"/>
    <mergeCell ref="E4:E5"/>
    <mergeCell ref="H5:L5"/>
    <mergeCell ref="D6:D7"/>
    <mergeCell ref="E6:E7"/>
    <mergeCell ref="G7:L7"/>
  </mergeCells>
  <hyperlinks>
    <hyperlink ref="C111" r:id="rId1" display="http://unstats.un.org/unsd/cr/registry/regcs.asp?Cl=16&amp;Lg=1&amp;Co=3811" xr:uid="{72575A6E-4768-494E-9B53-FF5EFFBE6849}"/>
    <hyperlink ref="C112" r:id="rId2" display="http://unstats.un.org/unsd/cr/registry/regcs.asp?Cl=16&amp;Lg=1&amp;Co=3812" xr:uid="{602A7632-2276-4DCB-9441-994FF0E1C1AE}"/>
    <hyperlink ref="C113" r:id="rId3" display="http://unstats.un.org/unsd/cr/registry/regcs.asp?Cl=16&amp;Lg=1&amp;Co=3813" xr:uid="{16DB1AC9-38C2-4298-91B3-FE693756A24A}"/>
    <hyperlink ref="C115" r:id="rId4" display="http://unstats.un.org/unsd/cr/registry/regcs.asp?Cl=16&amp;Lg=1&amp;Co=3814" xr:uid="{27DA3CF4-78E8-475F-94EC-5F57DA8F0B18}"/>
    <hyperlink ref="C116" r:id="rId5" display="http://unstats.un.org/unsd/cr/registry/regcs.asp?Cl=16&amp;Lg=1&amp;Co=3816" xr:uid="{B1468C45-476C-4E48-9605-B8E72AEDC132}"/>
    <hyperlink ref="D111" r:id="rId6" display="http://unstats.un.org/unsd/cr/registry/regcs.asp?Cl=16&amp;Lg=1&amp;Co=38112" xr:uid="{156FFD93-ED88-458D-ABDE-DBDCE73EF37A}"/>
    <hyperlink ref="B35" r:id="rId7" display="http://unstats.un.org/unsd/cr/registry/regcs.asp?Cl=16&amp;Lg=1&amp;Co=312" xr:uid="{3669898E-8906-453E-9B51-85CE55119F18}"/>
    <hyperlink ref="B48" r:id="rId8" display="http://unstats.un.org/unsd/cr/registry/regcs.asp?Cl=16&amp;Lg=1&amp;Co=316" xr:uid="{EA0AB8C5-B071-475F-9236-36E70C8F519A}"/>
    <hyperlink ref="B55" r:id="rId9" display="http://unstats.un.org/unsd/cr/registry/regcs.asp?Cl=16&amp;Lg=1&amp;Co=317" xr:uid="{EC0A9599-19B1-4CB8-898F-B822AC0D4F6D}"/>
    <hyperlink ref="D22" r:id="rId10" display="http://unstats.un.org/unsd/cr/registry/regcs.asp?Cl=16&amp;Lg=1&amp;Co=31100" xr:uid="{2B8914EE-D6D1-4E4B-B818-DCBDB44FB1BE}"/>
    <hyperlink ref="B21" r:id="rId11" display="http://unstats.un.org/unsd/cr/registry/regcs.asp?Cl=16&amp;Lg=1&amp;Co=311" xr:uid="{AA40004F-0919-4E93-95D7-24740001D420}"/>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E59DE-45BF-48AA-A883-7A34DAF98D0E}">
  <dimension ref="A1:D39"/>
  <sheetViews>
    <sheetView workbookViewId="0">
      <selection activeCell="B6" sqref="B6"/>
    </sheetView>
  </sheetViews>
  <sheetFormatPr defaultRowHeight="13"/>
  <cols>
    <col min="1" max="1" width="8.7265625" style="400"/>
    <col min="2" max="2" width="78.1796875" style="400" customWidth="1"/>
    <col min="3" max="257" width="8.7265625" style="400"/>
    <col min="258" max="258" width="78.1796875" style="400" customWidth="1"/>
    <col min="259" max="513" width="8.7265625" style="400"/>
    <col min="514" max="514" width="78.1796875" style="400" customWidth="1"/>
    <col min="515" max="769" width="8.7265625" style="400"/>
    <col min="770" max="770" width="78.1796875" style="400" customWidth="1"/>
    <col min="771" max="1025" width="8.7265625" style="400"/>
    <col min="1026" max="1026" width="78.1796875" style="400" customWidth="1"/>
    <col min="1027" max="1281" width="8.7265625" style="400"/>
    <col min="1282" max="1282" width="78.1796875" style="400" customWidth="1"/>
    <col min="1283" max="1537" width="8.7265625" style="400"/>
    <col min="1538" max="1538" width="78.1796875" style="400" customWidth="1"/>
    <col min="1539" max="1793" width="8.7265625" style="400"/>
    <col min="1794" max="1794" width="78.1796875" style="400" customWidth="1"/>
    <col min="1795" max="2049" width="8.7265625" style="400"/>
    <col min="2050" max="2050" width="78.1796875" style="400" customWidth="1"/>
    <col min="2051" max="2305" width="8.7265625" style="400"/>
    <col min="2306" max="2306" width="78.1796875" style="400" customWidth="1"/>
    <col min="2307" max="2561" width="8.7265625" style="400"/>
    <col min="2562" max="2562" width="78.1796875" style="400" customWidth="1"/>
    <col min="2563" max="2817" width="8.7265625" style="400"/>
    <col min="2818" max="2818" width="78.1796875" style="400" customWidth="1"/>
    <col min="2819" max="3073" width="8.7265625" style="400"/>
    <col min="3074" max="3074" width="78.1796875" style="400" customWidth="1"/>
    <col min="3075" max="3329" width="8.7265625" style="400"/>
    <col min="3330" max="3330" width="78.1796875" style="400" customWidth="1"/>
    <col min="3331" max="3585" width="8.7265625" style="400"/>
    <col min="3586" max="3586" width="78.1796875" style="400" customWidth="1"/>
    <col min="3587" max="3841" width="8.7265625" style="400"/>
    <col min="3842" max="3842" width="78.1796875" style="400" customWidth="1"/>
    <col min="3843" max="4097" width="8.7265625" style="400"/>
    <col min="4098" max="4098" width="78.1796875" style="400" customWidth="1"/>
    <col min="4099" max="4353" width="8.7265625" style="400"/>
    <col min="4354" max="4354" width="78.1796875" style="400" customWidth="1"/>
    <col min="4355" max="4609" width="8.7265625" style="400"/>
    <col min="4610" max="4610" width="78.1796875" style="400" customWidth="1"/>
    <col min="4611" max="4865" width="8.7265625" style="400"/>
    <col min="4866" max="4866" width="78.1796875" style="400" customWidth="1"/>
    <col min="4867" max="5121" width="8.7265625" style="400"/>
    <col min="5122" max="5122" width="78.1796875" style="400" customWidth="1"/>
    <col min="5123" max="5377" width="8.7265625" style="400"/>
    <col min="5378" max="5378" width="78.1796875" style="400" customWidth="1"/>
    <col min="5379" max="5633" width="8.7265625" style="400"/>
    <col min="5634" max="5634" width="78.1796875" style="400" customWidth="1"/>
    <col min="5635" max="5889" width="8.7265625" style="400"/>
    <col min="5890" max="5890" width="78.1796875" style="400" customWidth="1"/>
    <col min="5891" max="6145" width="8.7265625" style="400"/>
    <col min="6146" max="6146" width="78.1796875" style="400" customWidth="1"/>
    <col min="6147" max="6401" width="8.7265625" style="400"/>
    <col min="6402" max="6402" width="78.1796875" style="400" customWidth="1"/>
    <col min="6403" max="6657" width="8.7265625" style="400"/>
    <col min="6658" max="6658" width="78.1796875" style="400" customWidth="1"/>
    <col min="6659" max="6913" width="8.7265625" style="400"/>
    <col min="6914" max="6914" width="78.1796875" style="400" customWidth="1"/>
    <col min="6915" max="7169" width="8.7265625" style="400"/>
    <col min="7170" max="7170" width="78.1796875" style="400" customWidth="1"/>
    <col min="7171" max="7425" width="8.7265625" style="400"/>
    <col min="7426" max="7426" width="78.1796875" style="400" customWidth="1"/>
    <col min="7427" max="7681" width="8.7265625" style="400"/>
    <col min="7682" max="7682" width="78.1796875" style="400" customWidth="1"/>
    <col min="7683" max="7937" width="8.7265625" style="400"/>
    <col min="7938" max="7938" width="78.1796875" style="400" customWidth="1"/>
    <col min="7939" max="8193" width="8.7265625" style="400"/>
    <col min="8194" max="8194" width="78.1796875" style="400" customWidth="1"/>
    <col min="8195" max="8449" width="8.7265625" style="400"/>
    <col min="8450" max="8450" width="78.1796875" style="400" customWidth="1"/>
    <col min="8451" max="8705" width="8.7265625" style="400"/>
    <col min="8706" max="8706" width="78.1796875" style="400" customWidth="1"/>
    <col min="8707" max="8961" width="8.7265625" style="400"/>
    <col min="8962" max="8962" width="78.1796875" style="400" customWidth="1"/>
    <col min="8963" max="9217" width="8.7265625" style="400"/>
    <col min="9218" max="9218" width="78.1796875" style="400" customWidth="1"/>
    <col min="9219" max="9473" width="8.7265625" style="400"/>
    <col min="9474" max="9474" width="78.1796875" style="400" customWidth="1"/>
    <col min="9475" max="9729" width="8.7265625" style="400"/>
    <col min="9730" max="9730" width="78.1796875" style="400" customWidth="1"/>
    <col min="9731" max="9985" width="8.7265625" style="400"/>
    <col min="9986" max="9986" width="78.1796875" style="400" customWidth="1"/>
    <col min="9987" max="10241" width="8.7265625" style="400"/>
    <col min="10242" max="10242" width="78.1796875" style="400" customWidth="1"/>
    <col min="10243" max="10497" width="8.7265625" style="400"/>
    <col min="10498" max="10498" width="78.1796875" style="400" customWidth="1"/>
    <col min="10499" max="10753" width="8.7265625" style="400"/>
    <col min="10754" max="10754" width="78.1796875" style="400" customWidth="1"/>
    <col min="10755" max="11009" width="8.7265625" style="400"/>
    <col min="11010" max="11010" width="78.1796875" style="400" customWidth="1"/>
    <col min="11011" max="11265" width="8.7265625" style="400"/>
    <col min="11266" max="11266" width="78.1796875" style="400" customWidth="1"/>
    <col min="11267" max="11521" width="8.7265625" style="400"/>
    <col min="11522" max="11522" width="78.1796875" style="400" customWidth="1"/>
    <col min="11523" max="11777" width="8.7265625" style="400"/>
    <col min="11778" max="11778" width="78.1796875" style="400" customWidth="1"/>
    <col min="11779" max="12033" width="8.7265625" style="400"/>
    <col min="12034" max="12034" width="78.1796875" style="400" customWidth="1"/>
    <col min="12035" max="12289" width="8.7265625" style="400"/>
    <col min="12290" max="12290" width="78.1796875" style="400" customWidth="1"/>
    <col min="12291" max="12545" width="8.7265625" style="400"/>
    <col min="12546" max="12546" width="78.1796875" style="400" customWidth="1"/>
    <col min="12547" max="12801" width="8.7265625" style="400"/>
    <col min="12802" max="12802" width="78.1796875" style="400" customWidth="1"/>
    <col min="12803" max="13057" width="8.7265625" style="400"/>
    <col min="13058" max="13058" width="78.1796875" style="400" customWidth="1"/>
    <col min="13059" max="13313" width="8.7265625" style="400"/>
    <col min="13314" max="13314" width="78.1796875" style="400" customWidth="1"/>
    <col min="13315" max="13569" width="8.7265625" style="400"/>
    <col min="13570" max="13570" width="78.1796875" style="400" customWidth="1"/>
    <col min="13571" max="13825" width="8.7265625" style="400"/>
    <col min="13826" max="13826" width="78.1796875" style="400" customWidth="1"/>
    <col min="13827" max="14081" width="8.7265625" style="400"/>
    <col min="14082" max="14082" width="78.1796875" style="400" customWidth="1"/>
    <col min="14083" max="14337" width="8.7265625" style="400"/>
    <col min="14338" max="14338" width="78.1796875" style="400" customWidth="1"/>
    <col min="14339" max="14593" width="8.7265625" style="400"/>
    <col min="14594" max="14594" width="78.1796875" style="400" customWidth="1"/>
    <col min="14595" max="14849" width="8.7265625" style="400"/>
    <col min="14850" max="14850" width="78.1796875" style="400" customWidth="1"/>
    <col min="14851" max="15105" width="8.7265625" style="400"/>
    <col min="15106" max="15106" width="78.1796875" style="400" customWidth="1"/>
    <col min="15107" max="15361" width="8.7265625" style="400"/>
    <col min="15362" max="15362" width="78.1796875" style="400" customWidth="1"/>
    <col min="15363" max="15617" width="8.7265625" style="400"/>
    <col min="15618" max="15618" width="78.1796875" style="400" customWidth="1"/>
    <col min="15619" max="15873" width="8.7265625" style="400"/>
    <col min="15874" max="15874" width="78.1796875" style="400" customWidth="1"/>
    <col min="15875" max="16129" width="8.7265625" style="400"/>
    <col min="16130" max="16130" width="78.1796875" style="400" customWidth="1"/>
    <col min="16131" max="16384" width="8.7265625" style="400"/>
  </cols>
  <sheetData>
    <row r="1" spans="1:4" s="698" customFormat="1">
      <c r="A1" s="695" t="s">
        <v>4821</v>
      </c>
      <c r="B1" s="696"/>
      <c r="C1" s="697"/>
      <c r="D1" s="693"/>
    </row>
    <row r="2" spans="1:4" s="698" customFormat="1" ht="49.5" customHeight="1">
      <c r="A2" s="980" t="s">
        <v>4822</v>
      </c>
      <c r="B2" s="981"/>
      <c r="C2" s="981"/>
      <c r="D2" s="981"/>
    </row>
    <row r="3" spans="1:4" s="698" customFormat="1" ht="26">
      <c r="A3" s="699" t="s">
        <v>4823</v>
      </c>
      <c r="B3" s="700" t="s">
        <v>4824</v>
      </c>
      <c r="C3" s="701" t="s">
        <v>4825</v>
      </c>
      <c r="D3" s="700" t="s">
        <v>4826</v>
      </c>
    </row>
    <row r="4" spans="1:4" s="698" customFormat="1">
      <c r="A4" s="702">
        <v>1.1000000000000001</v>
      </c>
      <c r="B4" s="703" t="s">
        <v>4827</v>
      </c>
      <c r="C4" s="704"/>
      <c r="D4" s="705"/>
    </row>
    <row r="5" spans="1:4" s="698" customFormat="1">
      <c r="A5" s="706" t="s">
        <v>1558</v>
      </c>
      <c r="B5" s="694"/>
      <c r="C5" s="707"/>
      <c r="D5" s="694"/>
    </row>
    <row r="6" spans="1:4" s="698" customFormat="1">
      <c r="A6" s="708" t="s">
        <v>31</v>
      </c>
      <c r="B6" s="291"/>
      <c r="C6" s="239"/>
      <c r="D6" s="291"/>
    </row>
    <row r="7" spans="1:4" s="698" customFormat="1">
      <c r="A7" s="708" t="s">
        <v>35</v>
      </c>
      <c r="B7" s="291"/>
      <c r="C7" s="239"/>
      <c r="D7" s="291"/>
    </row>
    <row r="8" spans="1:4" s="698" customFormat="1">
      <c r="A8" s="708" t="s">
        <v>38</v>
      </c>
      <c r="B8" s="291"/>
      <c r="C8" s="239"/>
      <c r="D8" s="291"/>
    </row>
    <row r="9" spans="1:4" s="698" customFormat="1">
      <c r="A9" s="708" t="s">
        <v>41</v>
      </c>
      <c r="B9" s="291"/>
      <c r="C9" s="239"/>
      <c r="D9" s="291"/>
    </row>
    <row r="10" spans="1:4" ht="26">
      <c r="A10" s="702">
        <v>1.2</v>
      </c>
      <c r="B10" s="703" t="s">
        <v>4828</v>
      </c>
      <c r="C10" s="704"/>
      <c r="D10" s="705"/>
    </row>
    <row r="11" spans="1:4">
      <c r="A11" s="706" t="s">
        <v>1558</v>
      </c>
      <c r="B11" s="694"/>
      <c r="C11" s="707"/>
      <c r="D11" s="694"/>
    </row>
    <row r="12" spans="1:4">
      <c r="A12" s="708" t="s">
        <v>31</v>
      </c>
      <c r="B12" s="291"/>
      <c r="C12" s="239"/>
      <c r="D12" s="291"/>
    </row>
    <row r="13" spans="1:4">
      <c r="A13" s="708" t="s">
        <v>35</v>
      </c>
      <c r="B13" s="291"/>
      <c r="C13" s="239"/>
      <c r="D13" s="291"/>
    </row>
    <row r="14" spans="1:4">
      <c r="A14" s="708" t="s">
        <v>38</v>
      </c>
      <c r="B14" s="291"/>
      <c r="C14" s="239"/>
      <c r="D14" s="291"/>
    </row>
    <row r="15" spans="1:4">
      <c r="A15" s="708" t="s">
        <v>41</v>
      </c>
      <c r="B15" s="291"/>
      <c r="C15" s="239"/>
      <c r="D15" s="291"/>
    </row>
    <row r="16" spans="1:4" ht="30.75" customHeight="1">
      <c r="A16" s="702">
        <v>1.3</v>
      </c>
      <c r="B16" s="703" t="s">
        <v>4829</v>
      </c>
      <c r="C16" s="704"/>
      <c r="D16" s="705"/>
    </row>
    <row r="17" spans="1:4">
      <c r="A17" s="706" t="s">
        <v>1558</v>
      </c>
      <c r="B17" s="694"/>
      <c r="C17" s="707"/>
      <c r="D17" s="694"/>
    </row>
    <row r="18" spans="1:4">
      <c r="A18" s="708" t="s">
        <v>31</v>
      </c>
      <c r="B18" s="291"/>
      <c r="C18" s="239"/>
      <c r="D18" s="291"/>
    </row>
    <row r="19" spans="1:4">
      <c r="A19" s="708" t="s">
        <v>35</v>
      </c>
      <c r="B19" s="291"/>
      <c r="C19" s="239"/>
      <c r="D19" s="291"/>
    </row>
    <row r="20" spans="1:4">
      <c r="A20" s="708" t="s">
        <v>38</v>
      </c>
      <c r="B20" s="291"/>
      <c r="C20" s="239"/>
      <c r="D20" s="291"/>
    </row>
    <row r="21" spans="1:4">
      <c r="A21" s="708" t="s">
        <v>41</v>
      </c>
      <c r="B21" s="291"/>
      <c r="C21" s="239"/>
      <c r="D21" s="291"/>
    </row>
    <row r="22" spans="1:4" ht="26">
      <c r="A22" s="702">
        <v>1.4</v>
      </c>
      <c r="B22" s="703" t="s">
        <v>4830</v>
      </c>
      <c r="C22" s="704"/>
      <c r="D22" s="705"/>
    </row>
    <row r="23" spans="1:4">
      <c r="A23" s="706" t="s">
        <v>1558</v>
      </c>
      <c r="B23" s="694"/>
      <c r="C23" s="707"/>
      <c r="D23" s="694"/>
    </row>
    <row r="24" spans="1:4">
      <c r="A24" s="708" t="s">
        <v>31</v>
      </c>
      <c r="B24" s="291"/>
      <c r="C24" s="239"/>
      <c r="D24" s="291"/>
    </row>
    <row r="25" spans="1:4">
      <c r="A25" s="708" t="s">
        <v>35</v>
      </c>
      <c r="B25" s="291"/>
      <c r="C25" s="239"/>
      <c r="D25" s="291"/>
    </row>
    <row r="26" spans="1:4">
      <c r="A26" s="708" t="s">
        <v>38</v>
      </c>
      <c r="B26" s="291"/>
      <c r="C26" s="239"/>
      <c r="D26" s="291"/>
    </row>
    <row r="27" spans="1:4">
      <c r="A27" s="708" t="s">
        <v>41</v>
      </c>
      <c r="B27" s="291"/>
      <c r="C27" s="239"/>
      <c r="D27" s="291"/>
    </row>
    <row r="28" spans="1:4">
      <c r="A28" s="702">
        <v>1.5</v>
      </c>
      <c r="B28" s="703" t="s">
        <v>4831</v>
      </c>
      <c r="C28" s="704"/>
      <c r="D28" s="705"/>
    </row>
    <row r="29" spans="1:4">
      <c r="A29" s="706" t="s">
        <v>1558</v>
      </c>
      <c r="B29" s="694"/>
      <c r="C29" s="707"/>
      <c r="D29" s="694"/>
    </row>
    <row r="30" spans="1:4">
      <c r="A30" s="708" t="s">
        <v>31</v>
      </c>
      <c r="B30" s="291"/>
      <c r="C30" s="239"/>
      <c r="D30" s="291"/>
    </row>
    <row r="31" spans="1:4">
      <c r="A31" s="708" t="s">
        <v>35</v>
      </c>
      <c r="B31" s="291"/>
      <c r="C31" s="239"/>
      <c r="D31" s="291"/>
    </row>
    <row r="32" spans="1:4">
      <c r="A32" s="708" t="s">
        <v>38</v>
      </c>
      <c r="B32" s="291"/>
      <c r="C32" s="239"/>
      <c r="D32" s="291"/>
    </row>
    <row r="33" spans="1:4">
      <c r="A33" s="708" t="s">
        <v>41</v>
      </c>
      <c r="B33" s="291"/>
      <c r="C33" s="239"/>
      <c r="D33" s="291"/>
    </row>
    <row r="34" spans="1:4" ht="156">
      <c r="A34" s="702">
        <v>1.1000000000000001</v>
      </c>
      <c r="B34" s="703" t="s">
        <v>4832</v>
      </c>
      <c r="C34" s="704"/>
      <c r="D34" s="705"/>
    </row>
    <row r="35" spans="1:4">
      <c r="A35" s="706" t="s">
        <v>1558</v>
      </c>
      <c r="B35" s="694"/>
      <c r="C35" s="707"/>
      <c r="D35" s="694"/>
    </row>
    <row r="36" spans="1:4">
      <c r="A36" s="708" t="s">
        <v>31</v>
      </c>
      <c r="B36" s="291"/>
      <c r="C36" s="239"/>
      <c r="D36" s="291"/>
    </row>
    <row r="37" spans="1:4">
      <c r="A37" s="708" t="s">
        <v>35</v>
      </c>
      <c r="B37" s="291"/>
      <c r="C37" s="239"/>
      <c r="D37" s="291"/>
    </row>
    <row r="38" spans="1:4">
      <c r="A38" s="708" t="s">
        <v>38</v>
      </c>
      <c r="B38" s="291"/>
      <c r="C38" s="239"/>
      <c r="D38" s="291"/>
    </row>
    <row r="39" spans="1:4">
      <c r="A39" s="708" t="s">
        <v>41</v>
      </c>
      <c r="B39" s="291"/>
      <c r="C39" s="239"/>
      <c r="D39" s="291"/>
    </row>
  </sheetData>
  <mergeCells count="1">
    <mergeCell ref="A2:D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92325-26F5-41D2-864C-A947D0D9D5CB}">
  <dimension ref="A1:O347"/>
  <sheetViews>
    <sheetView view="pageBreakPreview" zoomScale="75" zoomScaleNormal="100" zoomScaleSheetLayoutView="75" workbookViewId="0">
      <pane ySplit="5" topLeftCell="A6" activePane="bottomLeft" state="frozen"/>
      <selection activeCell="F19" sqref="F19"/>
      <selection pane="bottomLeft" activeCell="C39" sqref="C39"/>
    </sheetView>
  </sheetViews>
  <sheetFormatPr defaultColWidth="9" defaultRowHeight="14.5"/>
  <cols>
    <col min="1" max="1" width="8" style="410" customWidth="1"/>
    <col min="2" max="2" width="7.1796875" style="410" customWidth="1"/>
    <col min="3" max="3" width="36.7265625" style="410" customWidth="1"/>
    <col min="4" max="4" width="9.7265625" style="412" customWidth="1"/>
    <col min="5" max="6" width="38" style="410" customWidth="1"/>
    <col min="7" max="8" width="30.7265625" style="410" customWidth="1"/>
    <col min="9" max="9" width="12.26953125" style="410" customWidth="1"/>
    <col min="10" max="10" width="40.7265625" style="410" customWidth="1"/>
    <col min="11" max="11" width="7.1796875" style="410" customWidth="1"/>
    <col min="12" max="12" width="11.26953125" style="410" customWidth="1"/>
    <col min="13" max="13" width="3" style="410" customWidth="1"/>
    <col min="14" max="14" width="9" style="363"/>
    <col min="15" max="15" width="9" style="363" customWidth="1"/>
    <col min="16" max="256" width="9" style="363"/>
    <col min="257" max="257" width="8" style="363" customWidth="1"/>
    <col min="258" max="258" width="7.1796875" style="363" customWidth="1"/>
    <col min="259" max="259" width="36.7265625" style="363" customWidth="1"/>
    <col min="260" max="260" width="9.7265625" style="363" customWidth="1"/>
    <col min="261" max="262" width="32" style="363" customWidth="1"/>
    <col min="263" max="264" width="30.7265625" style="363" customWidth="1"/>
    <col min="265" max="265" width="12.26953125" style="363" customWidth="1"/>
    <col min="266" max="266" width="40.7265625" style="363" customWidth="1"/>
    <col min="267" max="267" width="7.1796875" style="363" customWidth="1"/>
    <col min="268" max="268" width="11.26953125" style="363" customWidth="1"/>
    <col min="269" max="269" width="3" style="363" customWidth="1"/>
    <col min="270" max="512" width="9" style="363"/>
    <col min="513" max="513" width="8" style="363" customWidth="1"/>
    <col min="514" max="514" width="7.1796875" style="363" customWidth="1"/>
    <col min="515" max="515" width="36.7265625" style="363" customWidth="1"/>
    <col min="516" max="516" width="9.7265625" style="363" customWidth="1"/>
    <col min="517" max="518" width="32" style="363" customWidth="1"/>
    <col min="519" max="520" width="30.7265625" style="363" customWidth="1"/>
    <col min="521" max="521" width="12.26953125" style="363" customWidth="1"/>
    <col min="522" max="522" width="40.7265625" style="363" customWidth="1"/>
    <col min="523" max="523" width="7.1796875" style="363" customWidth="1"/>
    <col min="524" max="524" width="11.26953125" style="363" customWidth="1"/>
    <col min="525" max="525" width="3" style="363" customWidth="1"/>
    <col min="526" max="768" width="9" style="363"/>
    <col min="769" max="769" width="8" style="363" customWidth="1"/>
    <col min="770" max="770" width="7.1796875" style="363" customWidth="1"/>
    <col min="771" max="771" width="36.7265625" style="363" customWidth="1"/>
    <col min="772" max="772" width="9.7265625" style="363" customWidth="1"/>
    <col min="773" max="774" width="32" style="363" customWidth="1"/>
    <col min="775" max="776" width="30.7265625" style="363" customWidth="1"/>
    <col min="777" max="777" width="12.26953125" style="363" customWidth="1"/>
    <col min="778" max="778" width="40.7265625" style="363" customWidth="1"/>
    <col min="779" max="779" width="7.1796875" style="363" customWidth="1"/>
    <col min="780" max="780" width="11.26953125" style="363" customWidth="1"/>
    <col min="781" max="781" width="3" style="363" customWidth="1"/>
    <col min="782" max="1024" width="9" style="363"/>
    <col min="1025" max="1025" width="8" style="363" customWidth="1"/>
    <col min="1026" max="1026" width="7.1796875" style="363" customWidth="1"/>
    <col min="1027" max="1027" width="36.7265625" style="363" customWidth="1"/>
    <col min="1028" max="1028" width="9.7265625" style="363" customWidth="1"/>
    <col min="1029" max="1030" width="32" style="363" customWidth="1"/>
    <col min="1031" max="1032" width="30.7265625" style="363" customWidth="1"/>
    <col min="1033" max="1033" width="12.26953125" style="363" customWidth="1"/>
    <col min="1034" max="1034" width="40.7265625" style="363" customWidth="1"/>
    <col min="1035" max="1035" width="7.1796875" style="363" customWidth="1"/>
    <col min="1036" max="1036" width="11.26953125" style="363" customWidth="1"/>
    <col min="1037" max="1037" width="3" style="363" customWidth="1"/>
    <col min="1038" max="1280" width="9" style="363"/>
    <col min="1281" max="1281" width="8" style="363" customWidth="1"/>
    <col min="1282" max="1282" width="7.1796875" style="363" customWidth="1"/>
    <col min="1283" max="1283" width="36.7265625" style="363" customWidth="1"/>
    <col min="1284" max="1284" width="9.7265625" style="363" customWidth="1"/>
    <col min="1285" max="1286" width="32" style="363" customWidth="1"/>
    <col min="1287" max="1288" width="30.7265625" style="363" customWidth="1"/>
    <col min="1289" max="1289" width="12.26953125" style="363" customWidth="1"/>
    <col min="1290" max="1290" width="40.7265625" style="363" customWidth="1"/>
    <col min="1291" max="1291" width="7.1796875" style="363" customWidth="1"/>
    <col min="1292" max="1292" width="11.26953125" style="363" customWidth="1"/>
    <col min="1293" max="1293" width="3" style="363" customWidth="1"/>
    <col min="1294" max="1536" width="9" style="363"/>
    <col min="1537" max="1537" width="8" style="363" customWidth="1"/>
    <col min="1538" max="1538" width="7.1796875" style="363" customWidth="1"/>
    <col min="1539" max="1539" width="36.7265625" style="363" customWidth="1"/>
    <col min="1540" max="1540" width="9.7265625" style="363" customWidth="1"/>
    <col min="1541" max="1542" width="32" style="363" customWidth="1"/>
    <col min="1543" max="1544" width="30.7265625" style="363" customWidth="1"/>
    <col min="1545" max="1545" width="12.26953125" style="363" customWidth="1"/>
    <col min="1546" max="1546" width="40.7265625" style="363" customWidth="1"/>
    <col min="1547" max="1547" width="7.1796875" style="363" customWidth="1"/>
    <col min="1548" max="1548" width="11.26953125" style="363" customWidth="1"/>
    <col min="1549" max="1549" width="3" style="363" customWidth="1"/>
    <col min="1550" max="1792" width="9" style="363"/>
    <col min="1793" max="1793" width="8" style="363" customWidth="1"/>
    <col min="1794" max="1794" width="7.1796875" style="363" customWidth="1"/>
    <col min="1795" max="1795" width="36.7265625" style="363" customWidth="1"/>
    <col min="1796" max="1796" width="9.7265625" style="363" customWidth="1"/>
    <col min="1797" max="1798" width="32" style="363" customWidth="1"/>
    <col min="1799" max="1800" width="30.7265625" style="363" customWidth="1"/>
    <col min="1801" max="1801" width="12.26953125" style="363" customWidth="1"/>
    <col min="1802" max="1802" width="40.7265625" style="363" customWidth="1"/>
    <col min="1803" max="1803" width="7.1796875" style="363" customWidth="1"/>
    <col min="1804" max="1804" width="11.26953125" style="363" customWidth="1"/>
    <col min="1805" max="1805" width="3" style="363" customWidth="1"/>
    <col min="1806" max="2048" width="9" style="363"/>
    <col min="2049" max="2049" width="8" style="363" customWidth="1"/>
    <col min="2050" max="2050" width="7.1796875" style="363" customWidth="1"/>
    <col min="2051" max="2051" width="36.7265625" style="363" customWidth="1"/>
    <col min="2052" max="2052" width="9.7265625" style="363" customWidth="1"/>
    <col min="2053" max="2054" width="32" style="363" customWidth="1"/>
    <col min="2055" max="2056" width="30.7265625" style="363" customWidth="1"/>
    <col min="2057" max="2057" width="12.26953125" style="363" customWidth="1"/>
    <col min="2058" max="2058" width="40.7265625" style="363" customWidth="1"/>
    <col min="2059" max="2059" width="7.1796875" style="363" customWidth="1"/>
    <col min="2060" max="2060" width="11.26953125" style="363" customWidth="1"/>
    <col min="2061" max="2061" width="3" style="363" customWidth="1"/>
    <col min="2062" max="2304" width="9" style="363"/>
    <col min="2305" max="2305" width="8" style="363" customWidth="1"/>
    <col min="2306" max="2306" width="7.1796875" style="363" customWidth="1"/>
    <col min="2307" max="2307" width="36.7265625" style="363" customWidth="1"/>
    <col min="2308" max="2308" width="9.7265625" style="363" customWidth="1"/>
    <col min="2309" max="2310" width="32" style="363" customWidth="1"/>
    <col min="2311" max="2312" width="30.7265625" style="363" customWidth="1"/>
    <col min="2313" max="2313" width="12.26953125" style="363" customWidth="1"/>
    <col min="2314" max="2314" width="40.7265625" style="363" customWidth="1"/>
    <col min="2315" max="2315" width="7.1796875" style="363" customWidth="1"/>
    <col min="2316" max="2316" width="11.26953125" style="363" customWidth="1"/>
    <col min="2317" max="2317" width="3" style="363" customWidth="1"/>
    <col min="2318" max="2560" width="9" style="363"/>
    <col min="2561" max="2561" width="8" style="363" customWidth="1"/>
    <col min="2562" max="2562" width="7.1796875" style="363" customWidth="1"/>
    <col min="2563" max="2563" width="36.7265625" style="363" customWidth="1"/>
    <col min="2564" max="2564" width="9.7265625" style="363" customWidth="1"/>
    <col min="2565" max="2566" width="32" style="363" customWidth="1"/>
    <col min="2567" max="2568" width="30.7265625" style="363" customWidth="1"/>
    <col min="2569" max="2569" width="12.26953125" style="363" customWidth="1"/>
    <col min="2570" max="2570" width="40.7265625" style="363" customWidth="1"/>
    <col min="2571" max="2571" width="7.1796875" style="363" customWidth="1"/>
    <col min="2572" max="2572" width="11.26953125" style="363" customWidth="1"/>
    <col min="2573" max="2573" width="3" style="363" customWidth="1"/>
    <col min="2574" max="2816" width="9" style="363"/>
    <col min="2817" max="2817" width="8" style="363" customWidth="1"/>
    <col min="2818" max="2818" width="7.1796875" style="363" customWidth="1"/>
    <col min="2819" max="2819" width="36.7265625" style="363" customWidth="1"/>
    <col min="2820" max="2820" width="9.7265625" style="363" customWidth="1"/>
    <col min="2821" max="2822" width="32" style="363" customWidth="1"/>
    <col min="2823" max="2824" width="30.7265625" style="363" customWidth="1"/>
    <col min="2825" max="2825" width="12.26953125" style="363" customWidth="1"/>
    <col min="2826" max="2826" width="40.7265625" style="363" customWidth="1"/>
    <col min="2827" max="2827" width="7.1796875" style="363" customWidth="1"/>
    <col min="2828" max="2828" width="11.26953125" style="363" customWidth="1"/>
    <col min="2829" max="2829" width="3" style="363" customWidth="1"/>
    <col min="2830" max="3072" width="9" style="363"/>
    <col min="3073" max="3073" width="8" style="363" customWidth="1"/>
    <col min="3074" max="3074" width="7.1796875" style="363" customWidth="1"/>
    <col min="3075" max="3075" width="36.7265625" style="363" customWidth="1"/>
    <col min="3076" max="3076" width="9.7265625" style="363" customWidth="1"/>
    <col min="3077" max="3078" width="32" style="363" customWidth="1"/>
    <col min="3079" max="3080" width="30.7265625" style="363" customWidth="1"/>
    <col min="3081" max="3081" width="12.26953125" style="363" customWidth="1"/>
    <col min="3082" max="3082" width="40.7265625" style="363" customWidth="1"/>
    <col min="3083" max="3083" width="7.1796875" style="363" customWidth="1"/>
    <col min="3084" max="3084" width="11.26953125" style="363" customWidth="1"/>
    <col min="3085" max="3085" width="3" style="363" customWidth="1"/>
    <col min="3086" max="3328" width="9" style="363"/>
    <col min="3329" max="3329" width="8" style="363" customWidth="1"/>
    <col min="3330" max="3330" width="7.1796875" style="363" customWidth="1"/>
    <col min="3331" max="3331" width="36.7265625" style="363" customWidth="1"/>
    <col min="3332" max="3332" width="9.7265625" style="363" customWidth="1"/>
    <col min="3333" max="3334" width="32" style="363" customWidth="1"/>
    <col min="3335" max="3336" width="30.7265625" style="363" customWidth="1"/>
    <col min="3337" max="3337" width="12.26953125" style="363" customWidth="1"/>
    <col min="3338" max="3338" width="40.7265625" style="363" customWidth="1"/>
    <col min="3339" max="3339" width="7.1796875" style="363" customWidth="1"/>
    <col min="3340" max="3340" width="11.26953125" style="363" customWidth="1"/>
    <col min="3341" max="3341" width="3" style="363" customWidth="1"/>
    <col min="3342" max="3584" width="9" style="363"/>
    <col min="3585" max="3585" width="8" style="363" customWidth="1"/>
    <col min="3586" max="3586" width="7.1796875" style="363" customWidth="1"/>
    <col min="3587" max="3587" width="36.7265625" style="363" customWidth="1"/>
    <col min="3588" max="3588" width="9.7265625" style="363" customWidth="1"/>
    <col min="3589" max="3590" width="32" style="363" customWidth="1"/>
    <col min="3591" max="3592" width="30.7265625" style="363" customWidth="1"/>
    <col min="3593" max="3593" width="12.26953125" style="363" customWidth="1"/>
    <col min="3594" max="3594" width="40.7265625" style="363" customWidth="1"/>
    <col min="3595" max="3595" width="7.1796875" style="363" customWidth="1"/>
    <col min="3596" max="3596" width="11.26953125" style="363" customWidth="1"/>
    <col min="3597" max="3597" width="3" style="363" customWidth="1"/>
    <col min="3598" max="3840" width="9" style="363"/>
    <col min="3841" max="3841" width="8" style="363" customWidth="1"/>
    <col min="3842" max="3842" width="7.1796875" style="363" customWidth="1"/>
    <col min="3843" max="3843" width="36.7265625" style="363" customWidth="1"/>
    <col min="3844" max="3844" width="9.7265625" style="363" customWidth="1"/>
    <col min="3845" max="3846" width="32" style="363" customWidth="1"/>
    <col min="3847" max="3848" width="30.7265625" style="363" customWidth="1"/>
    <col min="3849" max="3849" width="12.26953125" style="363" customWidth="1"/>
    <col min="3850" max="3850" width="40.7265625" style="363" customWidth="1"/>
    <col min="3851" max="3851" width="7.1796875" style="363" customWidth="1"/>
    <col min="3852" max="3852" width="11.26953125" style="363" customWidth="1"/>
    <col min="3853" max="3853" width="3" style="363" customWidth="1"/>
    <col min="3854" max="4096" width="9" style="363"/>
    <col min="4097" max="4097" width="8" style="363" customWidth="1"/>
    <col min="4098" max="4098" width="7.1796875" style="363" customWidth="1"/>
    <col min="4099" max="4099" width="36.7265625" style="363" customWidth="1"/>
    <col min="4100" max="4100" width="9.7265625" style="363" customWidth="1"/>
    <col min="4101" max="4102" width="32" style="363" customWidth="1"/>
    <col min="4103" max="4104" width="30.7265625" style="363" customWidth="1"/>
    <col min="4105" max="4105" width="12.26953125" style="363" customWidth="1"/>
    <col min="4106" max="4106" width="40.7265625" style="363" customWidth="1"/>
    <col min="4107" max="4107" width="7.1796875" style="363" customWidth="1"/>
    <col min="4108" max="4108" width="11.26953125" style="363" customWidth="1"/>
    <col min="4109" max="4109" width="3" style="363" customWidth="1"/>
    <col min="4110" max="4352" width="9" style="363"/>
    <col min="4353" max="4353" width="8" style="363" customWidth="1"/>
    <col min="4354" max="4354" width="7.1796875" style="363" customWidth="1"/>
    <col min="4355" max="4355" width="36.7265625" style="363" customWidth="1"/>
    <col min="4356" max="4356" width="9.7265625" style="363" customWidth="1"/>
    <col min="4357" max="4358" width="32" style="363" customWidth="1"/>
    <col min="4359" max="4360" width="30.7265625" style="363" customWidth="1"/>
    <col min="4361" max="4361" width="12.26953125" style="363" customWidth="1"/>
    <col min="4362" max="4362" width="40.7265625" style="363" customWidth="1"/>
    <col min="4363" max="4363" width="7.1796875" style="363" customWidth="1"/>
    <col min="4364" max="4364" width="11.26953125" style="363" customWidth="1"/>
    <col min="4365" max="4365" width="3" style="363" customWidth="1"/>
    <col min="4366" max="4608" width="9" style="363"/>
    <col min="4609" max="4609" width="8" style="363" customWidth="1"/>
    <col min="4610" max="4610" width="7.1796875" style="363" customWidth="1"/>
    <col min="4611" max="4611" width="36.7265625" style="363" customWidth="1"/>
    <col min="4612" max="4612" width="9.7265625" style="363" customWidth="1"/>
    <col min="4613" max="4614" width="32" style="363" customWidth="1"/>
    <col min="4615" max="4616" width="30.7265625" style="363" customWidth="1"/>
    <col min="4617" max="4617" width="12.26953125" style="363" customWidth="1"/>
    <col min="4618" max="4618" width="40.7265625" style="363" customWidth="1"/>
    <col min="4619" max="4619" width="7.1796875" style="363" customWidth="1"/>
    <col min="4620" max="4620" width="11.26953125" style="363" customWidth="1"/>
    <col min="4621" max="4621" width="3" style="363" customWidth="1"/>
    <col min="4622" max="4864" width="9" style="363"/>
    <col min="4865" max="4865" width="8" style="363" customWidth="1"/>
    <col min="4866" max="4866" width="7.1796875" style="363" customWidth="1"/>
    <col min="4867" max="4867" width="36.7265625" style="363" customWidth="1"/>
    <col min="4868" max="4868" width="9.7265625" style="363" customWidth="1"/>
    <col min="4869" max="4870" width="32" style="363" customWidth="1"/>
    <col min="4871" max="4872" width="30.7265625" style="363" customWidth="1"/>
    <col min="4873" max="4873" width="12.26953125" style="363" customWidth="1"/>
    <col min="4874" max="4874" width="40.7265625" style="363" customWidth="1"/>
    <col min="4875" max="4875" width="7.1796875" style="363" customWidth="1"/>
    <col min="4876" max="4876" width="11.26953125" style="363" customWidth="1"/>
    <col min="4877" max="4877" width="3" style="363" customWidth="1"/>
    <col min="4878" max="5120" width="9" style="363"/>
    <col min="5121" max="5121" width="8" style="363" customWidth="1"/>
    <col min="5122" max="5122" width="7.1796875" style="363" customWidth="1"/>
    <col min="5123" max="5123" width="36.7265625" style="363" customWidth="1"/>
    <col min="5124" max="5124" width="9.7265625" style="363" customWidth="1"/>
    <col min="5125" max="5126" width="32" style="363" customWidth="1"/>
    <col min="5127" max="5128" width="30.7265625" style="363" customWidth="1"/>
    <col min="5129" max="5129" width="12.26953125" style="363" customWidth="1"/>
    <col min="5130" max="5130" width="40.7265625" style="363" customWidth="1"/>
    <col min="5131" max="5131" width="7.1796875" style="363" customWidth="1"/>
    <col min="5132" max="5132" width="11.26953125" style="363" customWidth="1"/>
    <col min="5133" max="5133" width="3" style="363" customWidth="1"/>
    <col min="5134" max="5376" width="9" style="363"/>
    <col min="5377" max="5377" width="8" style="363" customWidth="1"/>
    <col min="5378" max="5378" width="7.1796875" style="363" customWidth="1"/>
    <col min="5379" max="5379" width="36.7265625" style="363" customWidth="1"/>
    <col min="5380" max="5380" width="9.7265625" style="363" customWidth="1"/>
    <col min="5381" max="5382" width="32" style="363" customWidth="1"/>
    <col min="5383" max="5384" width="30.7265625" style="363" customWidth="1"/>
    <col min="5385" max="5385" width="12.26953125" style="363" customWidth="1"/>
    <col min="5386" max="5386" width="40.7265625" style="363" customWidth="1"/>
    <col min="5387" max="5387" width="7.1796875" style="363" customWidth="1"/>
    <col min="5388" max="5388" width="11.26953125" style="363" customWidth="1"/>
    <col min="5389" max="5389" width="3" style="363" customWidth="1"/>
    <col min="5390" max="5632" width="9" style="363"/>
    <col min="5633" max="5633" width="8" style="363" customWidth="1"/>
    <col min="5634" max="5634" width="7.1796875" style="363" customWidth="1"/>
    <col min="5635" max="5635" width="36.7265625" style="363" customWidth="1"/>
    <col min="5636" max="5636" width="9.7265625" style="363" customWidth="1"/>
    <col min="5637" max="5638" width="32" style="363" customWidth="1"/>
    <col min="5639" max="5640" width="30.7265625" style="363" customWidth="1"/>
    <col min="5641" max="5641" width="12.26953125" style="363" customWidth="1"/>
    <col min="5642" max="5642" width="40.7265625" style="363" customWidth="1"/>
    <col min="5643" max="5643" width="7.1796875" style="363" customWidth="1"/>
    <col min="5644" max="5644" width="11.26953125" style="363" customWidth="1"/>
    <col min="5645" max="5645" width="3" style="363" customWidth="1"/>
    <col min="5646" max="5888" width="9" style="363"/>
    <col min="5889" max="5889" width="8" style="363" customWidth="1"/>
    <col min="5890" max="5890" width="7.1796875" style="363" customWidth="1"/>
    <col min="5891" max="5891" width="36.7265625" style="363" customWidth="1"/>
    <col min="5892" max="5892" width="9.7265625" style="363" customWidth="1"/>
    <col min="5893" max="5894" width="32" style="363" customWidth="1"/>
    <col min="5895" max="5896" width="30.7265625" style="363" customWidth="1"/>
    <col min="5897" max="5897" width="12.26953125" style="363" customWidth="1"/>
    <col min="5898" max="5898" width="40.7265625" style="363" customWidth="1"/>
    <col min="5899" max="5899" width="7.1796875" style="363" customWidth="1"/>
    <col min="5900" max="5900" width="11.26953125" style="363" customWidth="1"/>
    <col min="5901" max="5901" width="3" style="363" customWidth="1"/>
    <col min="5902" max="6144" width="9" style="363"/>
    <col min="6145" max="6145" width="8" style="363" customWidth="1"/>
    <col min="6146" max="6146" width="7.1796875" style="363" customWidth="1"/>
    <col min="6147" max="6147" width="36.7265625" style="363" customWidth="1"/>
    <col min="6148" max="6148" width="9.7265625" style="363" customWidth="1"/>
    <col min="6149" max="6150" width="32" style="363" customWidth="1"/>
    <col min="6151" max="6152" width="30.7265625" style="363" customWidth="1"/>
    <col min="6153" max="6153" width="12.26953125" style="363" customWidth="1"/>
    <col min="6154" max="6154" width="40.7265625" style="363" customWidth="1"/>
    <col min="6155" max="6155" width="7.1796875" style="363" customWidth="1"/>
    <col min="6156" max="6156" width="11.26953125" style="363" customWidth="1"/>
    <col min="6157" max="6157" width="3" style="363" customWidth="1"/>
    <col min="6158" max="6400" width="9" style="363"/>
    <col min="6401" max="6401" width="8" style="363" customWidth="1"/>
    <col min="6402" max="6402" width="7.1796875" style="363" customWidth="1"/>
    <col min="6403" max="6403" width="36.7265625" style="363" customWidth="1"/>
    <col min="6404" max="6404" width="9.7265625" style="363" customWidth="1"/>
    <col min="6405" max="6406" width="32" style="363" customWidth="1"/>
    <col min="6407" max="6408" width="30.7265625" style="363" customWidth="1"/>
    <col min="6409" max="6409" width="12.26953125" style="363" customWidth="1"/>
    <col min="6410" max="6410" width="40.7265625" style="363" customWidth="1"/>
    <col min="6411" max="6411" width="7.1796875" style="363" customWidth="1"/>
    <col min="6412" max="6412" width="11.26953125" style="363" customWidth="1"/>
    <col min="6413" max="6413" width="3" style="363" customWidth="1"/>
    <col min="6414" max="6656" width="9" style="363"/>
    <col min="6657" max="6657" width="8" style="363" customWidth="1"/>
    <col min="6658" max="6658" width="7.1796875" style="363" customWidth="1"/>
    <col min="6659" max="6659" width="36.7265625" style="363" customWidth="1"/>
    <col min="6660" max="6660" width="9.7265625" style="363" customWidth="1"/>
    <col min="6661" max="6662" width="32" style="363" customWidth="1"/>
    <col min="6663" max="6664" width="30.7265625" style="363" customWidth="1"/>
    <col min="6665" max="6665" width="12.26953125" style="363" customWidth="1"/>
    <col min="6666" max="6666" width="40.7265625" style="363" customWidth="1"/>
    <col min="6667" max="6667" width="7.1796875" style="363" customWidth="1"/>
    <col min="6668" max="6668" width="11.26953125" style="363" customWidth="1"/>
    <col min="6669" max="6669" width="3" style="363" customWidth="1"/>
    <col min="6670" max="6912" width="9" style="363"/>
    <col min="6913" max="6913" width="8" style="363" customWidth="1"/>
    <col min="6914" max="6914" width="7.1796875" style="363" customWidth="1"/>
    <col min="6915" max="6915" width="36.7265625" style="363" customWidth="1"/>
    <col min="6916" max="6916" width="9.7265625" style="363" customWidth="1"/>
    <col min="6917" max="6918" width="32" style="363" customWidth="1"/>
    <col min="6919" max="6920" width="30.7265625" style="363" customWidth="1"/>
    <col min="6921" max="6921" width="12.26953125" style="363" customWidth="1"/>
    <col min="6922" max="6922" width="40.7265625" style="363" customWidth="1"/>
    <col min="6923" max="6923" width="7.1796875" style="363" customWidth="1"/>
    <col min="6924" max="6924" width="11.26953125" style="363" customWidth="1"/>
    <col min="6925" max="6925" width="3" style="363" customWidth="1"/>
    <col min="6926" max="7168" width="9" style="363"/>
    <col min="7169" max="7169" width="8" style="363" customWidth="1"/>
    <col min="7170" max="7170" width="7.1796875" style="363" customWidth="1"/>
    <col min="7171" max="7171" width="36.7265625" style="363" customWidth="1"/>
    <col min="7172" max="7172" width="9.7265625" style="363" customWidth="1"/>
    <col min="7173" max="7174" width="32" style="363" customWidth="1"/>
    <col min="7175" max="7176" width="30.7265625" style="363" customWidth="1"/>
    <col min="7177" max="7177" width="12.26953125" style="363" customWidth="1"/>
    <col min="7178" max="7178" width="40.7265625" style="363" customWidth="1"/>
    <col min="7179" max="7179" width="7.1796875" style="363" customWidth="1"/>
    <col min="7180" max="7180" width="11.26953125" style="363" customWidth="1"/>
    <col min="7181" max="7181" width="3" style="363" customWidth="1"/>
    <col min="7182" max="7424" width="9" style="363"/>
    <col min="7425" max="7425" width="8" style="363" customWidth="1"/>
    <col min="7426" max="7426" width="7.1796875" style="363" customWidth="1"/>
    <col min="7427" max="7427" width="36.7265625" style="363" customWidth="1"/>
    <col min="7428" max="7428" width="9.7265625" style="363" customWidth="1"/>
    <col min="7429" max="7430" width="32" style="363" customWidth="1"/>
    <col min="7431" max="7432" width="30.7265625" style="363" customWidth="1"/>
    <col min="7433" max="7433" width="12.26953125" style="363" customWidth="1"/>
    <col min="7434" max="7434" width="40.7265625" style="363" customWidth="1"/>
    <col min="7435" max="7435" width="7.1796875" style="363" customWidth="1"/>
    <col min="7436" max="7436" width="11.26953125" style="363" customWidth="1"/>
    <col min="7437" max="7437" width="3" style="363" customWidth="1"/>
    <col min="7438" max="7680" width="9" style="363"/>
    <col min="7681" max="7681" width="8" style="363" customWidth="1"/>
    <col min="7682" max="7682" width="7.1796875" style="363" customWidth="1"/>
    <col min="7683" max="7683" width="36.7265625" style="363" customWidth="1"/>
    <col min="7684" max="7684" width="9.7265625" style="363" customWidth="1"/>
    <col min="7685" max="7686" width="32" style="363" customWidth="1"/>
    <col min="7687" max="7688" width="30.7265625" style="363" customWidth="1"/>
    <col min="7689" max="7689" width="12.26953125" style="363" customWidth="1"/>
    <col min="7690" max="7690" width="40.7265625" style="363" customWidth="1"/>
    <col min="7691" max="7691" width="7.1796875" style="363" customWidth="1"/>
    <col min="7692" max="7692" width="11.26953125" style="363" customWidth="1"/>
    <col min="7693" max="7693" width="3" style="363" customWidth="1"/>
    <col min="7694" max="7936" width="9" style="363"/>
    <col min="7937" max="7937" width="8" style="363" customWidth="1"/>
    <col min="7938" max="7938" width="7.1796875" style="363" customWidth="1"/>
    <col min="7939" max="7939" width="36.7265625" style="363" customWidth="1"/>
    <col min="7940" max="7940" width="9.7265625" style="363" customWidth="1"/>
    <col min="7941" max="7942" width="32" style="363" customWidth="1"/>
    <col min="7943" max="7944" width="30.7265625" style="363" customWidth="1"/>
    <col min="7945" max="7945" width="12.26953125" style="363" customWidth="1"/>
    <col min="7946" max="7946" width="40.7265625" style="363" customWidth="1"/>
    <col min="7947" max="7947" width="7.1796875" style="363" customWidth="1"/>
    <col min="7948" max="7948" width="11.26953125" style="363" customWidth="1"/>
    <col min="7949" max="7949" width="3" style="363" customWidth="1"/>
    <col min="7950" max="8192" width="9" style="363"/>
    <col min="8193" max="8193" width="8" style="363" customWidth="1"/>
    <col min="8194" max="8194" width="7.1796875" style="363" customWidth="1"/>
    <col min="8195" max="8195" width="36.7265625" style="363" customWidth="1"/>
    <col min="8196" max="8196" width="9.7265625" style="363" customWidth="1"/>
    <col min="8197" max="8198" width="32" style="363" customWidth="1"/>
    <col min="8199" max="8200" width="30.7265625" style="363" customWidth="1"/>
    <col min="8201" max="8201" width="12.26953125" style="363" customWidth="1"/>
    <col min="8202" max="8202" width="40.7265625" style="363" customWidth="1"/>
    <col min="8203" max="8203" width="7.1796875" style="363" customWidth="1"/>
    <col min="8204" max="8204" width="11.26953125" style="363" customWidth="1"/>
    <col min="8205" max="8205" width="3" style="363" customWidth="1"/>
    <col min="8206" max="8448" width="9" style="363"/>
    <col min="8449" max="8449" width="8" style="363" customWidth="1"/>
    <col min="8450" max="8450" width="7.1796875" style="363" customWidth="1"/>
    <col min="8451" max="8451" width="36.7265625" style="363" customWidth="1"/>
    <col min="8452" max="8452" width="9.7265625" style="363" customWidth="1"/>
    <col min="8453" max="8454" width="32" style="363" customWidth="1"/>
    <col min="8455" max="8456" width="30.7265625" style="363" customWidth="1"/>
    <col min="8457" max="8457" width="12.26953125" style="363" customWidth="1"/>
    <col min="8458" max="8458" width="40.7265625" style="363" customWidth="1"/>
    <col min="8459" max="8459" width="7.1796875" style="363" customWidth="1"/>
    <col min="8460" max="8460" width="11.26953125" style="363" customWidth="1"/>
    <col min="8461" max="8461" width="3" style="363" customWidth="1"/>
    <col min="8462" max="8704" width="9" style="363"/>
    <col min="8705" max="8705" width="8" style="363" customWidth="1"/>
    <col min="8706" max="8706" width="7.1796875" style="363" customWidth="1"/>
    <col min="8707" max="8707" width="36.7265625" style="363" customWidth="1"/>
    <col min="8708" max="8708" width="9.7265625" style="363" customWidth="1"/>
    <col min="8709" max="8710" width="32" style="363" customWidth="1"/>
    <col min="8711" max="8712" width="30.7265625" style="363" customWidth="1"/>
    <col min="8713" max="8713" width="12.26953125" style="363" customWidth="1"/>
    <col min="8714" max="8714" width="40.7265625" style="363" customWidth="1"/>
    <col min="8715" max="8715" width="7.1796875" style="363" customWidth="1"/>
    <col min="8716" max="8716" width="11.26953125" style="363" customWidth="1"/>
    <col min="8717" max="8717" width="3" style="363" customWidth="1"/>
    <col min="8718" max="8960" width="9" style="363"/>
    <col min="8961" max="8961" width="8" style="363" customWidth="1"/>
    <col min="8962" max="8962" width="7.1796875" style="363" customWidth="1"/>
    <col min="8963" max="8963" width="36.7265625" style="363" customWidth="1"/>
    <col min="8964" max="8964" width="9.7265625" style="363" customWidth="1"/>
    <col min="8965" max="8966" width="32" style="363" customWidth="1"/>
    <col min="8967" max="8968" width="30.7265625" style="363" customWidth="1"/>
    <col min="8969" max="8969" width="12.26953125" style="363" customWidth="1"/>
    <col min="8970" max="8970" width="40.7265625" style="363" customWidth="1"/>
    <col min="8971" max="8971" width="7.1796875" style="363" customWidth="1"/>
    <col min="8972" max="8972" width="11.26953125" style="363" customWidth="1"/>
    <col min="8973" max="8973" width="3" style="363" customWidth="1"/>
    <col min="8974" max="9216" width="9" style="363"/>
    <col min="9217" max="9217" width="8" style="363" customWidth="1"/>
    <col min="9218" max="9218" width="7.1796875" style="363" customWidth="1"/>
    <col min="9219" max="9219" width="36.7265625" style="363" customWidth="1"/>
    <col min="9220" max="9220" width="9.7265625" style="363" customWidth="1"/>
    <col min="9221" max="9222" width="32" style="363" customWidth="1"/>
    <col min="9223" max="9224" width="30.7265625" style="363" customWidth="1"/>
    <col min="9225" max="9225" width="12.26953125" style="363" customWidth="1"/>
    <col min="9226" max="9226" width="40.7265625" style="363" customWidth="1"/>
    <col min="9227" max="9227" width="7.1796875" style="363" customWidth="1"/>
    <col min="9228" max="9228" width="11.26953125" style="363" customWidth="1"/>
    <col min="9229" max="9229" width="3" style="363" customWidth="1"/>
    <col min="9230" max="9472" width="9" style="363"/>
    <col min="9473" max="9473" width="8" style="363" customWidth="1"/>
    <col min="9474" max="9474" width="7.1796875" style="363" customWidth="1"/>
    <col min="9475" max="9475" width="36.7265625" style="363" customWidth="1"/>
    <col min="9476" max="9476" width="9.7265625" style="363" customWidth="1"/>
    <col min="9477" max="9478" width="32" style="363" customWidth="1"/>
    <col min="9479" max="9480" width="30.7265625" style="363" customWidth="1"/>
    <col min="9481" max="9481" width="12.26953125" style="363" customWidth="1"/>
    <col min="9482" max="9482" width="40.7265625" style="363" customWidth="1"/>
    <col min="9483" max="9483" width="7.1796875" style="363" customWidth="1"/>
    <col min="9484" max="9484" width="11.26953125" style="363" customWidth="1"/>
    <col min="9485" max="9485" width="3" style="363" customWidth="1"/>
    <col min="9486" max="9728" width="9" style="363"/>
    <col min="9729" max="9729" width="8" style="363" customWidth="1"/>
    <col min="9730" max="9730" width="7.1796875" style="363" customWidth="1"/>
    <col min="9731" max="9731" width="36.7265625" style="363" customWidth="1"/>
    <col min="9732" max="9732" width="9.7265625" style="363" customWidth="1"/>
    <col min="9733" max="9734" width="32" style="363" customWidth="1"/>
    <col min="9735" max="9736" width="30.7265625" style="363" customWidth="1"/>
    <col min="9737" max="9737" width="12.26953125" style="363" customWidth="1"/>
    <col min="9738" max="9738" width="40.7265625" style="363" customWidth="1"/>
    <col min="9739" max="9739" width="7.1796875" style="363" customWidth="1"/>
    <col min="9740" max="9740" width="11.26953125" style="363" customWidth="1"/>
    <col min="9741" max="9741" width="3" style="363" customWidth="1"/>
    <col min="9742" max="9984" width="9" style="363"/>
    <col min="9985" max="9985" width="8" style="363" customWidth="1"/>
    <col min="9986" max="9986" width="7.1796875" style="363" customWidth="1"/>
    <col min="9987" max="9987" width="36.7265625" style="363" customWidth="1"/>
    <col min="9988" max="9988" width="9.7265625" style="363" customWidth="1"/>
    <col min="9989" max="9990" width="32" style="363" customWidth="1"/>
    <col min="9991" max="9992" width="30.7265625" style="363" customWidth="1"/>
    <col min="9993" max="9993" width="12.26953125" style="363" customWidth="1"/>
    <col min="9994" max="9994" width="40.7265625" style="363" customWidth="1"/>
    <col min="9995" max="9995" width="7.1796875" style="363" customWidth="1"/>
    <col min="9996" max="9996" width="11.26953125" style="363" customWidth="1"/>
    <col min="9997" max="9997" width="3" style="363" customWidth="1"/>
    <col min="9998" max="10240" width="9" style="363"/>
    <col min="10241" max="10241" width="8" style="363" customWidth="1"/>
    <col min="10242" max="10242" width="7.1796875" style="363" customWidth="1"/>
    <col min="10243" max="10243" width="36.7265625" style="363" customWidth="1"/>
    <col min="10244" max="10244" width="9.7265625" style="363" customWidth="1"/>
    <col min="10245" max="10246" width="32" style="363" customWidth="1"/>
    <col min="10247" max="10248" width="30.7265625" style="363" customWidth="1"/>
    <col min="10249" max="10249" width="12.26953125" style="363" customWidth="1"/>
    <col min="10250" max="10250" width="40.7265625" style="363" customWidth="1"/>
    <col min="10251" max="10251" width="7.1796875" style="363" customWidth="1"/>
    <col min="10252" max="10252" width="11.26953125" style="363" customWidth="1"/>
    <col min="10253" max="10253" width="3" style="363" customWidth="1"/>
    <col min="10254" max="10496" width="9" style="363"/>
    <col min="10497" max="10497" width="8" style="363" customWidth="1"/>
    <col min="10498" max="10498" width="7.1796875" style="363" customWidth="1"/>
    <col min="10499" max="10499" width="36.7265625" style="363" customWidth="1"/>
    <col min="10500" max="10500" width="9.7265625" style="363" customWidth="1"/>
    <col min="10501" max="10502" width="32" style="363" customWidth="1"/>
    <col min="10503" max="10504" width="30.7265625" style="363" customWidth="1"/>
    <col min="10505" max="10505" width="12.26953125" style="363" customWidth="1"/>
    <col min="10506" max="10506" width="40.7265625" style="363" customWidth="1"/>
    <col min="10507" max="10507" width="7.1796875" style="363" customWidth="1"/>
    <col min="10508" max="10508" width="11.26953125" style="363" customWidth="1"/>
    <col min="10509" max="10509" width="3" style="363" customWidth="1"/>
    <col min="10510" max="10752" width="9" style="363"/>
    <col min="10753" max="10753" width="8" style="363" customWidth="1"/>
    <col min="10754" max="10754" width="7.1796875" style="363" customWidth="1"/>
    <col min="10755" max="10755" width="36.7265625" style="363" customWidth="1"/>
    <col min="10756" max="10756" width="9.7265625" style="363" customWidth="1"/>
    <col min="10757" max="10758" width="32" style="363" customWidth="1"/>
    <col min="10759" max="10760" width="30.7265625" style="363" customWidth="1"/>
    <col min="10761" max="10761" width="12.26953125" style="363" customWidth="1"/>
    <col min="10762" max="10762" width="40.7265625" style="363" customWidth="1"/>
    <col min="10763" max="10763" width="7.1796875" style="363" customWidth="1"/>
    <col min="10764" max="10764" width="11.26953125" style="363" customWidth="1"/>
    <col min="10765" max="10765" width="3" style="363" customWidth="1"/>
    <col min="10766" max="11008" width="9" style="363"/>
    <col min="11009" max="11009" width="8" style="363" customWidth="1"/>
    <col min="11010" max="11010" width="7.1796875" style="363" customWidth="1"/>
    <col min="11011" max="11011" width="36.7265625" style="363" customWidth="1"/>
    <col min="11012" max="11012" width="9.7265625" style="363" customWidth="1"/>
    <col min="11013" max="11014" width="32" style="363" customWidth="1"/>
    <col min="11015" max="11016" width="30.7265625" style="363" customWidth="1"/>
    <col min="11017" max="11017" width="12.26953125" style="363" customWidth="1"/>
    <col min="11018" max="11018" width="40.7265625" style="363" customWidth="1"/>
    <col min="11019" max="11019" width="7.1796875" style="363" customWidth="1"/>
    <col min="11020" max="11020" width="11.26953125" style="363" customWidth="1"/>
    <col min="11021" max="11021" width="3" style="363" customWidth="1"/>
    <col min="11022" max="11264" width="9" style="363"/>
    <col min="11265" max="11265" width="8" style="363" customWidth="1"/>
    <col min="11266" max="11266" width="7.1796875" style="363" customWidth="1"/>
    <col min="11267" max="11267" width="36.7265625" style="363" customWidth="1"/>
    <col min="11268" max="11268" width="9.7265625" style="363" customWidth="1"/>
    <col min="11269" max="11270" width="32" style="363" customWidth="1"/>
    <col min="11271" max="11272" width="30.7265625" style="363" customWidth="1"/>
    <col min="11273" max="11273" width="12.26953125" style="363" customWidth="1"/>
    <col min="11274" max="11274" width="40.7265625" style="363" customWidth="1"/>
    <col min="11275" max="11275" width="7.1796875" style="363" customWidth="1"/>
    <col min="11276" max="11276" width="11.26953125" style="363" customWidth="1"/>
    <col min="11277" max="11277" width="3" style="363" customWidth="1"/>
    <col min="11278" max="11520" width="9" style="363"/>
    <col min="11521" max="11521" width="8" style="363" customWidth="1"/>
    <col min="11522" max="11522" width="7.1796875" style="363" customWidth="1"/>
    <col min="11523" max="11523" width="36.7265625" style="363" customWidth="1"/>
    <col min="11524" max="11524" width="9.7265625" style="363" customWidth="1"/>
    <col min="11525" max="11526" width="32" style="363" customWidth="1"/>
    <col min="11527" max="11528" width="30.7265625" style="363" customWidth="1"/>
    <col min="11529" max="11529" width="12.26953125" style="363" customWidth="1"/>
    <col min="11530" max="11530" width="40.7265625" style="363" customWidth="1"/>
    <col min="11531" max="11531" width="7.1796875" style="363" customWidth="1"/>
    <col min="11532" max="11532" width="11.26953125" style="363" customWidth="1"/>
    <col min="11533" max="11533" width="3" style="363" customWidth="1"/>
    <col min="11534" max="11776" width="9" style="363"/>
    <col min="11777" max="11777" width="8" style="363" customWidth="1"/>
    <col min="11778" max="11778" width="7.1796875" style="363" customWidth="1"/>
    <col min="11779" max="11779" width="36.7265625" style="363" customWidth="1"/>
    <col min="11780" max="11780" width="9.7265625" style="363" customWidth="1"/>
    <col min="11781" max="11782" width="32" style="363" customWidth="1"/>
    <col min="11783" max="11784" width="30.7265625" style="363" customWidth="1"/>
    <col min="11785" max="11785" width="12.26953125" style="363" customWidth="1"/>
    <col min="11786" max="11786" width="40.7265625" style="363" customWidth="1"/>
    <col min="11787" max="11787" width="7.1796875" style="363" customWidth="1"/>
    <col min="11788" max="11788" width="11.26953125" style="363" customWidth="1"/>
    <col min="11789" max="11789" width="3" style="363" customWidth="1"/>
    <col min="11790" max="12032" width="9" style="363"/>
    <col min="12033" max="12033" width="8" style="363" customWidth="1"/>
    <col min="12034" max="12034" width="7.1796875" style="363" customWidth="1"/>
    <col min="12035" max="12035" width="36.7265625" style="363" customWidth="1"/>
    <col min="12036" max="12036" width="9.7265625" style="363" customWidth="1"/>
    <col min="12037" max="12038" width="32" style="363" customWidth="1"/>
    <col min="12039" max="12040" width="30.7265625" style="363" customWidth="1"/>
    <col min="12041" max="12041" width="12.26953125" style="363" customWidth="1"/>
    <col min="12042" max="12042" width="40.7265625" style="363" customWidth="1"/>
    <col min="12043" max="12043" width="7.1796875" style="363" customWidth="1"/>
    <col min="12044" max="12044" width="11.26953125" style="363" customWidth="1"/>
    <col min="12045" max="12045" width="3" style="363" customWidth="1"/>
    <col min="12046" max="12288" width="9" style="363"/>
    <col min="12289" max="12289" width="8" style="363" customWidth="1"/>
    <col min="12290" max="12290" width="7.1796875" style="363" customWidth="1"/>
    <col min="12291" max="12291" width="36.7265625" style="363" customWidth="1"/>
    <col min="12292" max="12292" width="9.7265625" style="363" customWidth="1"/>
    <col min="12293" max="12294" width="32" style="363" customWidth="1"/>
    <col min="12295" max="12296" width="30.7265625" style="363" customWidth="1"/>
    <col min="12297" max="12297" width="12.26953125" style="363" customWidth="1"/>
    <col min="12298" max="12298" width="40.7265625" style="363" customWidth="1"/>
    <col min="12299" max="12299" width="7.1796875" style="363" customWidth="1"/>
    <col min="12300" max="12300" width="11.26953125" style="363" customWidth="1"/>
    <col min="12301" max="12301" width="3" style="363" customWidth="1"/>
    <col min="12302" max="12544" width="9" style="363"/>
    <col min="12545" max="12545" width="8" style="363" customWidth="1"/>
    <col min="12546" max="12546" width="7.1796875" style="363" customWidth="1"/>
    <col min="12547" max="12547" width="36.7265625" style="363" customWidth="1"/>
    <col min="12548" max="12548" width="9.7265625" style="363" customWidth="1"/>
    <col min="12549" max="12550" width="32" style="363" customWidth="1"/>
    <col min="12551" max="12552" width="30.7265625" style="363" customWidth="1"/>
    <col min="12553" max="12553" width="12.26953125" style="363" customWidth="1"/>
    <col min="12554" max="12554" width="40.7265625" style="363" customWidth="1"/>
    <col min="12555" max="12555" width="7.1796875" style="363" customWidth="1"/>
    <col min="12556" max="12556" width="11.26953125" style="363" customWidth="1"/>
    <col min="12557" max="12557" width="3" style="363" customWidth="1"/>
    <col min="12558" max="12800" width="9" style="363"/>
    <col min="12801" max="12801" width="8" style="363" customWidth="1"/>
    <col min="12802" max="12802" width="7.1796875" style="363" customWidth="1"/>
    <col min="12803" max="12803" width="36.7265625" style="363" customWidth="1"/>
    <col min="12804" max="12804" width="9.7265625" style="363" customWidth="1"/>
    <col min="12805" max="12806" width="32" style="363" customWidth="1"/>
    <col min="12807" max="12808" width="30.7265625" style="363" customWidth="1"/>
    <col min="12809" max="12809" width="12.26953125" style="363" customWidth="1"/>
    <col min="12810" max="12810" width="40.7265625" style="363" customWidth="1"/>
    <col min="12811" max="12811" width="7.1796875" style="363" customWidth="1"/>
    <col min="12812" max="12812" width="11.26953125" style="363" customWidth="1"/>
    <col min="12813" max="12813" width="3" style="363" customWidth="1"/>
    <col min="12814" max="13056" width="9" style="363"/>
    <col min="13057" max="13057" width="8" style="363" customWidth="1"/>
    <col min="13058" max="13058" width="7.1796875" style="363" customWidth="1"/>
    <col min="13059" max="13059" width="36.7265625" style="363" customWidth="1"/>
    <col min="13060" max="13060" width="9.7265625" style="363" customWidth="1"/>
    <col min="13061" max="13062" width="32" style="363" customWidth="1"/>
    <col min="13063" max="13064" width="30.7265625" style="363" customWidth="1"/>
    <col min="13065" max="13065" width="12.26953125" style="363" customWidth="1"/>
    <col min="13066" max="13066" width="40.7265625" style="363" customWidth="1"/>
    <col min="13067" max="13067" width="7.1796875" style="363" customWidth="1"/>
    <col min="13068" max="13068" width="11.26953125" style="363" customWidth="1"/>
    <col min="13069" max="13069" width="3" style="363" customWidth="1"/>
    <col min="13070" max="13312" width="9" style="363"/>
    <col min="13313" max="13313" width="8" style="363" customWidth="1"/>
    <col min="13314" max="13314" width="7.1796875" style="363" customWidth="1"/>
    <col min="13315" max="13315" width="36.7265625" style="363" customWidth="1"/>
    <col min="13316" max="13316" width="9.7265625" style="363" customWidth="1"/>
    <col min="13317" max="13318" width="32" style="363" customWidth="1"/>
    <col min="13319" max="13320" width="30.7265625" style="363" customWidth="1"/>
    <col min="13321" max="13321" width="12.26953125" style="363" customWidth="1"/>
    <col min="13322" max="13322" width="40.7265625" style="363" customWidth="1"/>
    <col min="13323" max="13323" width="7.1796875" style="363" customWidth="1"/>
    <col min="13324" max="13324" width="11.26953125" style="363" customWidth="1"/>
    <col min="13325" max="13325" width="3" style="363" customWidth="1"/>
    <col min="13326" max="13568" width="9" style="363"/>
    <col min="13569" max="13569" width="8" style="363" customWidth="1"/>
    <col min="13570" max="13570" width="7.1796875" style="363" customWidth="1"/>
    <col min="13571" max="13571" width="36.7265625" style="363" customWidth="1"/>
    <col min="13572" max="13572" width="9.7265625" style="363" customWidth="1"/>
    <col min="13573" max="13574" width="32" style="363" customWidth="1"/>
    <col min="13575" max="13576" width="30.7265625" style="363" customWidth="1"/>
    <col min="13577" max="13577" width="12.26953125" style="363" customWidth="1"/>
    <col min="13578" max="13578" width="40.7265625" style="363" customWidth="1"/>
    <col min="13579" max="13579" width="7.1796875" style="363" customWidth="1"/>
    <col min="13580" max="13580" width="11.26953125" style="363" customWidth="1"/>
    <col min="13581" max="13581" width="3" style="363" customWidth="1"/>
    <col min="13582" max="13824" width="9" style="363"/>
    <col min="13825" max="13825" width="8" style="363" customWidth="1"/>
    <col min="13826" max="13826" width="7.1796875" style="363" customWidth="1"/>
    <col min="13827" max="13827" width="36.7265625" style="363" customWidth="1"/>
    <col min="13828" max="13828" width="9.7265625" style="363" customWidth="1"/>
    <col min="13829" max="13830" width="32" style="363" customWidth="1"/>
    <col min="13831" max="13832" width="30.7265625" style="363" customWidth="1"/>
    <col min="13833" max="13833" width="12.26953125" style="363" customWidth="1"/>
    <col min="13834" max="13834" width="40.7265625" style="363" customWidth="1"/>
    <col min="13835" max="13835" width="7.1796875" style="363" customWidth="1"/>
    <col min="13836" max="13836" width="11.26953125" style="363" customWidth="1"/>
    <col min="13837" max="13837" width="3" style="363" customWidth="1"/>
    <col min="13838" max="14080" width="9" style="363"/>
    <col min="14081" max="14081" width="8" style="363" customWidth="1"/>
    <col min="14082" max="14082" width="7.1796875" style="363" customWidth="1"/>
    <col min="14083" max="14083" width="36.7265625" style="363" customWidth="1"/>
    <col min="14084" max="14084" width="9.7265625" style="363" customWidth="1"/>
    <col min="14085" max="14086" width="32" style="363" customWidth="1"/>
    <col min="14087" max="14088" width="30.7265625" style="363" customWidth="1"/>
    <col min="14089" max="14089" width="12.26953125" style="363" customWidth="1"/>
    <col min="14090" max="14090" width="40.7265625" style="363" customWidth="1"/>
    <col min="14091" max="14091" width="7.1796875" style="363" customWidth="1"/>
    <col min="14092" max="14092" width="11.26953125" style="363" customWidth="1"/>
    <col min="14093" max="14093" width="3" style="363" customWidth="1"/>
    <col min="14094" max="14336" width="9" style="363"/>
    <col min="14337" max="14337" width="8" style="363" customWidth="1"/>
    <col min="14338" max="14338" width="7.1796875" style="363" customWidth="1"/>
    <col min="14339" max="14339" width="36.7265625" style="363" customWidth="1"/>
    <col min="14340" max="14340" width="9.7265625" style="363" customWidth="1"/>
    <col min="14341" max="14342" width="32" style="363" customWidth="1"/>
    <col min="14343" max="14344" width="30.7265625" style="363" customWidth="1"/>
    <col min="14345" max="14345" width="12.26953125" style="363" customWidth="1"/>
    <col min="14346" max="14346" width="40.7265625" style="363" customWidth="1"/>
    <col min="14347" max="14347" width="7.1796875" style="363" customWidth="1"/>
    <col min="14348" max="14348" width="11.26953125" style="363" customWidth="1"/>
    <col min="14349" max="14349" width="3" style="363" customWidth="1"/>
    <col min="14350" max="14592" width="9" style="363"/>
    <col min="14593" max="14593" width="8" style="363" customWidth="1"/>
    <col min="14594" max="14594" width="7.1796875" style="363" customWidth="1"/>
    <col min="14595" max="14595" width="36.7265625" style="363" customWidth="1"/>
    <col min="14596" max="14596" width="9.7265625" style="363" customWidth="1"/>
    <col min="14597" max="14598" width="32" style="363" customWidth="1"/>
    <col min="14599" max="14600" width="30.7265625" style="363" customWidth="1"/>
    <col min="14601" max="14601" width="12.26953125" style="363" customWidth="1"/>
    <col min="14602" max="14602" width="40.7265625" style="363" customWidth="1"/>
    <col min="14603" max="14603" width="7.1796875" style="363" customWidth="1"/>
    <col min="14604" max="14604" width="11.26953125" style="363" customWidth="1"/>
    <col min="14605" max="14605" width="3" style="363" customWidth="1"/>
    <col min="14606" max="14848" width="9" style="363"/>
    <col min="14849" max="14849" width="8" style="363" customWidth="1"/>
    <col min="14850" max="14850" width="7.1796875" style="363" customWidth="1"/>
    <col min="14851" max="14851" width="36.7265625" style="363" customWidth="1"/>
    <col min="14852" max="14852" width="9.7265625" style="363" customWidth="1"/>
    <col min="14853" max="14854" width="32" style="363" customWidth="1"/>
    <col min="14855" max="14856" width="30.7265625" style="363" customWidth="1"/>
    <col min="14857" max="14857" width="12.26953125" style="363" customWidth="1"/>
    <col min="14858" max="14858" width="40.7265625" style="363" customWidth="1"/>
    <col min="14859" max="14859" width="7.1796875" style="363" customWidth="1"/>
    <col min="14860" max="14860" width="11.26953125" style="363" customWidth="1"/>
    <col min="14861" max="14861" width="3" style="363" customWidth="1"/>
    <col min="14862" max="15104" width="9" style="363"/>
    <col min="15105" max="15105" width="8" style="363" customWidth="1"/>
    <col min="15106" max="15106" width="7.1796875" style="363" customWidth="1"/>
    <col min="15107" max="15107" width="36.7265625" style="363" customWidth="1"/>
    <col min="15108" max="15108" width="9.7265625" style="363" customWidth="1"/>
    <col min="15109" max="15110" width="32" style="363" customWidth="1"/>
    <col min="15111" max="15112" width="30.7265625" style="363" customWidth="1"/>
    <col min="15113" max="15113" width="12.26953125" style="363" customWidth="1"/>
    <col min="15114" max="15114" width="40.7265625" style="363" customWidth="1"/>
    <col min="15115" max="15115" width="7.1796875" style="363" customWidth="1"/>
    <col min="15116" max="15116" width="11.26953125" style="363" customWidth="1"/>
    <col min="15117" max="15117" width="3" style="363" customWidth="1"/>
    <col min="15118" max="15360" width="9" style="363"/>
    <col min="15361" max="15361" width="8" style="363" customWidth="1"/>
    <col min="15362" max="15362" width="7.1796875" style="363" customWidth="1"/>
    <col min="15363" max="15363" width="36.7265625" style="363" customWidth="1"/>
    <col min="15364" max="15364" width="9.7265625" style="363" customWidth="1"/>
    <col min="15365" max="15366" width="32" style="363" customWidth="1"/>
    <col min="15367" max="15368" width="30.7265625" style="363" customWidth="1"/>
    <col min="15369" max="15369" width="12.26953125" style="363" customWidth="1"/>
    <col min="15370" max="15370" width="40.7265625" style="363" customWidth="1"/>
    <col min="15371" max="15371" width="7.1796875" style="363" customWidth="1"/>
    <col min="15372" max="15372" width="11.26953125" style="363" customWidth="1"/>
    <col min="15373" max="15373" width="3" style="363" customWidth="1"/>
    <col min="15374" max="15616" width="9" style="363"/>
    <col min="15617" max="15617" width="8" style="363" customWidth="1"/>
    <col min="15618" max="15618" width="7.1796875" style="363" customWidth="1"/>
    <col min="15619" max="15619" width="36.7265625" style="363" customWidth="1"/>
    <col min="15620" max="15620" width="9.7265625" style="363" customWidth="1"/>
    <col min="15621" max="15622" width="32" style="363" customWidth="1"/>
    <col min="15623" max="15624" width="30.7265625" style="363" customWidth="1"/>
    <col min="15625" max="15625" width="12.26953125" style="363" customWidth="1"/>
    <col min="15626" max="15626" width="40.7265625" style="363" customWidth="1"/>
    <col min="15627" max="15627" width="7.1796875" style="363" customWidth="1"/>
    <col min="15628" max="15628" width="11.26953125" style="363" customWidth="1"/>
    <col min="15629" max="15629" width="3" style="363" customWidth="1"/>
    <col min="15630" max="15872" width="9" style="363"/>
    <col min="15873" max="15873" width="8" style="363" customWidth="1"/>
    <col min="15874" max="15874" width="7.1796875" style="363" customWidth="1"/>
    <col min="15875" max="15875" width="36.7265625" style="363" customWidth="1"/>
    <col min="15876" max="15876" width="9.7265625" style="363" customWidth="1"/>
    <col min="15877" max="15878" width="32" style="363" customWidth="1"/>
    <col min="15879" max="15880" width="30.7265625" style="363" customWidth="1"/>
    <col min="15881" max="15881" width="12.26953125" style="363" customWidth="1"/>
    <col min="15882" max="15882" width="40.7265625" style="363" customWidth="1"/>
    <col min="15883" max="15883" width="7.1796875" style="363" customWidth="1"/>
    <col min="15884" max="15884" width="11.26953125" style="363" customWidth="1"/>
    <col min="15885" max="15885" width="3" style="363" customWidth="1"/>
    <col min="15886" max="16128" width="9" style="363"/>
    <col min="16129" max="16129" width="8" style="363" customWidth="1"/>
    <col min="16130" max="16130" width="7.1796875" style="363" customWidth="1"/>
    <col min="16131" max="16131" width="36.7265625" style="363" customWidth="1"/>
    <col min="16132" max="16132" width="9.7265625" style="363" customWidth="1"/>
    <col min="16133" max="16134" width="32" style="363" customWidth="1"/>
    <col min="16135" max="16136" width="30.7265625" style="363" customWidth="1"/>
    <col min="16137" max="16137" width="12.26953125" style="363" customWidth="1"/>
    <col min="16138" max="16138" width="40.7265625" style="363" customWidth="1"/>
    <col min="16139" max="16139" width="7.1796875" style="363" customWidth="1"/>
    <col min="16140" max="16140" width="11.26953125" style="363" customWidth="1"/>
    <col min="16141" max="16141" width="3" style="363" customWidth="1"/>
    <col min="16142" max="16384" width="9" style="363"/>
  </cols>
  <sheetData>
    <row r="1" spans="1:15" s="387" customFormat="1" ht="21" hidden="1" customHeight="1">
      <c r="A1" s="892" t="s">
        <v>279</v>
      </c>
      <c r="B1" s="892"/>
      <c r="C1" s="892"/>
      <c r="D1" s="385"/>
      <c r="E1" s="386"/>
      <c r="F1" s="386"/>
      <c r="G1" s="386"/>
      <c r="H1" s="386"/>
      <c r="I1" s="386"/>
      <c r="J1" s="386"/>
      <c r="K1" s="386"/>
      <c r="L1" s="386"/>
      <c r="M1" s="386"/>
      <c r="O1" s="387" t="s">
        <v>280</v>
      </c>
    </row>
    <row r="2" spans="1:15" s="387" customFormat="1" ht="13.5" hidden="1" customHeight="1">
      <c r="A2" s="386"/>
      <c r="B2" s="386"/>
      <c r="C2" s="386"/>
      <c r="D2" s="385"/>
      <c r="E2" s="386"/>
      <c r="F2" s="386"/>
      <c r="G2" s="386"/>
      <c r="H2" s="386"/>
      <c r="I2" s="386"/>
      <c r="J2" s="386"/>
      <c r="K2" s="386"/>
      <c r="L2" s="386"/>
      <c r="M2" s="386"/>
      <c r="O2" s="387" t="s">
        <v>281</v>
      </c>
    </row>
    <row r="3" spans="1:15" s="387" customFormat="1" hidden="1">
      <c r="A3" s="386"/>
      <c r="B3" s="386"/>
      <c r="C3" s="386"/>
      <c r="D3" s="385"/>
      <c r="E3" s="386"/>
      <c r="F3" s="386"/>
      <c r="G3" s="386"/>
      <c r="H3" s="386"/>
      <c r="I3" s="386"/>
      <c r="J3" s="386"/>
      <c r="K3" s="386"/>
      <c r="L3" s="386"/>
      <c r="M3" s="386"/>
      <c r="O3" s="387" t="s">
        <v>282</v>
      </c>
    </row>
    <row r="4" spans="1:15" s="389" customFormat="1" ht="24" customHeight="1">
      <c r="A4" s="388">
        <v>2</v>
      </c>
      <c r="B4" s="389" t="s">
        <v>283</v>
      </c>
      <c r="C4" s="390"/>
      <c r="D4" s="389" t="str">
        <f>Cover!D3</f>
        <v>Madelinelund ApS</v>
      </c>
      <c r="J4" s="391" t="str">
        <f>Cover!D8</f>
        <v>SA-PEFC-FM-012910</v>
      </c>
      <c r="K4" s="390"/>
      <c r="L4" s="392"/>
      <c r="M4" s="390"/>
    </row>
    <row r="5" spans="1:15" ht="49.5" customHeight="1">
      <c r="A5" s="393" t="s">
        <v>284</v>
      </c>
      <c r="B5" s="393" t="s">
        <v>285</v>
      </c>
      <c r="C5" s="393" t="s">
        <v>286</v>
      </c>
      <c r="D5" s="394" t="s">
        <v>287</v>
      </c>
      <c r="E5" s="393" t="s">
        <v>288</v>
      </c>
      <c r="F5" s="393" t="s">
        <v>289</v>
      </c>
      <c r="G5" s="395" t="s">
        <v>290</v>
      </c>
      <c r="H5" s="395" t="s">
        <v>291</v>
      </c>
      <c r="I5" s="393" t="s">
        <v>292</v>
      </c>
      <c r="J5" s="393" t="s">
        <v>293</v>
      </c>
      <c r="K5" s="393" t="s">
        <v>294</v>
      </c>
      <c r="L5" s="393" t="s">
        <v>295</v>
      </c>
      <c r="M5" s="396"/>
    </row>
    <row r="6" spans="1:15" s="400" customFormat="1" ht="14" customHeight="1">
      <c r="A6" s="397" t="s">
        <v>296</v>
      </c>
      <c r="B6" s="398"/>
      <c r="C6" s="398"/>
      <c r="D6" s="398"/>
      <c r="E6" s="398"/>
      <c r="F6" s="398"/>
      <c r="G6" s="398"/>
      <c r="H6" s="398"/>
      <c r="I6" s="398"/>
      <c r="J6" s="398"/>
      <c r="K6" s="398"/>
      <c r="L6" s="398"/>
      <c r="M6" s="399"/>
    </row>
    <row r="7" spans="1:15" s="400" customFormat="1" ht="14" customHeight="1">
      <c r="A7" s="30" t="s">
        <v>297</v>
      </c>
      <c r="B7" s="30" t="s">
        <v>280</v>
      </c>
      <c r="C7" s="857" t="s">
        <v>298</v>
      </c>
      <c r="D7" s="857"/>
      <c r="E7" s="30" t="s">
        <v>299</v>
      </c>
      <c r="F7" s="30" t="s">
        <v>300</v>
      </c>
      <c r="G7" s="30" t="s">
        <v>301</v>
      </c>
      <c r="H7" s="30"/>
      <c r="I7" s="30" t="s">
        <v>302</v>
      </c>
      <c r="J7" s="30" t="s">
        <v>303</v>
      </c>
      <c r="K7" s="30" t="s">
        <v>304</v>
      </c>
      <c r="L7" s="30" t="s">
        <v>305</v>
      </c>
      <c r="M7" s="401"/>
    </row>
    <row r="8" spans="1:15" s="400" customFormat="1" ht="14" customHeight="1">
      <c r="A8" s="30" t="s">
        <v>306</v>
      </c>
      <c r="B8" s="30" t="s">
        <v>280</v>
      </c>
      <c r="C8" s="857" t="s">
        <v>307</v>
      </c>
      <c r="D8" s="857"/>
      <c r="E8" s="30" t="s">
        <v>308</v>
      </c>
      <c r="F8" s="30" t="s">
        <v>309</v>
      </c>
      <c r="G8" s="30" t="s">
        <v>310</v>
      </c>
      <c r="H8" s="30"/>
      <c r="I8" s="30" t="s">
        <v>302</v>
      </c>
      <c r="J8" s="30" t="s">
        <v>311</v>
      </c>
      <c r="K8" s="30" t="s">
        <v>304</v>
      </c>
      <c r="L8" s="858" t="s">
        <v>305</v>
      </c>
      <c r="M8" s="401"/>
    </row>
    <row r="9" spans="1:15" s="400" customFormat="1" ht="14" customHeight="1">
      <c r="A9" s="402" t="s">
        <v>312</v>
      </c>
      <c r="B9" s="31" t="s">
        <v>280</v>
      </c>
      <c r="C9" s="31" t="s">
        <v>313</v>
      </c>
      <c r="D9" s="32"/>
      <c r="E9" s="31" t="s">
        <v>314</v>
      </c>
      <c r="F9" s="31"/>
      <c r="G9" s="31" t="s">
        <v>315</v>
      </c>
      <c r="H9" s="31" t="s">
        <v>316</v>
      </c>
      <c r="I9" s="31" t="s">
        <v>302</v>
      </c>
      <c r="J9" s="31" t="s">
        <v>317</v>
      </c>
      <c r="K9" s="31" t="s">
        <v>304</v>
      </c>
      <c r="L9" s="403" t="s">
        <v>305</v>
      </c>
      <c r="M9" s="401"/>
    </row>
    <row r="10" spans="1:15" s="405" customFormat="1" ht="14" customHeight="1">
      <c r="A10" s="402" t="s">
        <v>318</v>
      </c>
      <c r="B10" s="31" t="s">
        <v>280</v>
      </c>
      <c r="C10" s="31" t="s">
        <v>319</v>
      </c>
      <c r="D10" s="32"/>
      <c r="E10" s="31" t="s">
        <v>320</v>
      </c>
      <c r="F10" s="31"/>
      <c r="G10" s="31" t="s">
        <v>321</v>
      </c>
      <c r="H10" s="31"/>
      <c r="I10" s="31" t="s">
        <v>302</v>
      </c>
      <c r="J10" s="31" t="s">
        <v>322</v>
      </c>
      <c r="K10" s="31" t="s">
        <v>304</v>
      </c>
      <c r="L10" s="403" t="s">
        <v>305</v>
      </c>
      <c r="M10" s="404"/>
    </row>
    <row r="11" spans="1:15" s="400" customFormat="1" ht="14" customHeight="1">
      <c r="A11" s="406" t="s">
        <v>323</v>
      </c>
      <c r="B11" s="407"/>
      <c r="C11" s="407"/>
      <c r="D11" s="407"/>
      <c r="E11" s="407"/>
      <c r="F11" s="407"/>
      <c r="G11" s="407"/>
      <c r="H11" s="407"/>
      <c r="I11" s="407"/>
      <c r="J11" s="407"/>
      <c r="K11" s="407"/>
      <c r="L11" s="408"/>
      <c r="M11" s="401"/>
    </row>
    <row r="12" spans="1:15" s="400" customFormat="1" ht="14" customHeight="1">
      <c r="A12" s="31" t="s">
        <v>324</v>
      </c>
      <c r="B12" s="31" t="s">
        <v>280</v>
      </c>
      <c r="C12" s="31" t="s">
        <v>325</v>
      </c>
      <c r="D12" s="32" t="s">
        <v>326</v>
      </c>
      <c r="E12" s="31" t="s">
        <v>327</v>
      </c>
      <c r="F12" s="31" t="s">
        <v>328</v>
      </c>
      <c r="G12" s="31"/>
      <c r="H12" s="31"/>
      <c r="I12" s="31"/>
      <c r="J12" s="31" t="s">
        <v>329</v>
      </c>
      <c r="K12" s="31" t="s">
        <v>304</v>
      </c>
      <c r="L12" s="31" t="s">
        <v>330</v>
      </c>
      <c r="M12" s="35"/>
    </row>
    <row r="13" spans="1:15" s="400" customFormat="1" ht="14" customHeight="1">
      <c r="A13" s="31" t="s">
        <v>331</v>
      </c>
      <c r="B13" s="31" t="s">
        <v>281</v>
      </c>
      <c r="C13" s="31" t="s">
        <v>332</v>
      </c>
      <c r="D13" s="32" t="s">
        <v>333</v>
      </c>
      <c r="E13" s="31" t="s">
        <v>334</v>
      </c>
      <c r="F13" s="31" t="s">
        <v>335</v>
      </c>
      <c r="G13" s="31" t="s">
        <v>336</v>
      </c>
      <c r="H13" s="31" t="s">
        <v>337</v>
      </c>
      <c r="I13" s="31" t="s">
        <v>338</v>
      </c>
      <c r="J13" s="31" t="s">
        <v>339</v>
      </c>
      <c r="K13" s="31" t="s">
        <v>304</v>
      </c>
      <c r="L13" s="31" t="s">
        <v>330</v>
      </c>
      <c r="M13" s="35"/>
    </row>
    <row r="14" spans="1:15" s="400" customFormat="1" ht="14" customHeight="1">
      <c r="A14" s="31" t="s">
        <v>340</v>
      </c>
      <c r="B14" s="31" t="s">
        <v>280</v>
      </c>
      <c r="C14" s="31" t="s">
        <v>341</v>
      </c>
      <c r="D14" s="32" t="s">
        <v>342</v>
      </c>
      <c r="E14" s="31" t="s">
        <v>343</v>
      </c>
      <c r="F14" s="31" t="s">
        <v>344</v>
      </c>
      <c r="G14" s="31"/>
      <c r="H14" s="31"/>
      <c r="I14" s="187"/>
      <c r="J14" s="31" t="s">
        <v>345</v>
      </c>
      <c r="K14" s="31" t="s">
        <v>304</v>
      </c>
      <c r="L14" s="31" t="s">
        <v>330</v>
      </c>
      <c r="M14" s="35"/>
    </row>
    <row r="15" spans="1:15" s="35" customFormat="1" ht="14" customHeight="1">
      <c r="A15" s="406" t="s">
        <v>346</v>
      </c>
      <c r="B15" s="407"/>
      <c r="C15" s="407"/>
      <c r="D15" s="407"/>
      <c r="E15" s="407"/>
      <c r="F15" s="407"/>
      <c r="G15" s="407"/>
      <c r="H15" s="407"/>
      <c r="I15" s="407"/>
      <c r="J15" s="407"/>
      <c r="K15" s="407"/>
      <c r="L15" s="408"/>
      <c r="N15" s="400"/>
      <c r="O15" s="400"/>
    </row>
    <row r="16" spans="1:15" s="400" customFormat="1" ht="14" customHeight="1">
      <c r="A16" s="242" t="s">
        <v>347</v>
      </c>
      <c r="B16" s="31"/>
      <c r="C16" s="31"/>
      <c r="D16" s="32"/>
      <c r="E16" s="31"/>
      <c r="F16" s="31"/>
      <c r="G16" s="31"/>
      <c r="H16" s="31"/>
      <c r="I16" s="31"/>
      <c r="J16" s="31"/>
      <c r="K16" s="31" t="s">
        <v>304</v>
      </c>
      <c r="L16" s="31"/>
      <c r="M16" s="35"/>
    </row>
    <row r="17" spans="1:15" s="35" customFormat="1" ht="14" customHeight="1">
      <c r="A17" s="406" t="s">
        <v>348</v>
      </c>
      <c r="B17" s="407"/>
      <c r="C17" s="407"/>
      <c r="D17" s="407"/>
      <c r="E17" s="407"/>
      <c r="F17" s="407"/>
      <c r="G17" s="407"/>
      <c r="H17" s="407"/>
      <c r="I17" s="407"/>
      <c r="J17" s="407"/>
      <c r="K17" s="407"/>
      <c r="L17" s="408"/>
      <c r="N17" s="400"/>
      <c r="O17" s="400"/>
    </row>
    <row r="18" spans="1:15" s="400" customFormat="1" ht="50.15" customHeight="1">
      <c r="A18" s="242" t="s">
        <v>347</v>
      </c>
      <c r="B18" s="31"/>
      <c r="C18" s="31"/>
      <c r="D18" s="32"/>
      <c r="E18" s="31"/>
      <c r="F18" s="31"/>
      <c r="G18" s="31"/>
      <c r="H18" s="31"/>
      <c r="I18" s="31"/>
      <c r="J18" s="31"/>
      <c r="K18" s="31"/>
      <c r="L18" s="31"/>
      <c r="M18" s="35"/>
    </row>
    <row r="19" spans="1:15" s="400" customFormat="1" ht="13" hidden="1">
      <c r="A19" s="31"/>
      <c r="B19" s="31"/>
      <c r="C19" s="31"/>
      <c r="D19" s="32"/>
      <c r="E19" s="31"/>
      <c r="F19" s="31"/>
      <c r="G19" s="31"/>
      <c r="H19" s="31"/>
      <c r="I19" s="31"/>
      <c r="J19" s="31"/>
      <c r="K19" s="31"/>
      <c r="L19" s="31"/>
      <c r="M19" s="35"/>
    </row>
    <row r="20" spans="1:15" s="400" customFormat="1" ht="13" hidden="1">
      <c r="A20" s="31"/>
      <c r="B20" s="31"/>
      <c r="C20" s="31"/>
      <c r="D20" s="32"/>
      <c r="E20" s="31"/>
      <c r="F20" s="31"/>
      <c r="G20" s="31"/>
      <c r="H20" s="31"/>
      <c r="I20" s="187"/>
      <c r="J20" s="31"/>
      <c r="K20" s="31"/>
      <c r="L20" s="31"/>
      <c r="M20" s="35"/>
    </row>
    <row r="21" spans="1:15" s="35" customFormat="1" ht="13" customHeight="1">
      <c r="A21" s="406" t="s">
        <v>349</v>
      </c>
      <c r="B21" s="407"/>
      <c r="C21" s="407"/>
      <c r="D21" s="407"/>
      <c r="E21" s="407"/>
      <c r="F21" s="407"/>
      <c r="G21" s="407"/>
      <c r="H21" s="407"/>
      <c r="I21" s="407"/>
      <c r="J21" s="407"/>
      <c r="K21" s="407"/>
      <c r="L21" s="408"/>
      <c r="N21" s="400"/>
      <c r="O21" s="400"/>
    </row>
    <row r="22" spans="1:15" s="400" customFormat="1" ht="13">
      <c r="A22" s="242" t="s">
        <v>347</v>
      </c>
      <c r="B22" s="31"/>
      <c r="C22" s="31"/>
      <c r="D22" s="32"/>
      <c r="E22" s="31"/>
      <c r="F22" s="31"/>
      <c r="G22" s="31"/>
      <c r="H22" s="31"/>
      <c r="I22" s="31"/>
      <c r="J22" s="31"/>
      <c r="K22" s="31"/>
      <c r="L22" s="31"/>
      <c r="M22" s="35"/>
    </row>
    <row r="23" spans="1:15" s="400" customFormat="1" ht="13">
      <c r="A23" s="31"/>
      <c r="B23" s="31"/>
      <c r="C23" s="31"/>
      <c r="D23" s="32"/>
      <c r="E23" s="31"/>
      <c r="F23" s="31"/>
      <c r="G23" s="31"/>
      <c r="H23" s="31"/>
      <c r="I23" s="31"/>
      <c r="J23" s="31"/>
      <c r="K23" s="31"/>
      <c r="L23" s="31"/>
      <c r="M23" s="35"/>
    </row>
    <row r="24" spans="1:15" s="400" customFormat="1" ht="13">
      <c r="A24" s="31"/>
      <c r="B24" s="31"/>
      <c r="C24" s="31"/>
      <c r="D24" s="32"/>
      <c r="E24" s="31"/>
      <c r="F24" s="31"/>
      <c r="G24" s="31"/>
      <c r="H24" s="31"/>
      <c r="I24" s="187"/>
      <c r="J24" s="31"/>
      <c r="K24" s="31"/>
      <c r="L24" s="31"/>
      <c r="M24" s="35"/>
    </row>
    <row r="25" spans="1:15" s="35" customFormat="1" ht="13">
      <c r="B25" s="409"/>
      <c r="D25" s="219"/>
      <c r="N25" s="400"/>
      <c r="O25" s="400"/>
    </row>
    <row r="26" spans="1:15" s="35" customFormat="1" ht="13">
      <c r="B26" s="409"/>
      <c r="D26" s="219"/>
      <c r="N26" s="400"/>
      <c r="O26" s="400"/>
    </row>
    <row r="27" spans="1:15" s="35" customFormat="1" ht="13">
      <c r="B27" s="409"/>
      <c r="D27" s="219"/>
      <c r="N27" s="400"/>
      <c r="O27" s="400"/>
    </row>
    <row r="28" spans="1:15" s="35" customFormat="1" ht="13">
      <c r="B28" s="409"/>
      <c r="D28" s="219"/>
      <c r="N28" s="400"/>
      <c r="O28" s="400"/>
    </row>
    <row r="29" spans="1:15" s="35" customFormat="1" ht="13">
      <c r="B29" s="409"/>
      <c r="D29" s="219"/>
      <c r="N29" s="400"/>
      <c r="O29" s="400"/>
    </row>
    <row r="30" spans="1:15" s="35" customFormat="1" ht="13">
      <c r="B30" s="409"/>
      <c r="D30" s="219"/>
      <c r="N30" s="400"/>
      <c r="O30" s="400"/>
    </row>
    <row r="31" spans="1:15" s="35" customFormat="1" ht="13">
      <c r="B31" s="409"/>
      <c r="D31" s="219"/>
      <c r="N31" s="400"/>
      <c r="O31" s="400"/>
    </row>
    <row r="32" spans="1:15" s="35" customFormat="1" ht="13">
      <c r="B32" s="409"/>
      <c r="D32" s="219"/>
      <c r="N32" s="400"/>
      <c r="O32" s="400"/>
    </row>
    <row r="33" spans="2:15" s="35" customFormat="1" ht="13">
      <c r="B33" s="409"/>
      <c r="D33" s="219"/>
      <c r="N33" s="400"/>
      <c r="O33" s="400"/>
    </row>
    <row r="34" spans="2:15" s="35" customFormat="1" ht="13">
      <c r="B34" s="409"/>
      <c r="D34" s="219"/>
      <c r="N34" s="400"/>
      <c r="O34" s="400"/>
    </row>
    <row r="35" spans="2:15" s="35" customFormat="1" ht="13">
      <c r="B35" s="409"/>
      <c r="D35" s="219"/>
      <c r="N35" s="400"/>
      <c r="O35" s="400"/>
    </row>
    <row r="36" spans="2:15" s="35" customFormat="1" ht="13">
      <c r="B36" s="409"/>
      <c r="D36" s="219"/>
      <c r="N36" s="400"/>
      <c r="O36" s="400"/>
    </row>
    <row r="37" spans="2:15" s="35" customFormat="1" ht="13">
      <c r="B37" s="409"/>
      <c r="D37" s="219"/>
      <c r="N37" s="400"/>
      <c r="O37" s="400"/>
    </row>
    <row r="38" spans="2:15" s="35" customFormat="1" ht="13">
      <c r="B38" s="409"/>
      <c r="D38" s="219"/>
      <c r="N38" s="400"/>
      <c r="O38" s="400"/>
    </row>
    <row r="39" spans="2:15" s="410" customFormat="1">
      <c r="B39" s="411"/>
      <c r="D39" s="412"/>
      <c r="N39" s="363"/>
      <c r="O39" s="363"/>
    </row>
    <row r="40" spans="2:15" s="410" customFormat="1">
      <c r="B40" s="411"/>
      <c r="D40" s="412"/>
      <c r="N40" s="363"/>
      <c r="O40" s="363"/>
    </row>
    <row r="41" spans="2:15" s="410" customFormat="1">
      <c r="B41" s="411"/>
      <c r="D41" s="412"/>
      <c r="N41" s="363"/>
      <c r="O41" s="363"/>
    </row>
    <row r="42" spans="2:15" s="410" customFormat="1">
      <c r="B42" s="411"/>
      <c r="D42" s="412"/>
      <c r="N42" s="363"/>
      <c r="O42" s="363"/>
    </row>
    <row r="43" spans="2:15" s="410" customFormat="1">
      <c r="B43" s="411"/>
      <c r="D43" s="412"/>
      <c r="N43" s="363"/>
      <c r="O43" s="363"/>
    </row>
    <row r="44" spans="2:15" s="410" customFormat="1">
      <c r="B44" s="411"/>
      <c r="D44" s="412"/>
      <c r="N44" s="363"/>
      <c r="O44" s="363"/>
    </row>
    <row r="45" spans="2:15">
      <c r="B45" s="411"/>
    </row>
    <row r="46" spans="2:15">
      <c r="B46" s="411"/>
    </row>
    <row r="47" spans="2:15">
      <c r="B47" s="411"/>
    </row>
    <row r="48" spans="2:15">
      <c r="B48" s="411"/>
    </row>
    <row r="49" spans="2:2">
      <c r="B49" s="411"/>
    </row>
    <row r="50" spans="2:2">
      <c r="B50" s="411"/>
    </row>
    <row r="51" spans="2:2">
      <c r="B51" s="411"/>
    </row>
    <row r="52" spans="2:2">
      <c r="B52" s="411"/>
    </row>
    <row r="53" spans="2:2">
      <c r="B53" s="411"/>
    </row>
    <row r="54" spans="2:2">
      <c r="B54" s="411"/>
    </row>
    <row r="55" spans="2:2">
      <c r="B55" s="411"/>
    </row>
    <row r="56" spans="2:2">
      <c r="B56" s="411"/>
    </row>
    <row r="57" spans="2:2">
      <c r="B57" s="411"/>
    </row>
    <row r="58" spans="2:2">
      <c r="B58" s="411"/>
    </row>
    <row r="59" spans="2:2">
      <c r="B59" s="411"/>
    </row>
    <row r="60" spans="2:2">
      <c r="B60" s="411"/>
    </row>
    <row r="61" spans="2:2">
      <c r="B61" s="411"/>
    </row>
    <row r="62" spans="2:2">
      <c r="B62" s="411"/>
    </row>
    <row r="63" spans="2:2">
      <c r="B63" s="411"/>
    </row>
    <row r="64" spans="2:2">
      <c r="B64" s="411"/>
    </row>
    <row r="65" spans="2:2">
      <c r="B65" s="411"/>
    </row>
    <row r="66" spans="2:2">
      <c r="B66" s="411"/>
    </row>
    <row r="67" spans="2:2">
      <c r="B67" s="411"/>
    </row>
    <row r="68" spans="2:2">
      <c r="B68" s="411"/>
    </row>
    <row r="69" spans="2:2">
      <c r="B69" s="411"/>
    </row>
    <row r="70" spans="2:2">
      <c r="B70" s="411"/>
    </row>
    <row r="71" spans="2:2">
      <c r="B71" s="411"/>
    </row>
    <row r="72" spans="2:2">
      <c r="B72" s="411"/>
    </row>
    <row r="73" spans="2:2">
      <c r="B73" s="411"/>
    </row>
    <row r="74" spans="2:2">
      <c r="B74" s="411"/>
    </row>
    <row r="75" spans="2:2">
      <c r="B75" s="411"/>
    </row>
    <row r="76" spans="2:2">
      <c r="B76" s="411"/>
    </row>
    <row r="77" spans="2:2">
      <c r="B77" s="411"/>
    </row>
    <row r="78" spans="2:2">
      <c r="B78" s="411"/>
    </row>
    <row r="79" spans="2:2">
      <c r="B79" s="411"/>
    </row>
    <row r="80" spans="2:2">
      <c r="B80" s="411"/>
    </row>
    <row r="81" spans="2:2">
      <c r="B81" s="411"/>
    </row>
    <row r="82" spans="2:2">
      <c r="B82" s="411"/>
    </row>
    <row r="83" spans="2:2">
      <c r="B83" s="411"/>
    </row>
    <row r="84" spans="2:2">
      <c r="B84" s="411"/>
    </row>
    <row r="85" spans="2:2">
      <c r="B85" s="411"/>
    </row>
    <row r="86" spans="2:2">
      <c r="B86" s="411"/>
    </row>
    <row r="87" spans="2:2">
      <c r="B87" s="411"/>
    </row>
    <row r="88" spans="2:2">
      <c r="B88" s="411"/>
    </row>
    <row r="89" spans="2:2">
      <c r="B89" s="411"/>
    </row>
    <row r="90" spans="2:2">
      <c r="B90" s="411"/>
    </row>
    <row r="91" spans="2:2">
      <c r="B91" s="411"/>
    </row>
    <row r="92" spans="2:2">
      <c r="B92" s="411"/>
    </row>
    <row r="93" spans="2:2">
      <c r="B93" s="411"/>
    </row>
    <row r="94" spans="2:2">
      <c r="B94" s="411"/>
    </row>
    <row r="95" spans="2:2">
      <c r="B95" s="411"/>
    </row>
    <row r="96" spans="2:2">
      <c r="B96" s="411"/>
    </row>
    <row r="97" spans="2:2">
      <c r="B97" s="411"/>
    </row>
    <row r="98" spans="2:2">
      <c r="B98" s="411"/>
    </row>
    <row r="99" spans="2:2">
      <c r="B99" s="411"/>
    </row>
    <row r="100" spans="2:2">
      <c r="B100" s="411"/>
    </row>
    <row r="101" spans="2:2">
      <c r="B101" s="411"/>
    </row>
    <row r="102" spans="2:2">
      <c r="B102" s="411"/>
    </row>
    <row r="103" spans="2:2">
      <c r="B103" s="411"/>
    </row>
    <row r="104" spans="2:2">
      <c r="B104" s="411"/>
    </row>
    <row r="105" spans="2:2">
      <c r="B105" s="411"/>
    </row>
    <row r="106" spans="2:2">
      <c r="B106" s="411"/>
    </row>
    <row r="107" spans="2:2">
      <c r="B107" s="411"/>
    </row>
    <row r="108" spans="2:2">
      <c r="B108" s="411"/>
    </row>
    <row r="109" spans="2:2">
      <c r="B109" s="411"/>
    </row>
    <row r="110" spans="2:2">
      <c r="B110" s="411"/>
    </row>
    <row r="111" spans="2:2">
      <c r="B111" s="411"/>
    </row>
    <row r="112" spans="2:2">
      <c r="B112" s="411"/>
    </row>
    <row r="113" spans="2:15">
      <c r="B113" s="411"/>
    </row>
    <row r="114" spans="2:15">
      <c r="B114" s="411"/>
    </row>
    <row r="115" spans="2:15">
      <c r="B115" s="411"/>
    </row>
    <row r="116" spans="2:15">
      <c r="B116" s="411"/>
    </row>
    <row r="117" spans="2:15">
      <c r="B117" s="411"/>
    </row>
    <row r="118" spans="2:15">
      <c r="B118" s="411"/>
    </row>
    <row r="119" spans="2:15">
      <c r="B119" s="411"/>
    </row>
    <row r="120" spans="2:15">
      <c r="B120" s="411"/>
    </row>
    <row r="121" spans="2:15">
      <c r="B121" s="411"/>
    </row>
    <row r="122" spans="2:15">
      <c r="B122" s="413"/>
    </row>
    <row r="123" spans="2:15">
      <c r="B123" s="414"/>
    </row>
    <row r="124" spans="2:15">
      <c r="B124" s="414"/>
    </row>
    <row r="125" spans="2:15" s="410" customFormat="1">
      <c r="B125" s="414"/>
      <c r="D125" s="412"/>
      <c r="N125" s="363"/>
      <c r="O125" s="363"/>
    </row>
    <row r="126" spans="2:15" s="410" customFormat="1">
      <c r="B126" s="414"/>
      <c r="D126" s="412"/>
      <c r="N126" s="363"/>
      <c r="O126" s="363"/>
    </row>
    <row r="127" spans="2:15" s="410" customFormat="1">
      <c r="B127" s="414"/>
      <c r="D127" s="412"/>
      <c r="N127" s="363"/>
      <c r="O127" s="363"/>
    </row>
    <row r="128" spans="2:15" s="410" customFormat="1">
      <c r="B128" s="414"/>
      <c r="D128" s="412"/>
      <c r="N128" s="363"/>
      <c r="O128" s="363"/>
    </row>
    <row r="129" spans="2:15" s="410" customFormat="1">
      <c r="B129" s="414"/>
      <c r="D129" s="412"/>
      <c r="N129" s="363"/>
      <c r="O129" s="363"/>
    </row>
    <row r="130" spans="2:15" s="410" customFormat="1">
      <c r="B130" s="414"/>
      <c r="D130" s="412"/>
      <c r="N130" s="363"/>
      <c r="O130" s="363"/>
    </row>
    <row r="131" spans="2:15" s="410" customFormat="1">
      <c r="B131" s="414"/>
      <c r="D131" s="412"/>
      <c r="N131" s="363"/>
      <c r="O131" s="363"/>
    </row>
    <row r="132" spans="2:15" s="410" customFormat="1">
      <c r="B132" s="414"/>
      <c r="D132" s="412"/>
      <c r="N132" s="363"/>
      <c r="O132" s="363"/>
    </row>
    <row r="133" spans="2:15" s="410" customFormat="1">
      <c r="B133" s="414"/>
      <c r="D133" s="412"/>
      <c r="N133" s="363"/>
      <c r="O133" s="363"/>
    </row>
    <row r="134" spans="2:15" s="410" customFormat="1">
      <c r="B134" s="414"/>
      <c r="D134" s="412"/>
      <c r="N134" s="363"/>
      <c r="O134" s="363"/>
    </row>
    <row r="135" spans="2:15" s="410" customFormat="1">
      <c r="B135" s="414"/>
      <c r="D135" s="412"/>
      <c r="N135" s="363"/>
      <c r="O135" s="363"/>
    </row>
    <row r="136" spans="2:15" s="410" customFormat="1">
      <c r="B136" s="414"/>
      <c r="D136" s="412"/>
      <c r="N136" s="363"/>
      <c r="O136" s="363"/>
    </row>
    <row r="137" spans="2:15" s="410" customFormat="1">
      <c r="B137" s="414"/>
      <c r="D137" s="412"/>
      <c r="N137" s="363"/>
      <c r="O137" s="363"/>
    </row>
    <row r="138" spans="2:15" s="410" customFormat="1">
      <c r="B138" s="414"/>
      <c r="D138" s="412"/>
      <c r="N138" s="363"/>
      <c r="O138" s="363"/>
    </row>
    <row r="139" spans="2:15" s="410" customFormat="1">
      <c r="B139" s="414"/>
      <c r="D139" s="412"/>
      <c r="N139" s="363"/>
      <c r="O139" s="363"/>
    </row>
    <row r="140" spans="2:15" s="410" customFormat="1">
      <c r="B140" s="414"/>
      <c r="D140" s="412"/>
      <c r="N140" s="363"/>
      <c r="O140" s="363"/>
    </row>
    <row r="141" spans="2:15" s="410" customFormat="1">
      <c r="B141" s="414"/>
      <c r="D141" s="412"/>
      <c r="N141" s="363"/>
      <c r="O141" s="363"/>
    </row>
    <row r="142" spans="2:15" s="410" customFormat="1">
      <c r="B142" s="414"/>
      <c r="D142" s="412"/>
      <c r="N142" s="363"/>
      <c r="O142" s="363"/>
    </row>
    <row r="143" spans="2:15" s="410" customFormat="1">
      <c r="B143" s="414"/>
      <c r="D143" s="412"/>
      <c r="N143" s="363"/>
      <c r="O143" s="363"/>
    </row>
    <row r="144" spans="2:15" s="410" customFormat="1">
      <c r="B144" s="414"/>
      <c r="D144" s="412"/>
      <c r="N144" s="363"/>
      <c r="O144" s="363"/>
    </row>
    <row r="145" spans="2:15" s="410" customFormat="1">
      <c r="B145" s="414"/>
      <c r="D145" s="412"/>
      <c r="N145" s="363"/>
      <c r="O145" s="363"/>
    </row>
    <row r="146" spans="2:15" s="410" customFormat="1">
      <c r="B146" s="414"/>
      <c r="D146" s="412"/>
      <c r="N146" s="363"/>
      <c r="O146" s="363"/>
    </row>
    <row r="147" spans="2:15" s="410" customFormat="1">
      <c r="B147" s="414"/>
      <c r="D147" s="412"/>
      <c r="N147" s="363"/>
      <c r="O147" s="363"/>
    </row>
    <row r="148" spans="2:15" s="410" customFormat="1">
      <c r="B148" s="414"/>
      <c r="D148" s="412"/>
      <c r="N148" s="363"/>
      <c r="O148" s="363"/>
    </row>
    <row r="149" spans="2:15" s="410" customFormat="1">
      <c r="B149" s="414"/>
      <c r="D149" s="412"/>
      <c r="N149" s="363"/>
      <c r="O149" s="363"/>
    </row>
    <row r="150" spans="2:15" s="410" customFormat="1">
      <c r="B150" s="414"/>
      <c r="D150" s="412"/>
      <c r="N150" s="363"/>
      <c r="O150" s="363"/>
    </row>
    <row r="151" spans="2:15" s="410" customFormat="1">
      <c r="B151" s="414"/>
      <c r="D151" s="412"/>
      <c r="N151" s="363"/>
      <c r="O151" s="363"/>
    </row>
    <row r="152" spans="2:15" s="410" customFormat="1">
      <c r="B152" s="414"/>
      <c r="D152" s="412"/>
      <c r="N152" s="363"/>
      <c r="O152" s="363"/>
    </row>
    <row r="153" spans="2:15" s="410" customFormat="1">
      <c r="B153" s="414"/>
      <c r="D153" s="412"/>
      <c r="N153" s="363"/>
      <c r="O153" s="363"/>
    </row>
    <row r="154" spans="2:15" s="410" customFormat="1">
      <c r="B154" s="414"/>
      <c r="D154" s="412"/>
      <c r="N154" s="363"/>
      <c r="O154" s="363"/>
    </row>
    <row r="155" spans="2:15" s="410" customFormat="1">
      <c r="B155" s="414"/>
      <c r="D155" s="412"/>
      <c r="N155" s="363"/>
      <c r="O155" s="363"/>
    </row>
    <row r="156" spans="2:15" s="410" customFormat="1">
      <c r="B156" s="414"/>
      <c r="D156" s="412"/>
      <c r="N156" s="363"/>
      <c r="O156" s="363"/>
    </row>
    <row r="157" spans="2:15" s="410" customFormat="1">
      <c r="B157" s="414"/>
      <c r="D157" s="412"/>
      <c r="N157" s="363"/>
      <c r="O157" s="363"/>
    </row>
    <row r="158" spans="2:15" s="410" customFormat="1">
      <c r="B158" s="414"/>
      <c r="D158" s="412"/>
      <c r="N158" s="363"/>
      <c r="O158" s="363"/>
    </row>
    <row r="159" spans="2:15" s="410" customFormat="1">
      <c r="B159" s="414"/>
      <c r="D159" s="412"/>
      <c r="N159" s="363"/>
      <c r="O159" s="363"/>
    </row>
    <row r="160" spans="2:15" s="410" customFormat="1">
      <c r="B160" s="414"/>
      <c r="D160" s="412"/>
      <c r="N160" s="363"/>
      <c r="O160" s="363"/>
    </row>
    <row r="161" spans="2:15" s="410" customFormat="1">
      <c r="B161" s="414"/>
      <c r="D161" s="412"/>
      <c r="N161" s="363"/>
      <c r="O161" s="363"/>
    </row>
    <row r="162" spans="2:15" s="410" customFormat="1">
      <c r="B162" s="414"/>
      <c r="D162" s="412"/>
      <c r="N162" s="363"/>
      <c r="O162" s="363"/>
    </row>
    <row r="163" spans="2:15" s="410" customFormat="1">
      <c r="B163" s="414"/>
      <c r="D163" s="412"/>
      <c r="N163" s="363"/>
      <c r="O163" s="363"/>
    </row>
    <row r="164" spans="2:15" s="410" customFormat="1">
      <c r="B164" s="414"/>
      <c r="D164" s="412"/>
      <c r="N164" s="363"/>
      <c r="O164" s="363"/>
    </row>
    <row r="165" spans="2:15" s="410" customFormat="1">
      <c r="B165" s="414"/>
      <c r="D165" s="412"/>
      <c r="N165" s="363"/>
      <c r="O165" s="363"/>
    </row>
    <row r="166" spans="2:15" s="410" customFormat="1">
      <c r="B166" s="414"/>
      <c r="D166" s="412"/>
      <c r="N166" s="363"/>
      <c r="O166" s="363"/>
    </row>
    <row r="167" spans="2:15" s="410" customFormat="1">
      <c r="B167" s="414"/>
      <c r="D167" s="412"/>
      <c r="N167" s="363"/>
      <c r="O167" s="363"/>
    </row>
    <row r="168" spans="2:15" s="410" customFormat="1">
      <c r="B168" s="414"/>
      <c r="D168" s="412"/>
      <c r="N168" s="363"/>
      <c r="O168" s="363"/>
    </row>
    <row r="169" spans="2:15" s="410" customFormat="1">
      <c r="B169" s="414"/>
      <c r="D169" s="412"/>
      <c r="N169" s="363"/>
      <c r="O169" s="363"/>
    </row>
    <row r="170" spans="2:15" s="410" customFormat="1">
      <c r="B170" s="414"/>
      <c r="D170" s="412"/>
      <c r="N170" s="363"/>
      <c r="O170" s="363"/>
    </row>
    <row r="171" spans="2:15" s="410" customFormat="1">
      <c r="B171" s="414"/>
      <c r="D171" s="412"/>
      <c r="N171" s="363"/>
      <c r="O171" s="363"/>
    </row>
    <row r="172" spans="2:15" s="410" customFormat="1">
      <c r="B172" s="414"/>
      <c r="D172" s="412"/>
      <c r="N172" s="363"/>
      <c r="O172" s="363"/>
    </row>
    <row r="173" spans="2:15" s="410" customFormat="1">
      <c r="B173" s="414"/>
      <c r="D173" s="412"/>
      <c r="N173" s="363"/>
      <c r="O173" s="363"/>
    </row>
    <row r="174" spans="2:15" s="410" customFormat="1">
      <c r="B174" s="414"/>
      <c r="D174" s="412"/>
      <c r="N174" s="363"/>
      <c r="O174" s="363"/>
    </row>
    <row r="175" spans="2:15" s="410" customFormat="1">
      <c r="B175" s="414"/>
      <c r="D175" s="412"/>
      <c r="N175" s="363"/>
      <c r="O175" s="363"/>
    </row>
    <row r="176" spans="2:15" s="410" customFormat="1">
      <c r="B176" s="414"/>
      <c r="D176" s="412"/>
      <c r="N176" s="363"/>
      <c r="O176" s="363"/>
    </row>
    <row r="177" spans="2:15" s="410" customFormat="1">
      <c r="B177" s="414"/>
      <c r="D177" s="412"/>
      <c r="N177" s="363"/>
      <c r="O177" s="363"/>
    </row>
    <row r="178" spans="2:15" s="410" customFormat="1">
      <c r="B178" s="414"/>
      <c r="D178" s="412"/>
      <c r="N178" s="363"/>
      <c r="O178" s="363"/>
    </row>
    <row r="179" spans="2:15" s="410" customFormat="1">
      <c r="B179" s="414"/>
      <c r="D179" s="412"/>
      <c r="N179" s="363"/>
      <c r="O179" s="363"/>
    </row>
    <row r="180" spans="2:15" s="410" customFormat="1">
      <c r="B180" s="414"/>
      <c r="D180" s="412"/>
      <c r="N180" s="363"/>
      <c r="O180" s="363"/>
    </row>
    <row r="181" spans="2:15" s="410" customFormat="1">
      <c r="B181" s="414"/>
      <c r="D181" s="412"/>
      <c r="N181" s="363"/>
      <c r="O181" s="363"/>
    </row>
    <row r="182" spans="2:15" s="410" customFormat="1">
      <c r="B182" s="414"/>
      <c r="D182" s="412"/>
      <c r="N182" s="363"/>
      <c r="O182" s="363"/>
    </row>
    <row r="183" spans="2:15" s="410" customFormat="1">
      <c r="B183" s="414"/>
      <c r="D183" s="412"/>
      <c r="N183" s="363"/>
      <c r="O183" s="363"/>
    </row>
    <row r="184" spans="2:15" s="410" customFormat="1">
      <c r="B184" s="414"/>
      <c r="D184" s="412"/>
      <c r="N184" s="363"/>
      <c r="O184" s="363"/>
    </row>
    <row r="185" spans="2:15" s="410" customFormat="1">
      <c r="B185" s="414"/>
      <c r="D185" s="412"/>
      <c r="N185" s="363"/>
      <c r="O185" s="363"/>
    </row>
    <row r="186" spans="2:15" s="410" customFormat="1">
      <c r="B186" s="414"/>
      <c r="D186" s="412"/>
      <c r="N186" s="363"/>
      <c r="O186" s="363"/>
    </row>
    <row r="187" spans="2:15" s="410" customFormat="1">
      <c r="B187" s="414"/>
      <c r="D187" s="412"/>
      <c r="N187" s="363"/>
      <c r="O187" s="363"/>
    </row>
    <row r="188" spans="2:15" s="410" customFormat="1">
      <c r="B188" s="414"/>
      <c r="D188" s="412"/>
      <c r="N188" s="363"/>
      <c r="O188" s="363"/>
    </row>
    <row r="189" spans="2:15" s="410" customFormat="1">
      <c r="B189" s="414"/>
      <c r="D189" s="412"/>
      <c r="N189" s="363"/>
      <c r="O189" s="363"/>
    </row>
    <row r="190" spans="2:15" s="410" customFormat="1">
      <c r="B190" s="414"/>
      <c r="D190" s="412"/>
      <c r="N190" s="363"/>
      <c r="O190" s="363"/>
    </row>
    <row r="191" spans="2:15" s="410" customFormat="1">
      <c r="B191" s="414"/>
      <c r="D191" s="412"/>
      <c r="N191" s="363"/>
      <c r="O191" s="363"/>
    </row>
    <row r="192" spans="2:15" s="410" customFormat="1">
      <c r="B192" s="414"/>
      <c r="D192" s="412"/>
      <c r="N192" s="363"/>
      <c r="O192" s="363"/>
    </row>
    <row r="193" spans="2:15" s="410" customFormat="1">
      <c r="B193" s="414"/>
      <c r="D193" s="412"/>
      <c r="N193" s="363"/>
      <c r="O193" s="363"/>
    </row>
    <row r="194" spans="2:15" s="410" customFormat="1">
      <c r="B194" s="414"/>
      <c r="D194" s="412"/>
      <c r="N194" s="363"/>
      <c r="O194" s="363"/>
    </row>
    <row r="195" spans="2:15" s="410" customFormat="1">
      <c r="B195" s="414"/>
      <c r="D195" s="412"/>
      <c r="N195" s="363"/>
      <c r="O195" s="363"/>
    </row>
    <row r="196" spans="2:15" s="410" customFormat="1">
      <c r="B196" s="414"/>
      <c r="D196" s="412"/>
      <c r="N196" s="363"/>
      <c r="O196" s="363"/>
    </row>
    <row r="197" spans="2:15" s="410" customFormat="1">
      <c r="B197" s="414"/>
      <c r="D197" s="412"/>
      <c r="N197" s="363"/>
      <c r="O197" s="363"/>
    </row>
    <row r="198" spans="2:15" s="410" customFormat="1">
      <c r="B198" s="414"/>
      <c r="D198" s="412"/>
      <c r="N198" s="363"/>
      <c r="O198" s="363"/>
    </row>
    <row r="199" spans="2:15" s="410" customFormat="1">
      <c r="B199" s="414"/>
      <c r="D199" s="412"/>
      <c r="N199" s="363"/>
      <c r="O199" s="363"/>
    </row>
    <row r="200" spans="2:15" s="410" customFormat="1">
      <c r="B200" s="414"/>
      <c r="D200" s="412"/>
      <c r="N200" s="363"/>
      <c r="O200" s="363"/>
    </row>
    <row r="201" spans="2:15" s="410" customFormat="1">
      <c r="B201" s="414"/>
      <c r="D201" s="412"/>
      <c r="N201" s="363"/>
      <c r="O201" s="363"/>
    </row>
    <row r="202" spans="2:15" s="410" customFormat="1">
      <c r="B202" s="414"/>
      <c r="D202" s="412"/>
      <c r="N202" s="363"/>
      <c r="O202" s="363"/>
    </row>
    <row r="203" spans="2:15" s="410" customFormat="1">
      <c r="B203" s="414"/>
      <c r="D203" s="412"/>
      <c r="N203" s="363"/>
      <c r="O203" s="363"/>
    </row>
    <row r="204" spans="2:15" s="410" customFormat="1">
      <c r="B204" s="414"/>
      <c r="D204" s="412"/>
      <c r="N204" s="363"/>
      <c r="O204" s="363"/>
    </row>
    <row r="205" spans="2:15" s="410" customFormat="1">
      <c r="B205" s="414"/>
      <c r="D205" s="412"/>
      <c r="N205" s="363"/>
      <c r="O205" s="363"/>
    </row>
    <row r="206" spans="2:15" s="410" customFormat="1">
      <c r="B206" s="414"/>
      <c r="D206" s="412"/>
      <c r="N206" s="363"/>
      <c r="O206" s="363"/>
    </row>
    <row r="207" spans="2:15" s="410" customFormat="1">
      <c r="B207" s="414"/>
      <c r="D207" s="412"/>
      <c r="N207" s="363"/>
      <c r="O207" s="363"/>
    </row>
    <row r="208" spans="2:15" s="410" customFormat="1">
      <c r="B208" s="414"/>
      <c r="D208" s="412"/>
      <c r="N208" s="363"/>
      <c r="O208" s="363"/>
    </row>
    <row r="209" spans="2:15" s="410" customFormat="1">
      <c r="B209" s="414"/>
      <c r="D209" s="412"/>
      <c r="N209" s="363"/>
      <c r="O209" s="363"/>
    </row>
    <row r="210" spans="2:15" s="410" customFormat="1">
      <c r="B210" s="414"/>
      <c r="D210" s="412"/>
      <c r="N210" s="363"/>
      <c r="O210" s="363"/>
    </row>
    <row r="211" spans="2:15" s="410" customFormat="1">
      <c r="B211" s="414"/>
      <c r="D211" s="412"/>
      <c r="N211" s="363"/>
      <c r="O211" s="363"/>
    </row>
    <row r="212" spans="2:15" s="410" customFormat="1">
      <c r="B212" s="414"/>
      <c r="D212" s="412"/>
      <c r="N212" s="363"/>
      <c r="O212" s="363"/>
    </row>
    <row r="213" spans="2:15" s="410" customFormat="1">
      <c r="B213" s="414"/>
      <c r="D213" s="412"/>
      <c r="N213" s="363"/>
      <c r="O213" s="363"/>
    </row>
    <row r="214" spans="2:15" s="410" customFormat="1">
      <c r="B214" s="414"/>
      <c r="D214" s="412"/>
      <c r="N214" s="363"/>
      <c r="O214" s="363"/>
    </row>
    <row r="215" spans="2:15" s="410" customFormat="1">
      <c r="B215" s="414"/>
      <c r="D215" s="412"/>
      <c r="N215" s="363"/>
      <c r="O215" s="363"/>
    </row>
    <row r="216" spans="2:15" s="410" customFormat="1">
      <c r="B216" s="414"/>
      <c r="D216" s="412"/>
      <c r="N216" s="363"/>
      <c r="O216" s="363"/>
    </row>
    <row r="217" spans="2:15" s="410" customFormat="1">
      <c r="B217" s="414"/>
      <c r="D217" s="412"/>
      <c r="N217" s="363"/>
      <c r="O217" s="363"/>
    </row>
    <row r="218" spans="2:15" s="410" customFormat="1">
      <c r="B218" s="414"/>
      <c r="D218" s="412"/>
      <c r="N218" s="363"/>
      <c r="O218" s="363"/>
    </row>
    <row r="219" spans="2:15" s="410" customFormat="1">
      <c r="B219" s="414"/>
      <c r="D219" s="412"/>
      <c r="N219" s="363"/>
      <c r="O219" s="363"/>
    </row>
    <row r="220" spans="2:15" s="410" customFormat="1">
      <c r="B220" s="414"/>
      <c r="D220" s="412"/>
      <c r="N220" s="363"/>
      <c r="O220" s="363"/>
    </row>
    <row r="221" spans="2:15" s="410" customFormat="1">
      <c r="B221" s="414"/>
      <c r="D221" s="412"/>
      <c r="N221" s="363"/>
      <c r="O221" s="363"/>
    </row>
    <row r="222" spans="2:15" s="410" customFormat="1">
      <c r="B222" s="414"/>
      <c r="D222" s="412"/>
      <c r="N222" s="363"/>
      <c r="O222" s="363"/>
    </row>
    <row r="223" spans="2:15" s="410" customFormat="1">
      <c r="B223" s="414"/>
      <c r="D223" s="412"/>
      <c r="N223" s="363"/>
      <c r="O223" s="363"/>
    </row>
    <row r="224" spans="2:15" s="410" customFormat="1">
      <c r="B224" s="414"/>
      <c r="D224" s="412"/>
      <c r="N224" s="363"/>
      <c r="O224" s="363"/>
    </row>
    <row r="225" spans="2:15" s="410" customFormat="1">
      <c r="B225" s="414"/>
      <c r="D225" s="412"/>
      <c r="N225" s="363"/>
      <c r="O225" s="363"/>
    </row>
    <row r="226" spans="2:15" s="410" customFormat="1">
      <c r="B226" s="414"/>
      <c r="D226" s="412"/>
      <c r="N226" s="363"/>
      <c r="O226" s="363"/>
    </row>
    <row r="227" spans="2:15" s="410" customFormat="1">
      <c r="B227" s="414"/>
      <c r="D227" s="412"/>
      <c r="N227" s="363"/>
      <c r="O227" s="363"/>
    </row>
    <row r="228" spans="2:15" s="410" customFormat="1">
      <c r="B228" s="414"/>
      <c r="D228" s="412"/>
      <c r="N228" s="363"/>
      <c r="O228" s="363"/>
    </row>
    <row r="229" spans="2:15" s="410" customFormat="1">
      <c r="B229" s="414"/>
      <c r="D229" s="412"/>
      <c r="N229" s="363"/>
      <c r="O229" s="363"/>
    </row>
    <row r="230" spans="2:15" s="410" customFormat="1">
      <c r="B230" s="414"/>
      <c r="D230" s="412"/>
      <c r="N230" s="363"/>
      <c r="O230" s="363"/>
    </row>
    <row r="231" spans="2:15" s="410" customFormat="1">
      <c r="B231" s="414"/>
      <c r="D231" s="412"/>
      <c r="N231" s="363"/>
      <c r="O231" s="363"/>
    </row>
    <row r="232" spans="2:15" s="410" customFormat="1">
      <c r="B232" s="414"/>
      <c r="D232" s="412"/>
      <c r="N232" s="363"/>
      <c r="O232" s="363"/>
    </row>
    <row r="233" spans="2:15" s="410" customFormat="1">
      <c r="B233" s="414"/>
      <c r="D233" s="412"/>
      <c r="N233" s="363"/>
      <c r="O233" s="363"/>
    </row>
    <row r="234" spans="2:15" s="410" customFormat="1">
      <c r="B234" s="414"/>
      <c r="D234" s="412"/>
      <c r="N234" s="363"/>
      <c r="O234" s="363"/>
    </row>
    <row r="235" spans="2:15" s="410" customFormat="1">
      <c r="B235" s="414"/>
      <c r="D235" s="412"/>
      <c r="N235" s="363"/>
      <c r="O235" s="363"/>
    </row>
    <row r="236" spans="2:15" s="410" customFormat="1">
      <c r="B236" s="414"/>
      <c r="D236" s="412"/>
      <c r="N236" s="363"/>
      <c r="O236" s="363"/>
    </row>
    <row r="237" spans="2:15" s="410" customFormat="1">
      <c r="B237" s="414"/>
      <c r="D237" s="412"/>
      <c r="N237" s="363"/>
      <c r="O237" s="363"/>
    </row>
    <row r="238" spans="2:15" s="410" customFormat="1">
      <c r="B238" s="414"/>
      <c r="D238" s="412"/>
      <c r="N238" s="363"/>
      <c r="O238" s="363"/>
    </row>
    <row r="239" spans="2:15" s="410" customFormat="1">
      <c r="B239" s="414"/>
      <c r="D239" s="412"/>
      <c r="N239" s="363"/>
      <c r="O239" s="363"/>
    </row>
    <row r="240" spans="2:15" s="410" customFormat="1">
      <c r="B240" s="414"/>
      <c r="D240" s="412"/>
      <c r="N240" s="363"/>
      <c r="O240" s="363"/>
    </row>
    <row r="241" spans="2:15" s="410" customFormat="1">
      <c r="B241" s="414"/>
      <c r="D241" s="412"/>
      <c r="N241" s="363"/>
      <c r="O241" s="363"/>
    </row>
    <row r="242" spans="2:15" s="410" customFormat="1">
      <c r="B242" s="414"/>
      <c r="D242" s="412"/>
      <c r="N242" s="363"/>
      <c r="O242" s="363"/>
    </row>
    <row r="243" spans="2:15" s="410" customFormat="1">
      <c r="B243" s="414"/>
      <c r="D243" s="412"/>
      <c r="N243" s="363"/>
      <c r="O243" s="363"/>
    </row>
    <row r="244" spans="2:15" s="410" customFormat="1">
      <c r="B244" s="414"/>
      <c r="D244" s="412"/>
      <c r="N244" s="363"/>
      <c r="O244" s="363"/>
    </row>
    <row r="245" spans="2:15" s="410" customFormat="1">
      <c r="B245" s="414"/>
      <c r="D245" s="412"/>
      <c r="N245" s="363"/>
      <c r="O245" s="363"/>
    </row>
    <row r="246" spans="2:15" s="410" customFormat="1">
      <c r="B246" s="414"/>
      <c r="D246" s="412"/>
      <c r="N246" s="363"/>
      <c r="O246" s="363"/>
    </row>
    <row r="247" spans="2:15" s="410" customFormat="1">
      <c r="B247" s="414"/>
      <c r="D247" s="412"/>
      <c r="N247" s="363"/>
      <c r="O247" s="363"/>
    </row>
    <row r="248" spans="2:15" s="410" customFormat="1">
      <c r="B248" s="414"/>
      <c r="D248" s="412"/>
      <c r="N248" s="363"/>
      <c r="O248" s="363"/>
    </row>
    <row r="249" spans="2:15" s="410" customFormat="1">
      <c r="B249" s="414"/>
      <c r="D249" s="412"/>
      <c r="N249" s="363"/>
      <c r="O249" s="363"/>
    </row>
    <row r="250" spans="2:15" s="410" customFormat="1">
      <c r="B250" s="414"/>
      <c r="D250" s="412"/>
      <c r="N250" s="363"/>
      <c r="O250" s="363"/>
    </row>
    <row r="251" spans="2:15" s="410" customFormat="1">
      <c r="B251" s="414"/>
      <c r="D251" s="412"/>
      <c r="N251" s="363"/>
      <c r="O251" s="363"/>
    </row>
    <row r="252" spans="2:15" s="410" customFormat="1">
      <c r="B252" s="414"/>
      <c r="D252" s="412"/>
      <c r="N252" s="363"/>
      <c r="O252" s="363"/>
    </row>
    <row r="253" spans="2:15" s="410" customFormat="1">
      <c r="B253" s="414"/>
      <c r="D253" s="412"/>
      <c r="N253" s="363"/>
      <c r="O253" s="363"/>
    </row>
    <row r="254" spans="2:15" s="410" customFormat="1">
      <c r="B254" s="414"/>
      <c r="D254" s="412"/>
      <c r="N254" s="363"/>
      <c r="O254" s="363"/>
    </row>
    <row r="255" spans="2:15" s="410" customFormat="1">
      <c r="B255" s="414"/>
      <c r="D255" s="412"/>
      <c r="N255" s="363"/>
      <c r="O255" s="363"/>
    </row>
    <row r="256" spans="2:15" s="410" customFormat="1">
      <c r="B256" s="414"/>
      <c r="D256" s="412"/>
      <c r="N256" s="363"/>
      <c r="O256" s="363"/>
    </row>
    <row r="257" spans="2:15" s="410" customFormat="1">
      <c r="B257" s="414"/>
      <c r="D257" s="412"/>
      <c r="N257" s="363"/>
      <c r="O257" s="363"/>
    </row>
    <row r="258" spans="2:15" s="410" customFormat="1">
      <c r="B258" s="414"/>
      <c r="D258" s="412"/>
      <c r="N258" s="363"/>
      <c r="O258" s="363"/>
    </row>
    <row r="259" spans="2:15" s="410" customFormat="1">
      <c r="B259" s="414"/>
      <c r="D259" s="412"/>
      <c r="N259" s="363"/>
      <c r="O259" s="363"/>
    </row>
    <row r="260" spans="2:15" s="410" customFormat="1">
      <c r="B260" s="414"/>
      <c r="D260" s="412"/>
      <c r="N260" s="363"/>
      <c r="O260" s="363"/>
    </row>
    <row r="261" spans="2:15" s="410" customFormat="1">
      <c r="B261" s="414"/>
      <c r="D261" s="412"/>
      <c r="N261" s="363"/>
      <c r="O261" s="363"/>
    </row>
    <row r="262" spans="2:15" s="410" customFormat="1">
      <c r="B262" s="414"/>
      <c r="D262" s="412"/>
      <c r="N262" s="363"/>
      <c r="O262" s="363"/>
    </row>
    <row r="263" spans="2:15" s="410" customFormat="1">
      <c r="B263" s="414"/>
      <c r="D263" s="412"/>
      <c r="N263" s="363"/>
      <c r="O263" s="363"/>
    </row>
    <row r="264" spans="2:15" s="410" customFormat="1">
      <c r="B264" s="414"/>
      <c r="D264" s="412"/>
      <c r="N264" s="363"/>
      <c r="O264" s="363"/>
    </row>
    <row r="265" spans="2:15" s="410" customFormat="1">
      <c r="B265" s="414"/>
      <c r="D265" s="412"/>
      <c r="N265" s="363"/>
      <c r="O265" s="363"/>
    </row>
    <row r="266" spans="2:15" s="410" customFormat="1">
      <c r="B266" s="414"/>
      <c r="D266" s="412"/>
      <c r="N266" s="363"/>
      <c r="O266" s="363"/>
    </row>
    <row r="267" spans="2:15" s="410" customFormat="1">
      <c r="B267" s="414"/>
      <c r="D267" s="412"/>
      <c r="N267" s="363"/>
      <c r="O267" s="363"/>
    </row>
    <row r="268" spans="2:15" s="410" customFormat="1">
      <c r="B268" s="414"/>
      <c r="D268" s="412"/>
      <c r="N268" s="363"/>
      <c r="O268" s="363"/>
    </row>
    <row r="269" spans="2:15" s="410" customFormat="1">
      <c r="B269" s="414"/>
      <c r="D269" s="412"/>
      <c r="N269" s="363"/>
      <c r="O269" s="363"/>
    </row>
    <row r="270" spans="2:15" s="410" customFormat="1">
      <c r="B270" s="414"/>
      <c r="D270" s="412"/>
      <c r="N270" s="363"/>
      <c r="O270" s="363"/>
    </row>
    <row r="271" spans="2:15" s="410" customFormat="1">
      <c r="B271" s="414"/>
      <c r="D271" s="412"/>
      <c r="N271" s="363"/>
      <c r="O271" s="363"/>
    </row>
    <row r="272" spans="2:15" s="410" customFormat="1">
      <c r="B272" s="414"/>
      <c r="D272" s="412"/>
      <c r="N272" s="363"/>
      <c r="O272" s="363"/>
    </row>
    <row r="273" spans="2:15" s="410" customFormat="1">
      <c r="B273" s="414"/>
      <c r="D273" s="412"/>
      <c r="N273" s="363"/>
      <c r="O273" s="363"/>
    </row>
    <row r="274" spans="2:15" s="410" customFormat="1">
      <c r="B274" s="414"/>
      <c r="D274" s="412"/>
      <c r="N274" s="363"/>
      <c r="O274" s="363"/>
    </row>
    <row r="275" spans="2:15" s="410" customFormat="1">
      <c r="B275" s="414"/>
      <c r="D275" s="412"/>
      <c r="N275" s="363"/>
      <c r="O275" s="363"/>
    </row>
    <row r="276" spans="2:15" s="410" customFormat="1">
      <c r="B276" s="414"/>
      <c r="D276" s="412"/>
      <c r="N276" s="363"/>
      <c r="O276" s="363"/>
    </row>
    <row r="277" spans="2:15" s="410" customFormat="1">
      <c r="B277" s="414"/>
      <c r="D277" s="412"/>
      <c r="N277" s="363"/>
      <c r="O277" s="363"/>
    </row>
    <row r="278" spans="2:15" s="410" customFormat="1">
      <c r="B278" s="414"/>
      <c r="D278" s="412"/>
      <c r="N278" s="363"/>
      <c r="O278" s="363"/>
    </row>
    <row r="279" spans="2:15" s="410" customFormat="1">
      <c r="B279" s="414"/>
      <c r="D279" s="412"/>
      <c r="N279" s="363"/>
      <c r="O279" s="363"/>
    </row>
    <row r="280" spans="2:15" s="410" customFormat="1">
      <c r="B280" s="414"/>
      <c r="D280" s="412"/>
      <c r="N280" s="363"/>
      <c r="O280" s="363"/>
    </row>
    <row r="281" spans="2:15" s="410" customFormat="1">
      <c r="B281" s="414"/>
      <c r="D281" s="412"/>
      <c r="N281" s="363"/>
      <c r="O281" s="363"/>
    </row>
    <row r="282" spans="2:15" s="410" customFormat="1">
      <c r="B282" s="414"/>
      <c r="D282" s="412"/>
      <c r="N282" s="363"/>
      <c r="O282" s="363"/>
    </row>
    <row r="283" spans="2:15" s="410" customFormat="1">
      <c r="B283" s="414"/>
      <c r="D283" s="412"/>
      <c r="N283" s="363"/>
      <c r="O283" s="363"/>
    </row>
    <row r="284" spans="2:15" s="410" customFormat="1">
      <c r="B284" s="414"/>
      <c r="D284" s="412"/>
      <c r="N284" s="363"/>
      <c r="O284" s="363"/>
    </row>
    <row r="285" spans="2:15" s="410" customFormat="1">
      <c r="B285" s="414"/>
      <c r="D285" s="412"/>
      <c r="N285" s="363"/>
      <c r="O285" s="363"/>
    </row>
    <row r="286" spans="2:15" s="410" customFormat="1">
      <c r="B286" s="414"/>
      <c r="D286" s="412"/>
      <c r="N286" s="363"/>
      <c r="O286" s="363"/>
    </row>
    <row r="287" spans="2:15" s="410" customFormat="1">
      <c r="B287" s="414"/>
      <c r="D287" s="412"/>
      <c r="N287" s="363"/>
      <c r="O287" s="363"/>
    </row>
    <row r="288" spans="2:15" s="410" customFormat="1">
      <c r="B288" s="414"/>
      <c r="D288" s="412"/>
      <c r="N288" s="363"/>
      <c r="O288" s="363"/>
    </row>
    <row r="289" spans="2:15" s="410" customFormat="1">
      <c r="B289" s="414"/>
      <c r="D289" s="412"/>
      <c r="N289" s="363"/>
      <c r="O289" s="363"/>
    </row>
    <row r="290" spans="2:15" s="410" customFormat="1">
      <c r="B290" s="414"/>
      <c r="D290" s="412"/>
      <c r="N290" s="363"/>
      <c r="O290" s="363"/>
    </row>
    <row r="291" spans="2:15" s="410" customFormat="1">
      <c r="B291" s="414"/>
      <c r="D291" s="412"/>
      <c r="N291" s="363"/>
      <c r="O291" s="363"/>
    </row>
    <row r="292" spans="2:15" s="410" customFormat="1">
      <c r="B292" s="414"/>
      <c r="D292" s="412"/>
      <c r="N292" s="363"/>
      <c r="O292" s="363"/>
    </row>
    <row r="293" spans="2:15" s="410" customFormat="1">
      <c r="B293" s="414"/>
      <c r="D293" s="412"/>
      <c r="N293" s="363"/>
      <c r="O293" s="363"/>
    </row>
    <row r="294" spans="2:15" s="410" customFormat="1">
      <c r="B294" s="414"/>
      <c r="D294" s="412"/>
      <c r="N294" s="363"/>
      <c r="O294" s="363"/>
    </row>
    <row r="295" spans="2:15" s="410" customFormat="1">
      <c r="B295" s="414"/>
      <c r="D295" s="412"/>
      <c r="N295" s="363"/>
      <c r="O295" s="363"/>
    </row>
    <row r="296" spans="2:15" s="410" customFormat="1">
      <c r="B296" s="414"/>
      <c r="D296" s="412"/>
      <c r="N296" s="363"/>
      <c r="O296" s="363"/>
    </row>
    <row r="297" spans="2:15" s="410" customFormat="1">
      <c r="B297" s="414"/>
      <c r="D297" s="412"/>
      <c r="N297" s="363"/>
      <c r="O297" s="363"/>
    </row>
    <row r="298" spans="2:15" s="410" customFormat="1">
      <c r="B298" s="414"/>
      <c r="D298" s="412"/>
      <c r="N298" s="363"/>
      <c r="O298" s="363"/>
    </row>
    <row r="299" spans="2:15" s="410" customFormat="1">
      <c r="B299" s="414"/>
      <c r="D299" s="412"/>
      <c r="N299" s="363"/>
      <c r="O299" s="363"/>
    </row>
    <row r="300" spans="2:15" s="410" customFormat="1">
      <c r="B300" s="414"/>
      <c r="D300" s="412"/>
      <c r="N300" s="363"/>
      <c r="O300" s="363"/>
    </row>
    <row r="301" spans="2:15" s="410" customFormat="1">
      <c r="B301" s="414"/>
      <c r="D301" s="412"/>
      <c r="N301" s="363"/>
      <c r="O301" s="363"/>
    </row>
    <row r="302" spans="2:15" s="410" customFormat="1">
      <c r="B302" s="414"/>
      <c r="D302" s="412"/>
      <c r="N302" s="363"/>
      <c r="O302" s="363"/>
    </row>
    <row r="303" spans="2:15" s="410" customFormat="1">
      <c r="B303" s="414"/>
      <c r="D303" s="412"/>
      <c r="N303" s="363"/>
      <c r="O303" s="363"/>
    </row>
    <row r="304" spans="2:15" s="410" customFormat="1">
      <c r="B304" s="414"/>
      <c r="D304" s="412"/>
      <c r="N304" s="363"/>
      <c r="O304" s="363"/>
    </row>
    <row r="305" spans="2:15" s="410" customFormat="1">
      <c r="B305" s="414"/>
      <c r="D305" s="412"/>
      <c r="N305" s="363"/>
      <c r="O305" s="363"/>
    </row>
    <row r="306" spans="2:15" s="410" customFormat="1">
      <c r="B306" s="414"/>
      <c r="D306" s="412"/>
      <c r="N306" s="363"/>
      <c r="O306" s="363"/>
    </row>
    <row r="307" spans="2:15" s="410" customFormat="1">
      <c r="B307" s="414"/>
      <c r="D307" s="412"/>
      <c r="N307" s="363"/>
      <c r="O307" s="363"/>
    </row>
    <row r="308" spans="2:15" s="410" customFormat="1">
      <c r="B308" s="414"/>
      <c r="D308" s="412"/>
      <c r="N308" s="363"/>
      <c r="O308" s="363"/>
    </row>
    <row r="309" spans="2:15" s="410" customFormat="1">
      <c r="B309" s="414"/>
      <c r="D309" s="412"/>
      <c r="N309" s="363"/>
      <c r="O309" s="363"/>
    </row>
    <row r="310" spans="2:15" s="410" customFormat="1">
      <c r="B310" s="414"/>
      <c r="D310" s="412"/>
      <c r="N310" s="363"/>
      <c r="O310" s="363"/>
    </row>
    <row r="311" spans="2:15" s="410" customFormat="1">
      <c r="B311" s="414"/>
      <c r="D311" s="412"/>
      <c r="N311" s="363"/>
      <c r="O311" s="363"/>
    </row>
    <row r="312" spans="2:15" s="410" customFormat="1">
      <c r="B312" s="414"/>
      <c r="D312" s="412"/>
      <c r="N312" s="363"/>
      <c r="O312" s="363"/>
    </row>
    <row r="313" spans="2:15" s="410" customFormat="1">
      <c r="B313" s="414"/>
      <c r="D313" s="412"/>
      <c r="N313" s="363"/>
      <c r="O313" s="363"/>
    </row>
    <row r="314" spans="2:15" s="410" customFormat="1">
      <c r="B314" s="414"/>
      <c r="D314" s="412"/>
      <c r="N314" s="363"/>
      <c r="O314" s="363"/>
    </row>
    <row r="315" spans="2:15" s="410" customFormat="1">
      <c r="B315" s="414"/>
      <c r="D315" s="412"/>
      <c r="N315" s="363"/>
      <c r="O315" s="363"/>
    </row>
    <row r="316" spans="2:15" s="410" customFormat="1">
      <c r="B316" s="414"/>
      <c r="D316" s="412"/>
      <c r="N316" s="363"/>
      <c r="O316" s="363"/>
    </row>
    <row r="317" spans="2:15" s="410" customFormat="1">
      <c r="B317" s="414"/>
      <c r="D317" s="412"/>
      <c r="N317" s="363"/>
      <c r="O317" s="363"/>
    </row>
    <row r="318" spans="2:15" s="410" customFormat="1">
      <c r="B318" s="414"/>
      <c r="D318" s="412"/>
      <c r="N318" s="363"/>
      <c r="O318" s="363"/>
    </row>
    <row r="319" spans="2:15" s="410" customFormat="1">
      <c r="B319" s="414"/>
      <c r="D319" s="412"/>
      <c r="N319" s="363"/>
      <c r="O319" s="363"/>
    </row>
    <row r="320" spans="2:15" s="410" customFormat="1">
      <c r="B320" s="414"/>
      <c r="D320" s="412"/>
      <c r="N320" s="363"/>
      <c r="O320" s="363"/>
    </row>
    <row r="321" spans="2:15" s="410" customFormat="1">
      <c r="B321" s="414"/>
      <c r="D321" s="412"/>
      <c r="N321" s="363"/>
      <c r="O321" s="363"/>
    </row>
    <row r="322" spans="2:15" s="410" customFormat="1">
      <c r="B322" s="414"/>
      <c r="D322" s="412"/>
      <c r="N322" s="363"/>
      <c r="O322" s="363"/>
    </row>
    <row r="323" spans="2:15" s="410" customFormat="1">
      <c r="B323" s="414"/>
      <c r="D323" s="412"/>
      <c r="N323" s="363"/>
      <c r="O323" s="363"/>
    </row>
    <row r="324" spans="2:15" s="410" customFormat="1">
      <c r="B324" s="414"/>
      <c r="D324" s="412"/>
      <c r="N324" s="363"/>
      <c r="O324" s="363"/>
    </row>
    <row r="325" spans="2:15" s="410" customFormat="1">
      <c r="B325" s="414"/>
      <c r="D325" s="412"/>
      <c r="N325" s="363"/>
      <c r="O325" s="363"/>
    </row>
    <row r="326" spans="2:15" s="410" customFormat="1">
      <c r="B326" s="414"/>
      <c r="D326" s="412"/>
      <c r="N326" s="363"/>
      <c r="O326" s="363"/>
    </row>
    <row r="327" spans="2:15" s="410" customFormat="1">
      <c r="B327" s="414"/>
      <c r="D327" s="412"/>
      <c r="N327" s="363"/>
      <c r="O327" s="363"/>
    </row>
    <row r="328" spans="2:15" s="410" customFormat="1">
      <c r="B328" s="414"/>
      <c r="D328" s="412"/>
      <c r="N328" s="363"/>
      <c r="O328" s="363"/>
    </row>
    <row r="329" spans="2:15" s="410" customFormat="1">
      <c r="B329" s="414"/>
      <c r="D329" s="412"/>
      <c r="N329" s="363"/>
      <c r="O329" s="363"/>
    </row>
    <row r="330" spans="2:15" s="410" customFormat="1">
      <c r="B330" s="414"/>
      <c r="D330" s="412"/>
      <c r="N330" s="363"/>
      <c r="O330" s="363"/>
    </row>
    <row r="331" spans="2:15" s="410" customFormat="1">
      <c r="B331" s="414"/>
      <c r="D331" s="412"/>
      <c r="N331" s="363"/>
      <c r="O331" s="363"/>
    </row>
    <row r="332" spans="2:15" s="410" customFormat="1">
      <c r="B332" s="414"/>
      <c r="D332" s="412"/>
      <c r="N332" s="363"/>
      <c r="O332" s="363"/>
    </row>
    <row r="333" spans="2:15" s="410" customFormat="1">
      <c r="B333" s="414"/>
      <c r="D333" s="412"/>
      <c r="N333" s="363"/>
      <c r="O333" s="363"/>
    </row>
    <row r="334" spans="2:15" s="410" customFormat="1">
      <c r="B334" s="414"/>
      <c r="D334" s="412"/>
      <c r="N334" s="363"/>
      <c r="O334" s="363"/>
    </row>
    <row r="335" spans="2:15" s="410" customFormat="1">
      <c r="B335" s="414"/>
      <c r="D335" s="412"/>
      <c r="N335" s="363"/>
      <c r="O335" s="363"/>
    </row>
    <row r="336" spans="2:15" s="410" customFormat="1">
      <c r="B336" s="414"/>
      <c r="D336" s="412"/>
      <c r="N336" s="363"/>
      <c r="O336" s="363"/>
    </row>
    <row r="337" spans="2:15" s="410" customFormat="1">
      <c r="B337" s="414"/>
      <c r="D337" s="412"/>
      <c r="N337" s="363"/>
      <c r="O337" s="363"/>
    </row>
    <row r="338" spans="2:15" s="410" customFormat="1">
      <c r="B338" s="414"/>
      <c r="D338" s="412"/>
      <c r="N338" s="363"/>
      <c r="O338" s="363"/>
    </row>
    <row r="339" spans="2:15" s="410" customFormat="1">
      <c r="B339" s="414"/>
      <c r="D339" s="412"/>
      <c r="N339" s="363"/>
      <c r="O339" s="363"/>
    </row>
    <row r="340" spans="2:15" s="410" customFormat="1">
      <c r="B340" s="414"/>
      <c r="D340" s="412"/>
      <c r="N340" s="363"/>
      <c r="O340" s="363"/>
    </row>
    <row r="341" spans="2:15" s="410" customFormat="1">
      <c r="B341" s="414"/>
      <c r="D341" s="412"/>
      <c r="N341" s="363"/>
      <c r="O341" s="363"/>
    </row>
    <row r="342" spans="2:15" s="410" customFormat="1">
      <c r="B342" s="414"/>
      <c r="D342" s="412"/>
      <c r="N342" s="363"/>
      <c r="O342" s="363"/>
    </row>
    <row r="343" spans="2:15" s="410" customFormat="1">
      <c r="B343" s="414"/>
      <c r="D343" s="412"/>
      <c r="N343" s="363"/>
      <c r="O343" s="363"/>
    </row>
    <row r="344" spans="2:15" s="410" customFormat="1">
      <c r="B344" s="414"/>
      <c r="D344" s="412"/>
      <c r="N344" s="363"/>
      <c r="O344" s="363"/>
    </row>
    <row r="345" spans="2:15" s="410" customFormat="1">
      <c r="B345" s="414"/>
      <c r="D345" s="412"/>
      <c r="N345" s="363"/>
      <c r="O345" s="363"/>
    </row>
    <row r="346" spans="2:15" s="410" customFormat="1">
      <c r="B346" s="414"/>
      <c r="D346" s="412"/>
      <c r="N346" s="363"/>
      <c r="O346" s="363"/>
    </row>
    <row r="347" spans="2:15" s="410" customFormat="1">
      <c r="B347" s="414"/>
      <c r="D347" s="412"/>
      <c r="N347" s="363"/>
      <c r="O347" s="363"/>
    </row>
  </sheetData>
  <mergeCells count="1">
    <mergeCell ref="A1:C1"/>
  </mergeCells>
  <conditionalFormatting sqref="A9:L24 A25:A297 C25:L297 B25:B347">
    <cfRule type="expression" dxfId="5" priority="7" stopIfTrue="1">
      <formula>ISNUMBER(SEARCH("Closed",$K9))</formula>
    </cfRule>
    <cfRule type="expression" dxfId="4" priority="8" stopIfTrue="1">
      <formula>IF($B9="Minor", TRUE, FALSE)</formula>
    </cfRule>
    <cfRule type="expression" dxfId="3" priority="9" stopIfTrue="1">
      <formula>IF(OR($B9="Major",$B9="Pre-Condition"), TRUE, FALSE)</formula>
    </cfRule>
  </conditionalFormatting>
  <conditionalFormatting sqref="B7:B8">
    <cfRule type="expression" dxfId="2" priority="4" stopIfTrue="1">
      <formula>ISNUMBER(SEARCH("Closed",$K7))</formula>
    </cfRule>
    <cfRule type="expression" dxfId="1" priority="5" stopIfTrue="1">
      <formula>IF($B7="Minor", TRUE, FALSE)</formula>
    </cfRule>
    <cfRule type="expression" dxfId="0" priority="6" stopIfTrue="1">
      <formula>IF(OR($B7="Major",$B7="Pre-Condition"), TRUE, FALSE)</formula>
    </cfRule>
  </conditionalFormatting>
  <dataValidations count="1">
    <dataValidation type="list" allowBlank="1" showInputMessage="1" showErrorMessage="1" sqref="B7:B10 IX7:IX10 ST7:ST10 ACP7:ACP10 AML7:AML10 AWH7:AWH10 BGD7:BGD10 BPZ7:BPZ10 BZV7:BZV10 CJR7:CJR10 CTN7:CTN10 DDJ7:DDJ10 DNF7:DNF10 DXB7:DXB10 EGX7:EGX10 EQT7:EQT10 FAP7:FAP10 FKL7:FKL10 FUH7:FUH10 GED7:GED10 GNZ7:GNZ10 GXV7:GXV10 HHR7:HHR10 HRN7:HRN10 IBJ7:IBJ10 ILF7:ILF10 IVB7:IVB10 JEX7:JEX10 JOT7:JOT10 JYP7:JYP10 KIL7:KIL10 KSH7:KSH10 LCD7:LCD10 LLZ7:LLZ10 LVV7:LVV10 MFR7:MFR10 MPN7:MPN10 MZJ7:MZJ10 NJF7:NJF10 NTB7:NTB10 OCX7:OCX10 OMT7:OMT10 OWP7:OWP10 PGL7:PGL10 PQH7:PQH10 QAD7:QAD10 QJZ7:QJZ10 QTV7:QTV10 RDR7:RDR10 RNN7:RNN10 RXJ7:RXJ10 SHF7:SHF10 SRB7:SRB10 TAX7:TAX10 TKT7:TKT10 TUP7:TUP10 UEL7:UEL10 UOH7:UOH10 UYD7:UYD10 VHZ7:VHZ10 VRV7:VRV10 WBR7:WBR10 WLN7:WLN10 WVJ7:WVJ10 B65542:B65544 IX65542:IX65544 ST65542:ST65544 ACP65542:ACP65544 AML65542:AML65544 AWH65542:AWH65544 BGD65542:BGD65544 BPZ65542:BPZ65544 BZV65542:BZV65544 CJR65542:CJR65544 CTN65542:CTN65544 DDJ65542:DDJ65544 DNF65542:DNF65544 DXB65542:DXB65544 EGX65542:EGX65544 EQT65542:EQT65544 FAP65542:FAP65544 FKL65542:FKL65544 FUH65542:FUH65544 GED65542:GED65544 GNZ65542:GNZ65544 GXV65542:GXV65544 HHR65542:HHR65544 HRN65542:HRN65544 IBJ65542:IBJ65544 ILF65542:ILF65544 IVB65542:IVB65544 JEX65542:JEX65544 JOT65542:JOT65544 JYP65542:JYP65544 KIL65542:KIL65544 KSH65542:KSH65544 LCD65542:LCD65544 LLZ65542:LLZ65544 LVV65542:LVV65544 MFR65542:MFR65544 MPN65542:MPN65544 MZJ65542:MZJ65544 NJF65542:NJF65544 NTB65542:NTB65544 OCX65542:OCX65544 OMT65542:OMT65544 OWP65542:OWP65544 PGL65542:PGL65544 PQH65542:PQH65544 QAD65542:QAD65544 QJZ65542:QJZ65544 QTV65542:QTV65544 RDR65542:RDR65544 RNN65542:RNN65544 RXJ65542:RXJ65544 SHF65542:SHF65544 SRB65542:SRB65544 TAX65542:TAX65544 TKT65542:TKT65544 TUP65542:TUP65544 UEL65542:UEL65544 UOH65542:UOH65544 UYD65542:UYD65544 VHZ65542:VHZ65544 VRV65542:VRV65544 WBR65542:WBR65544 WLN65542:WLN65544 WVJ65542:WVJ65544 B131078:B131080 IX131078:IX131080 ST131078:ST131080 ACP131078:ACP131080 AML131078:AML131080 AWH131078:AWH131080 BGD131078:BGD131080 BPZ131078:BPZ131080 BZV131078:BZV131080 CJR131078:CJR131080 CTN131078:CTN131080 DDJ131078:DDJ131080 DNF131078:DNF131080 DXB131078:DXB131080 EGX131078:EGX131080 EQT131078:EQT131080 FAP131078:FAP131080 FKL131078:FKL131080 FUH131078:FUH131080 GED131078:GED131080 GNZ131078:GNZ131080 GXV131078:GXV131080 HHR131078:HHR131080 HRN131078:HRN131080 IBJ131078:IBJ131080 ILF131078:ILF131080 IVB131078:IVB131080 JEX131078:JEX131080 JOT131078:JOT131080 JYP131078:JYP131080 KIL131078:KIL131080 KSH131078:KSH131080 LCD131078:LCD131080 LLZ131078:LLZ131080 LVV131078:LVV131080 MFR131078:MFR131080 MPN131078:MPN131080 MZJ131078:MZJ131080 NJF131078:NJF131080 NTB131078:NTB131080 OCX131078:OCX131080 OMT131078:OMT131080 OWP131078:OWP131080 PGL131078:PGL131080 PQH131078:PQH131080 QAD131078:QAD131080 QJZ131078:QJZ131080 QTV131078:QTV131080 RDR131078:RDR131080 RNN131078:RNN131080 RXJ131078:RXJ131080 SHF131078:SHF131080 SRB131078:SRB131080 TAX131078:TAX131080 TKT131078:TKT131080 TUP131078:TUP131080 UEL131078:UEL131080 UOH131078:UOH131080 UYD131078:UYD131080 VHZ131078:VHZ131080 VRV131078:VRV131080 WBR131078:WBR131080 WLN131078:WLN131080 WVJ131078:WVJ131080 B196614:B196616 IX196614:IX196616 ST196614:ST196616 ACP196614:ACP196616 AML196614:AML196616 AWH196614:AWH196616 BGD196614:BGD196616 BPZ196614:BPZ196616 BZV196614:BZV196616 CJR196614:CJR196616 CTN196614:CTN196616 DDJ196614:DDJ196616 DNF196614:DNF196616 DXB196614:DXB196616 EGX196614:EGX196616 EQT196614:EQT196616 FAP196614:FAP196616 FKL196614:FKL196616 FUH196614:FUH196616 GED196614:GED196616 GNZ196614:GNZ196616 GXV196614:GXV196616 HHR196614:HHR196616 HRN196614:HRN196616 IBJ196614:IBJ196616 ILF196614:ILF196616 IVB196614:IVB196616 JEX196614:JEX196616 JOT196614:JOT196616 JYP196614:JYP196616 KIL196614:KIL196616 KSH196614:KSH196616 LCD196614:LCD196616 LLZ196614:LLZ196616 LVV196614:LVV196616 MFR196614:MFR196616 MPN196614:MPN196616 MZJ196614:MZJ196616 NJF196614:NJF196616 NTB196614:NTB196616 OCX196614:OCX196616 OMT196614:OMT196616 OWP196614:OWP196616 PGL196614:PGL196616 PQH196614:PQH196616 QAD196614:QAD196616 QJZ196614:QJZ196616 QTV196614:QTV196616 RDR196614:RDR196616 RNN196614:RNN196616 RXJ196614:RXJ196616 SHF196614:SHF196616 SRB196614:SRB196616 TAX196614:TAX196616 TKT196614:TKT196616 TUP196614:TUP196616 UEL196614:UEL196616 UOH196614:UOH196616 UYD196614:UYD196616 VHZ196614:VHZ196616 VRV196614:VRV196616 WBR196614:WBR196616 WLN196614:WLN196616 WVJ196614:WVJ196616 B262150:B262152 IX262150:IX262152 ST262150:ST262152 ACP262150:ACP262152 AML262150:AML262152 AWH262150:AWH262152 BGD262150:BGD262152 BPZ262150:BPZ262152 BZV262150:BZV262152 CJR262150:CJR262152 CTN262150:CTN262152 DDJ262150:DDJ262152 DNF262150:DNF262152 DXB262150:DXB262152 EGX262150:EGX262152 EQT262150:EQT262152 FAP262150:FAP262152 FKL262150:FKL262152 FUH262150:FUH262152 GED262150:GED262152 GNZ262150:GNZ262152 GXV262150:GXV262152 HHR262150:HHR262152 HRN262150:HRN262152 IBJ262150:IBJ262152 ILF262150:ILF262152 IVB262150:IVB262152 JEX262150:JEX262152 JOT262150:JOT262152 JYP262150:JYP262152 KIL262150:KIL262152 KSH262150:KSH262152 LCD262150:LCD262152 LLZ262150:LLZ262152 LVV262150:LVV262152 MFR262150:MFR262152 MPN262150:MPN262152 MZJ262150:MZJ262152 NJF262150:NJF262152 NTB262150:NTB262152 OCX262150:OCX262152 OMT262150:OMT262152 OWP262150:OWP262152 PGL262150:PGL262152 PQH262150:PQH262152 QAD262150:QAD262152 QJZ262150:QJZ262152 QTV262150:QTV262152 RDR262150:RDR262152 RNN262150:RNN262152 RXJ262150:RXJ262152 SHF262150:SHF262152 SRB262150:SRB262152 TAX262150:TAX262152 TKT262150:TKT262152 TUP262150:TUP262152 UEL262150:UEL262152 UOH262150:UOH262152 UYD262150:UYD262152 VHZ262150:VHZ262152 VRV262150:VRV262152 WBR262150:WBR262152 WLN262150:WLN262152 WVJ262150:WVJ262152 B327686:B327688 IX327686:IX327688 ST327686:ST327688 ACP327686:ACP327688 AML327686:AML327688 AWH327686:AWH327688 BGD327686:BGD327688 BPZ327686:BPZ327688 BZV327686:BZV327688 CJR327686:CJR327688 CTN327686:CTN327688 DDJ327686:DDJ327688 DNF327686:DNF327688 DXB327686:DXB327688 EGX327686:EGX327688 EQT327686:EQT327688 FAP327686:FAP327688 FKL327686:FKL327688 FUH327686:FUH327688 GED327686:GED327688 GNZ327686:GNZ327688 GXV327686:GXV327688 HHR327686:HHR327688 HRN327686:HRN327688 IBJ327686:IBJ327688 ILF327686:ILF327688 IVB327686:IVB327688 JEX327686:JEX327688 JOT327686:JOT327688 JYP327686:JYP327688 KIL327686:KIL327688 KSH327686:KSH327688 LCD327686:LCD327688 LLZ327686:LLZ327688 LVV327686:LVV327688 MFR327686:MFR327688 MPN327686:MPN327688 MZJ327686:MZJ327688 NJF327686:NJF327688 NTB327686:NTB327688 OCX327686:OCX327688 OMT327686:OMT327688 OWP327686:OWP327688 PGL327686:PGL327688 PQH327686:PQH327688 QAD327686:QAD327688 QJZ327686:QJZ327688 QTV327686:QTV327688 RDR327686:RDR327688 RNN327686:RNN327688 RXJ327686:RXJ327688 SHF327686:SHF327688 SRB327686:SRB327688 TAX327686:TAX327688 TKT327686:TKT327688 TUP327686:TUP327688 UEL327686:UEL327688 UOH327686:UOH327688 UYD327686:UYD327688 VHZ327686:VHZ327688 VRV327686:VRV327688 WBR327686:WBR327688 WLN327686:WLN327688 WVJ327686:WVJ327688 B393222:B393224 IX393222:IX393224 ST393222:ST393224 ACP393222:ACP393224 AML393222:AML393224 AWH393222:AWH393224 BGD393222:BGD393224 BPZ393222:BPZ393224 BZV393222:BZV393224 CJR393222:CJR393224 CTN393222:CTN393224 DDJ393222:DDJ393224 DNF393222:DNF393224 DXB393222:DXB393224 EGX393222:EGX393224 EQT393222:EQT393224 FAP393222:FAP393224 FKL393222:FKL393224 FUH393222:FUH393224 GED393222:GED393224 GNZ393222:GNZ393224 GXV393222:GXV393224 HHR393222:HHR393224 HRN393222:HRN393224 IBJ393222:IBJ393224 ILF393222:ILF393224 IVB393222:IVB393224 JEX393222:JEX393224 JOT393222:JOT393224 JYP393222:JYP393224 KIL393222:KIL393224 KSH393222:KSH393224 LCD393222:LCD393224 LLZ393222:LLZ393224 LVV393222:LVV393224 MFR393222:MFR393224 MPN393222:MPN393224 MZJ393222:MZJ393224 NJF393222:NJF393224 NTB393222:NTB393224 OCX393222:OCX393224 OMT393222:OMT393224 OWP393222:OWP393224 PGL393222:PGL393224 PQH393222:PQH393224 QAD393222:QAD393224 QJZ393222:QJZ393224 QTV393222:QTV393224 RDR393222:RDR393224 RNN393222:RNN393224 RXJ393222:RXJ393224 SHF393222:SHF393224 SRB393222:SRB393224 TAX393222:TAX393224 TKT393222:TKT393224 TUP393222:TUP393224 UEL393222:UEL393224 UOH393222:UOH393224 UYD393222:UYD393224 VHZ393222:VHZ393224 VRV393222:VRV393224 WBR393222:WBR393224 WLN393222:WLN393224 WVJ393222:WVJ393224 B458758:B458760 IX458758:IX458760 ST458758:ST458760 ACP458758:ACP458760 AML458758:AML458760 AWH458758:AWH458760 BGD458758:BGD458760 BPZ458758:BPZ458760 BZV458758:BZV458760 CJR458758:CJR458760 CTN458758:CTN458760 DDJ458758:DDJ458760 DNF458758:DNF458760 DXB458758:DXB458760 EGX458758:EGX458760 EQT458758:EQT458760 FAP458758:FAP458760 FKL458758:FKL458760 FUH458758:FUH458760 GED458758:GED458760 GNZ458758:GNZ458760 GXV458758:GXV458760 HHR458758:HHR458760 HRN458758:HRN458760 IBJ458758:IBJ458760 ILF458758:ILF458760 IVB458758:IVB458760 JEX458758:JEX458760 JOT458758:JOT458760 JYP458758:JYP458760 KIL458758:KIL458760 KSH458758:KSH458760 LCD458758:LCD458760 LLZ458758:LLZ458760 LVV458758:LVV458760 MFR458758:MFR458760 MPN458758:MPN458760 MZJ458758:MZJ458760 NJF458758:NJF458760 NTB458758:NTB458760 OCX458758:OCX458760 OMT458758:OMT458760 OWP458758:OWP458760 PGL458758:PGL458760 PQH458758:PQH458760 QAD458758:QAD458760 QJZ458758:QJZ458760 QTV458758:QTV458760 RDR458758:RDR458760 RNN458758:RNN458760 RXJ458758:RXJ458760 SHF458758:SHF458760 SRB458758:SRB458760 TAX458758:TAX458760 TKT458758:TKT458760 TUP458758:TUP458760 UEL458758:UEL458760 UOH458758:UOH458760 UYD458758:UYD458760 VHZ458758:VHZ458760 VRV458758:VRV458760 WBR458758:WBR458760 WLN458758:WLN458760 WVJ458758:WVJ458760 B524294:B524296 IX524294:IX524296 ST524294:ST524296 ACP524294:ACP524296 AML524294:AML524296 AWH524294:AWH524296 BGD524294:BGD524296 BPZ524294:BPZ524296 BZV524294:BZV524296 CJR524294:CJR524296 CTN524294:CTN524296 DDJ524294:DDJ524296 DNF524294:DNF524296 DXB524294:DXB524296 EGX524294:EGX524296 EQT524294:EQT524296 FAP524294:FAP524296 FKL524294:FKL524296 FUH524294:FUH524296 GED524294:GED524296 GNZ524294:GNZ524296 GXV524294:GXV524296 HHR524294:HHR524296 HRN524294:HRN524296 IBJ524294:IBJ524296 ILF524294:ILF524296 IVB524294:IVB524296 JEX524294:JEX524296 JOT524294:JOT524296 JYP524294:JYP524296 KIL524294:KIL524296 KSH524294:KSH524296 LCD524294:LCD524296 LLZ524294:LLZ524296 LVV524294:LVV524296 MFR524294:MFR524296 MPN524294:MPN524296 MZJ524294:MZJ524296 NJF524294:NJF524296 NTB524294:NTB524296 OCX524294:OCX524296 OMT524294:OMT524296 OWP524294:OWP524296 PGL524294:PGL524296 PQH524294:PQH524296 QAD524294:QAD524296 QJZ524294:QJZ524296 QTV524294:QTV524296 RDR524294:RDR524296 RNN524294:RNN524296 RXJ524294:RXJ524296 SHF524294:SHF524296 SRB524294:SRB524296 TAX524294:TAX524296 TKT524294:TKT524296 TUP524294:TUP524296 UEL524294:UEL524296 UOH524294:UOH524296 UYD524294:UYD524296 VHZ524294:VHZ524296 VRV524294:VRV524296 WBR524294:WBR524296 WLN524294:WLN524296 WVJ524294:WVJ524296 B589830:B589832 IX589830:IX589832 ST589830:ST589832 ACP589830:ACP589832 AML589830:AML589832 AWH589830:AWH589832 BGD589830:BGD589832 BPZ589830:BPZ589832 BZV589830:BZV589832 CJR589830:CJR589832 CTN589830:CTN589832 DDJ589830:DDJ589832 DNF589830:DNF589832 DXB589830:DXB589832 EGX589830:EGX589832 EQT589830:EQT589832 FAP589830:FAP589832 FKL589830:FKL589832 FUH589830:FUH589832 GED589830:GED589832 GNZ589830:GNZ589832 GXV589830:GXV589832 HHR589830:HHR589832 HRN589830:HRN589832 IBJ589830:IBJ589832 ILF589830:ILF589832 IVB589830:IVB589832 JEX589830:JEX589832 JOT589830:JOT589832 JYP589830:JYP589832 KIL589830:KIL589832 KSH589830:KSH589832 LCD589830:LCD589832 LLZ589830:LLZ589832 LVV589830:LVV589832 MFR589830:MFR589832 MPN589830:MPN589832 MZJ589830:MZJ589832 NJF589830:NJF589832 NTB589830:NTB589832 OCX589830:OCX589832 OMT589830:OMT589832 OWP589830:OWP589832 PGL589830:PGL589832 PQH589830:PQH589832 QAD589830:QAD589832 QJZ589830:QJZ589832 QTV589830:QTV589832 RDR589830:RDR589832 RNN589830:RNN589832 RXJ589830:RXJ589832 SHF589830:SHF589832 SRB589830:SRB589832 TAX589830:TAX589832 TKT589830:TKT589832 TUP589830:TUP589832 UEL589830:UEL589832 UOH589830:UOH589832 UYD589830:UYD589832 VHZ589830:VHZ589832 VRV589830:VRV589832 WBR589830:WBR589832 WLN589830:WLN589832 WVJ589830:WVJ589832 B655366:B655368 IX655366:IX655368 ST655366:ST655368 ACP655366:ACP655368 AML655366:AML655368 AWH655366:AWH655368 BGD655366:BGD655368 BPZ655366:BPZ655368 BZV655366:BZV655368 CJR655366:CJR655368 CTN655366:CTN655368 DDJ655366:DDJ655368 DNF655366:DNF655368 DXB655366:DXB655368 EGX655366:EGX655368 EQT655366:EQT655368 FAP655366:FAP655368 FKL655366:FKL655368 FUH655366:FUH655368 GED655366:GED655368 GNZ655366:GNZ655368 GXV655366:GXV655368 HHR655366:HHR655368 HRN655366:HRN655368 IBJ655366:IBJ655368 ILF655366:ILF655368 IVB655366:IVB655368 JEX655366:JEX655368 JOT655366:JOT655368 JYP655366:JYP655368 KIL655366:KIL655368 KSH655366:KSH655368 LCD655366:LCD655368 LLZ655366:LLZ655368 LVV655366:LVV655368 MFR655366:MFR655368 MPN655366:MPN655368 MZJ655366:MZJ655368 NJF655366:NJF655368 NTB655366:NTB655368 OCX655366:OCX655368 OMT655366:OMT655368 OWP655366:OWP655368 PGL655366:PGL655368 PQH655366:PQH655368 QAD655366:QAD655368 QJZ655366:QJZ655368 QTV655366:QTV655368 RDR655366:RDR655368 RNN655366:RNN655368 RXJ655366:RXJ655368 SHF655366:SHF655368 SRB655366:SRB655368 TAX655366:TAX655368 TKT655366:TKT655368 TUP655366:TUP655368 UEL655366:UEL655368 UOH655366:UOH655368 UYD655366:UYD655368 VHZ655366:VHZ655368 VRV655366:VRV655368 WBR655366:WBR655368 WLN655366:WLN655368 WVJ655366:WVJ655368 B720902:B720904 IX720902:IX720904 ST720902:ST720904 ACP720902:ACP720904 AML720902:AML720904 AWH720902:AWH720904 BGD720902:BGD720904 BPZ720902:BPZ720904 BZV720902:BZV720904 CJR720902:CJR720904 CTN720902:CTN720904 DDJ720902:DDJ720904 DNF720902:DNF720904 DXB720902:DXB720904 EGX720902:EGX720904 EQT720902:EQT720904 FAP720902:FAP720904 FKL720902:FKL720904 FUH720902:FUH720904 GED720902:GED720904 GNZ720902:GNZ720904 GXV720902:GXV720904 HHR720902:HHR720904 HRN720902:HRN720904 IBJ720902:IBJ720904 ILF720902:ILF720904 IVB720902:IVB720904 JEX720902:JEX720904 JOT720902:JOT720904 JYP720902:JYP720904 KIL720902:KIL720904 KSH720902:KSH720904 LCD720902:LCD720904 LLZ720902:LLZ720904 LVV720902:LVV720904 MFR720902:MFR720904 MPN720902:MPN720904 MZJ720902:MZJ720904 NJF720902:NJF720904 NTB720902:NTB720904 OCX720902:OCX720904 OMT720902:OMT720904 OWP720902:OWP720904 PGL720902:PGL720904 PQH720902:PQH720904 QAD720902:QAD720904 QJZ720902:QJZ720904 QTV720902:QTV720904 RDR720902:RDR720904 RNN720902:RNN720904 RXJ720902:RXJ720904 SHF720902:SHF720904 SRB720902:SRB720904 TAX720902:TAX720904 TKT720902:TKT720904 TUP720902:TUP720904 UEL720902:UEL720904 UOH720902:UOH720904 UYD720902:UYD720904 VHZ720902:VHZ720904 VRV720902:VRV720904 WBR720902:WBR720904 WLN720902:WLN720904 WVJ720902:WVJ720904 B786438:B786440 IX786438:IX786440 ST786438:ST786440 ACP786438:ACP786440 AML786438:AML786440 AWH786438:AWH786440 BGD786438:BGD786440 BPZ786438:BPZ786440 BZV786438:BZV786440 CJR786438:CJR786440 CTN786438:CTN786440 DDJ786438:DDJ786440 DNF786438:DNF786440 DXB786438:DXB786440 EGX786438:EGX786440 EQT786438:EQT786440 FAP786438:FAP786440 FKL786438:FKL786440 FUH786438:FUH786440 GED786438:GED786440 GNZ786438:GNZ786440 GXV786438:GXV786440 HHR786438:HHR786440 HRN786438:HRN786440 IBJ786438:IBJ786440 ILF786438:ILF786440 IVB786438:IVB786440 JEX786438:JEX786440 JOT786438:JOT786440 JYP786438:JYP786440 KIL786438:KIL786440 KSH786438:KSH786440 LCD786438:LCD786440 LLZ786438:LLZ786440 LVV786438:LVV786440 MFR786438:MFR786440 MPN786438:MPN786440 MZJ786438:MZJ786440 NJF786438:NJF786440 NTB786438:NTB786440 OCX786438:OCX786440 OMT786438:OMT786440 OWP786438:OWP786440 PGL786438:PGL786440 PQH786438:PQH786440 QAD786438:QAD786440 QJZ786438:QJZ786440 QTV786438:QTV786440 RDR786438:RDR786440 RNN786438:RNN786440 RXJ786438:RXJ786440 SHF786438:SHF786440 SRB786438:SRB786440 TAX786438:TAX786440 TKT786438:TKT786440 TUP786438:TUP786440 UEL786438:UEL786440 UOH786438:UOH786440 UYD786438:UYD786440 VHZ786438:VHZ786440 VRV786438:VRV786440 WBR786438:WBR786440 WLN786438:WLN786440 WVJ786438:WVJ786440 B851974:B851976 IX851974:IX851976 ST851974:ST851976 ACP851974:ACP851976 AML851974:AML851976 AWH851974:AWH851976 BGD851974:BGD851976 BPZ851974:BPZ851976 BZV851974:BZV851976 CJR851974:CJR851976 CTN851974:CTN851976 DDJ851974:DDJ851976 DNF851974:DNF851976 DXB851974:DXB851976 EGX851974:EGX851976 EQT851974:EQT851976 FAP851974:FAP851976 FKL851974:FKL851976 FUH851974:FUH851976 GED851974:GED851976 GNZ851974:GNZ851976 GXV851974:GXV851976 HHR851974:HHR851976 HRN851974:HRN851976 IBJ851974:IBJ851976 ILF851974:ILF851976 IVB851974:IVB851976 JEX851974:JEX851976 JOT851974:JOT851976 JYP851974:JYP851976 KIL851974:KIL851976 KSH851974:KSH851976 LCD851974:LCD851976 LLZ851974:LLZ851976 LVV851974:LVV851976 MFR851974:MFR851976 MPN851974:MPN851976 MZJ851974:MZJ851976 NJF851974:NJF851976 NTB851974:NTB851976 OCX851974:OCX851976 OMT851974:OMT851976 OWP851974:OWP851976 PGL851974:PGL851976 PQH851974:PQH851976 QAD851974:QAD851976 QJZ851974:QJZ851976 QTV851974:QTV851976 RDR851974:RDR851976 RNN851974:RNN851976 RXJ851974:RXJ851976 SHF851974:SHF851976 SRB851974:SRB851976 TAX851974:TAX851976 TKT851974:TKT851976 TUP851974:TUP851976 UEL851974:UEL851976 UOH851974:UOH851976 UYD851974:UYD851976 VHZ851974:VHZ851976 VRV851974:VRV851976 WBR851974:WBR851976 WLN851974:WLN851976 WVJ851974:WVJ851976 B917510:B917512 IX917510:IX917512 ST917510:ST917512 ACP917510:ACP917512 AML917510:AML917512 AWH917510:AWH917512 BGD917510:BGD917512 BPZ917510:BPZ917512 BZV917510:BZV917512 CJR917510:CJR917512 CTN917510:CTN917512 DDJ917510:DDJ917512 DNF917510:DNF917512 DXB917510:DXB917512 EGX917510:EGX917512 EQT917510:EQT917512 FAP917510:FAP917512 FKL917510:FKL917512 FUH917510:FUH917512 GED917510:GED917512 GNZ917510:GNZ917512 GXV917510:GXV917512 HHR917510:HHR917512 HRN917510:HRN917512 IBJ917510:IBJ917512 ILF917510:ILF917512 IVB917510:IVB917512 JEX917510:JEX917512 JOT917510:JOT917512 JYP917510:JYP917512 KIL917510:KIL917512 KSH917510:KSH917512 LCD917510:LCD917512 LLZ917510:LLZ917512 LVV917510:LVV917512 MFR917510:MFR917512 MPN917510:MPN917512 MZJ917510:MZJ917512 NJF917510:NJF917512 NTB917510:NTB917512 OCX917510:OCX917512 OMT917510:OMT917512 OWP917510:OWP917512 PGL917510:PGL917512 PQH917510:PQH917512 QAD917510:QAD917512 QJZ917510:QJZ917512 QTV917510:QTV917512 RDR917510:RDR917512 RNN917510:RNN917512 RXJ917510:RXJ917512 SHF917510:SHF917512 SRB917510:SRB917512 TAX917510:TAX917512 TKT917510:TKT917512 TUP917510:TUP917512 UEL917510:UEL917512 UOH917510:UOH917512 UYD917510:UYD917512 VHZ917510:VHZ917512 VRV917510:VRV917512 WBR917510:WBR917512 WLN917510:WLN917512 WVJ917510:WVJ917512 B983046:B983048 IX983046:IX983048 ST983046:ST983048 ACP983046:ACP983048 AML983046:AML983048 AWH983046:AWH983048 BGD983046:BGD983048 BPZ983046:BPZ983048 BZV983046:BZV983048 CJR983046:CJR983048 CTN983046:CTN983048 DDJ983046:DDJ983048 DNF983046:DNF983048 DXB983046:DXB983048 EGX983046:EGX983048 EQT983046:EQT983048 FAP983046:FAP983048 FKL983046:FKL983048 FUH983046:FUH983048 GED983046:GED983048 GNZ983046:GNZ983048 GXV983046:GXV983048 HHR983046:HHR983048 HRN983046:HRN983048 IBJ983046:IBJ983048 ILF983046:ILF983048 IVB983046:IVB983048 JEX983046:JEX983048 JOT983046:JOT983048 JYP983046:JYP983048 KIL983046:KIL983048 KSH983046:KSH983048 LCD983046:LCD983048 LLZ983046:LLZ983048 LVV983046:LVV983048 MFR983046:MFR983048 MPN983046:MPN983048 MZJ983046:MZJ983048 NJF983046:NJF983048 NTB983046:NTB983048 OCX983046:OCX983048 OMT983046:OMT983048 OWP983046:OWP983048 PGL983046:PGL983048 PQH983046:PQH983048 QAD983046:QAD983048 QJZ983046:QJZ983048 QTV983046:QTV983048 RDR983046:RDR983048 RNN983046:RNN983048 RXJ983046:RXJ983048 SHF983046:SHF983048 SRB983046:SRB983048 TAX983046:TAX983048 TKT983046:TKT983048 TUP983046:TUP983048 UEL983046:UEL983048 UOH983046:UOH983048 UYD983046:UYD983048 VHZ983046:VHZ983048 VRV983046:VRV983048 WBR983046:WBR983048 WLN983046:WLN983048 WVJ983046:WVJ983048 B12:B14 IX12:IX14 ST12:ST14 ACP12:ACP14 AML12:AML14 AWH12:AWH14 BGD12:BGD14 BPZ12:BPZ14 BZV12:BZV14 CJR12:CJR14 CTN12:CTN14 DDJ12:DDJ14 DNF12:DNF14 DXB12:DXB14 EGX12:EGX14 EQT12:EQT14 FAP12:FAP14 FKL12:FKL14 FUH12:FUH14 GED12:GED14 GNZ12:GNZ14 GXV12:GXV14 HHR12:HHR14 HRN12:HRN14 IBJ12:IBJ14 ILF12:ILF14 IVB12:IVB14 JEX12:JEX14 JOT12:JOT14 JYP12:JYP14 KIL12:KIL14 KSH12:KSH14 LCD12:LCD14 LLZ12:LLZ14 LVV12:LVV14 MFR12:MFR14 MPN12:MPN14 MZJ12:MZJ14 NJF12:NJF14 NTB12:NTB14 OCX12:OCX14 OMT12:OMT14 OWP12:OWP14 PGL12:PGL14 PQH12:PQH14 QAD12:QAD14 QJZ12:QJZ14 QTV12:QTV14 RDR12:RDR14 RNN12:RNN14 RXJ12:RXJ14 SHF12:SHF14 SRB12:SRB14 TAX12:TAX14 TKT12:TKT14 TUP12:TUP14 UEL12:UEL14 UOH12:UOH14 UYD12:UYD14 VHZ12:VHZ14 VRV12:VRV14 WBR12:WBR14 WLN12:WLN14 WVJ12:WVJ14 B65546:B65548 IX65546:IX65548 ST65546:ST65548 ACP65546:ACP65548 AML65546:AML65548 AWH65546:AWH65548 BGD65546:BGD65548 BPZ65546:BPZ65548 BZV65546:BZV65548 CJR65546:CJR65548 CTN65546:CTN65548 DDJ65546:DDJ65548 DNF65546:DNF65548 DXB65546:DXB65548 EGX65546:EGX65548 EQT65546:EQT65548 FAP65546:FAP65548 FKL65546:FKL65548 FUH65546:FUH65548 GED65546:GED65548 GNZ65546:GNZ65548 GXV65546:GXV65548 HHR65546:HHR65548 HRN65546:HRN65548 IBJ65546:IBJ65548 ILF65546:ILF65548 IVB65546:IVB65548 JEX65546:JEX65548 JOT65546:JOT65548 JYP65546:JYP65548 KIL65546:KIL65548 KSH65546:KSH65548 LCD65546:LCD65548 LLZ65546:LLZ65548 LVV65546:LVV65548 MFR65546:MFR65548 MPN65546:MPN65548 MZJ65546:MZJ65548 NJF65546:NJF65548 NTB65546:NTB65548 OCX65546:OCX65548 OMT65546:OMT65548 OWP65546:OWP65548 PGL65546:PGL65548 PQH65546:PQH65548 QAD65546:QAD65548 QJZ65546:QJZ65548 QTV65546:QTV65548 RDR65546:RDR65548 RNN65546:RNN65548 RXJ65546:RXJ65548 SHF65546:SHF65548 SRB65546:SRB65548 TAX65546:TAX65548 TKT65546:TKT65548 TUP65546:TUP65548 UEL65546:UEL65548 UOH65546:UOH65548 UYD65546:UYD65548 VHZ65546:VHZ65548 VRV65546:VRV65548 WBR65546:WBR65548 WLN65546:WLN65548 WVJ65546:WVJ65548 B131082:B131084 IX131082:IX131084 ST131082:ST131084 ACP131082:ACP131084 AML131082:AML131084 AWH131082:AWH131084 BGD131082:BGD131084 BPZ131082:BPZ131084 BZV131082:BZV131084 CJR131082:CJR131084 CTN131082:CTN131084 DDJ131082:DDJ131084 DNF131082:DNF131084 DXB131082:DXB131084 EGX131082:EGX131084 EQT131082:EQT131084 FAP131082:FAP131084 FKL131082:FKL131084 FUH131082:FUH131084 GED131082:GED131084 GNZ131082:GNZ131084 GXV131082:GXV131084 HHR131082:HHR131084 HRN131082:HRN131084 IBJ131082:IBJ131084 ILF131082:ILF131084 IVB131082:IVB131084 JEX131082:JEX131084 JOT131082:JOT131084 JYP131082:JYP131084 KIL131082:KIL131084 KSH131082:KSH131084 LCD131082:LCD131084 LLZ131082:LLZ131084 LVV131082:LVV131084 MFR131082:MFR131084 MPN131082:MPN131084 MZJ131082:MZJ131084 NJF131082:NJF131084 NTB131082:NTB131084 OCX131082:OCX131084 OMT131082:OMT131084 OWP131082:OWP131084 PGL131082:PGL131084 PQH131082:PQH131084 QAD131082:QAD131084 QJZ131082:QJZ131084 QTV131082:QTV131084 RDR131082:RDR131084 RNN131082:RNN131084 RXJ131082:RXJ131084 SHF131082:SHF131084 SRB131082:SRB131084 TAX131082:TAX131084 TKT131082:TKT131084 TUP131082:TUP131084 UEL131082:UEL131084 UOH131082:UOH131084 UYD131082:UYD131084 VHZ131082:VHZ131084 VRV131082:VRV131084 WBR131082:WBR131084 WLN131082:WLN131084 WVJ131082:WVJ131084 B196618:B196620 IX196618:IX196620 ST196618:ST196620 ACP196618:ACP196620 AML196618:AML196620 AWH196618:AWH196620 BGD196618:BGD196620 BPZ196618:BPZ196620 BZV196618:BZV196620 CJR196618:CJR196620 CTN196618:CTN196620 DDJ196618:DDJ196620 DNF196618:DNF196620 DXB196618:DXB196620 EGX196618:EGX196620 EQT196618:EQT196620 FAP196618:FAP196620 FKL196618:FKL196620 FUH196618:FUH196620 GED196618:GED196620 GNZ196618:GNZ196620 GXV196618:GXV196620 HHR196618:HHR196620 HRN196618:HRN196620 IBJ196618:IBJ196620 ILF196618:ILF196620 IVB196618:IVB196620 JEX196618:JEX196620 JOT196618:JOT196620 JYP196618:JYP196620 KIL196618:KIL196620 KSH196618:KSH196620 LCD196618:LCD196620 LLZ196618:LLZ196620 LVV196618:LVV196620 MFR196618:MFR196620 MPN196618:MPN196620 MZJ196618:MZJ196620 NJF196618:NJF196620 NTB196618:NTB196620 OCX196618:OCX196620 OMT196618:OMT196620 OWP196618:OWP196620 PGL196618:PGL196620 PQH196618:PQH196620 QAD196618:QAD196620 QJZ196618:QJZ196620 QTV196618:QTV196620 RDR196618:RDR196620 RNN196618:RNN196620 RXJ196618:RXJ196620 SHF196618:SHF196620 SRB196618:SRB196620 TAX196618:TAX196620 TKT196618:TKT196620 TUP196618:TUP196620 UEL196618:UEL196620 UOH196618:UOH196620 UYD196618:UYD196620 VHZ196618:VHZ196620 VRV196618:VRV196620 WBR196618:WBR196620 WLN196618:WLN196620 WVJ196618:WVJ196620 B262154:B262156 IX262154:IX262156 ST262154:ST262156 ACP262154:ACP262156 AML262154:AML262156 AWH262154:AWH262156 BGD262154:BGD262156 BPZ262154:BPZ262156 BZV262154:BZV262156 CJR262154:CJR262156 CTN262154:CTN262156 DDJ262154:DDJ262156 DNF262154:DNF262156 DXB262154:DXB262156 EGX262154:EGX262156 EQT262154:EQT262156 FAP262154:FAP262156 FKL262154:FKL262156 FUH262154:FUH262156 GED262154:GED262156 GNZ262154:GNZ262156 GXV262154:GXV262156 HHR262154:HHR262156 HRN262154:HRN262156 IBJ262154:IBJ262156 ILF262154:ILF262156 IVB262154:IVB262156 JEX262154:JEX262156 JOT262154:JOT262156 JYP262154:JYP262156 KIL262154:KIL262156 KSH262154:KSH262156 LCD262154:LCD262156 LLZ262154:LLZ262156 LVV262154:LVV262156 MFR262154:MFR262156 MPN262154:MPN262156 MZJ262154:MZJ262156 NJF262154:NJF262156 NTB262154:NTB262156 OCX262154:OCX262156 OMT262154:OMT262156 OWP262154:OWP262156 PGL262154:PGL262156 PQH262154:PQH262156 QAD262154:QAD262156 QJZ262154:QJZ262156 QTV262154:QTV262156 RDR262154:RDR262156 RNN262154:RNN262156 RXJ262154:RXJ262156 SHF262154:SHF262156 SRB262154:SRB262156 TAX262154:TAX262156 TKT262154:TKT262156 TUP262154:TUP262156 UEL262154:UEL262156 UOH262154:UOH262156 UYD262154:UYD262156 VHZ262154:VHZ262156 VRV262154:VRV262156 WBR262154:WBR262156 WLN262154:WLN262156 WVJ262154:WVJ262156 B327690:B327692 IX327690:IX327692 ST327690:ST327692 ACP327690:ACP327692 AML327690:AML327692 AWH327690:AWH327692 BGD327690:BGD327692 BPZ327690:BPZ327692 BZV327690:BZV327692 CJR327690:CJR327692 CTN327690:CTN327692 DDJ327690:DDJ327692 DNF327690:DNF327692 DXB327690:DXB327692 EGX327690:EGX327692 EQT327690:EQT327692 FAP327690:FAP327692 FKL327690:FKL327692 FUH327690:FUH327692 GED327690:GED327692 GNZ327690:GNZ327692 GXV327690:GXV327692 HHR327690:HHR327692 HRN327690:HRN327692 IBJ327690:IBJ327692 ILF327690:ILF327692 IVB327690:IVB327692 JEX327690:JEX327692 JOT327690:JOT327692 JYP327690:JYP327692 KIL327690:KIL327692 KSH327690:KSH327692 LCD327690:LCD327692 LLZ327690:LLZ327692 LVV327690:LVV327692 MFR327690:MFR327692 MPN327690:MPN327692 MZJ327690:MZJ327692 NJF327690:NJF327692 NTB327690:NTB327692 OCX327690:OCX327692 OMT327690:OMT327692 OWP327690:OWP327692 PGL327690:PGL327692 PQH327690:PQH327692 QAD327690:QAD327692 QJZ327690:QJZ327692 QTV327690:QTV327692 RDR327690:RDR327692 RNN327690:RNN327692 RXJ327690:RXJ327692 SHF327690:SHF327692 SRB327690:SRB327692 TAX327690:TAX327692 TKT327690:TKT327692 TUP327690:TUP327692 UEL327690:UEL327692 UOH327690:UOH327692 UYD327690:UYD327692 VHZ327690:VHZ327692 VRV327690:VRV327692 WBR327690:WBR327692 WLN327690:WLN327692 WVJ327690:WVJ327692 B393226:B393228 IX393226:IX393228 ST393226:ST393228 ACP393226:ACP393228 AML393226:AML393228 AWH393226:AWH393228 BGD393226:BGD393228 BPZ393226:BPZ393228 BZV393226:BZV393228 CJR393226:CJR393228 CTN393226:CTN393228 DDJ393226:DDJ393228 DNF393226:DNF393228 DXB393226:DXB393228 EGX393226:EGX393228 EQT393226:EQT393228 FAP393226:FAP393228 FKL393226:FKL393228 FUH393226:FUH393228 GED393226:GED393228 GNZ393226:GNZ393228 GXV393226:GXV393228 HHR393226:HHR393228 HRN393226:HRN393228 IBJ393226:IBJ393228 ILF393226:ILF393228 IVB393226:IVB393228 JEX393226:JEX393228 JOT393226:JOT393228 JYP393226:JYP393228 KIL393226:KIL393228 KSH393226:KSH393228 LCD393226:LCD393228 LLZ393226:LLZ393228 LVV393226:LVV393228 MFR393226:MFR393228 MPN393226:MPN393228 MZJ393226:MZJ393228 NJF393226:NJF393228 NTB393226:NTB393228 OCX393226:OCX393228 OMT393226:OMT393228 OWP393226:OWP393228 PGL393226:PGL393228 PQH393226:PQH393228 QAD393226:QAD393228 QJZ393226:QJZ393228 QTV393226:QTV393228 RDR393226:RDR393228 RNN393226:RNN393228 RXJ393226:RXJ393228 SHF393226:SHF393228 SRB393226:SRB393228 TAX393226:TAX393228 TKT393226:TKT393228 TUP393226:TUP393228 UEL393226:UEL393228 UOH393226:UOH393228 UYD393226:UYD393228 VHZ393226:VHZ393228 VRV393226:VRV393228 WBR393226:WBR393228 WLN393226:WLN393228 WVJ393226:WVJ393228 B458762:B458764 IX458762:IX458764 ST458762:ST458764 ACP458762:ACP458764 AML458762:AML458764 AWH458762:AWH458764 BGD458762:BGD458764 BPZ458762:BPZ458764 BZV458762:BZV458764 CJR458762:CJR458764 CTN458762:CTN458764 DDJ458762:DDJ458764 DNF458762:DNF458764 DXB458762:DXB458764 EGX458762:EGX458764 EQT458762:EQT458764 FAP458762:FAP458764 FKL458762:FKL458764 FUH458762:FUH458764 GED458762:GED458764 GNZ458762:GNZ458764 GXV458762:GXV458764 HHR458762:HHR458764 HRN458762:HRN458764 IBJ458762:IBJ458764 ILF458762:ILF458764 IVB458762:IVB458764 JEX458762:JEX458764 JOT458762:JOT458764 JYP458762:JYP458764 KIL458762:KIL458764 KSH458762:KSH458764 LCD458762:LCD458764 LLZ458762:LLZ458764 LVV458762:LVV458764 MFR458762:MFR458764 MPN458762:MPN458764 MZJ458762:MZJ458764 NJF458762:NJF458764 NTB458762:NTB458764 OCX458762:OCX458764 OMT458762:OMT458764 OWP458762:OWP458764 PGL458762:PGL458764 PQH458762:PQH458764 QAD458762:QAD458764 QJZ458762:QJZ458764 QTV458762:QTV458764 RDR458762:RDR458764 RNN458762:RNN458764 RXJ458762:RXJ458764 SHF458762:SHF458764 SRB458762:SRB458764 TAX458762:TAX458764 TKT458762:TKT458764 TUP458762:TUP458764 UEL458762:UEL458764 UOH458762:UOH458764 UYD458762:UYD458764 VHZ458762:VHZ458764 VRV458762:VRV458764 WBR458762:WBR458764 WLN458762:WLN458764 WVJ458762:WVJ458764 B524298:B524300 IX524298:IX524300 ST524298:ST524300 ACP524298:ACP524300 AML524298:AML524300 AWH524298:AWH524300 BGD524298:BGD524300 BPZ524298:BPZ524300 BZV524298:BZV524300 CJR524298:CJR524300 CTN524298:CTN524300 DDJ524298:DDJ524300 DNF524298:DNF524300 DXB524298:DXB524300 EGX524298:EGX524300 EQT524298:EQT524300 FAP524298:FAP524300 FKL524298:FKL524300 FUH524298:FUH524300 GED524298:GED524300 GNZ524298:GNZ524300 GXV524298:GXV524300 HHR524298:HHR524300 HRN524298:HRN524300 IBJ524298:IBJ524300 ILF524298:ILF524300 IVB524298:IVB524300 JEX524298:JEX524300 JOT524298:JOT524300 JYP524298:JYP524300 KIL524298:KIL524300 KSH524298:KSH524300 LCD524298:LCD524300 LLZ524298:LLZ524300 LVV524298:LVV524300 MFR524298:MFR524300 MPN524298:MPN524300 MZJ524298:MZJ524300 NJF524298:NJF524300 NTB524298:NTB524300 OCX524298:OCX524300 OMT524298:OMT524300 OWP524298:OWP524300 PGL524298:PGL524300 PQH524298:PQH524300 QAD524298:QAD524300 QJZ524298:QJZ524300 QTV524298:QTV524300 RDR524298:RDR524300 RNN524298:RNN524300 RXJ524298:RXJ524300 SHF524298:SHF524300 SRB524298:SRB524300 TAX524298:TAX524300 TKT524298:TKT524300 TUP524298:TUP524300 UEL524298:UEL524300 UOH524298:UOH524300 UYD524298:UYD524300 VHZ524298:VHZ524300 VRV524298:VRV524300 WBR524298:WBR524300 WLN524298:WLN524300 WVJ524298:WVJ524300 B589834:B589836 IX589834:IX589836 ST589834:ST589836 ACP589834:ACP589836 AML589834:AML589836 AWH589834:AWH589836 BGD589834:BGD589836 BPZ589834:BPZ589836 BZV589834:BZV589836 CJR589834:CJR589836 CTN589834:CTN589836 DDJ589834:DDJ589836 DNF589834:DNF589836 DXB589834:DXB589836 EGX589834:EGX589836 EQT589834:EQT589836 FAP589834:FAP589836 FKL589834:FKL589836 FUH589834:FUH589836 GED589834:GED589836 GNZ589834:GNZ589836 GXV589834:GXV589836 HHR589834:HHR589836 HRN589834:HRN589836 IBJ589834:IBJ589836 ILF589834:ILF589836 IVB589834:IVB589836 JEX589834:JEX589836 JOT589834:JOT589836 JYP589834:JYP589836 KIL589834:KIL589836 KSH589834:KSH589836 LCD589834:LCD589836 LLZ589834:LLZ589836 LVV589834:LVV589836 MFR589834:MFR589836 MPN589834:MPN589836 MZJ589834:MZJ589836 NJF589834:NJF589836 NTB589834:NTB589836 OCX589834:OCX589836 OMT589834:OMT589836 OWP589834:OWP589836 PGL589834:PGL589836 PQH589834:PQH589836 QAD589834:QAD589836 QJZ589834:QJZ589836 QTV589834:QTV589836 RDR589834:RDR589836 RNN589834:RNN589836 RXJ589834:RXJ589836 SHF589834:SHF589836 SRB589834:SRB589836 TAX589834:TAX589836 TKT589834:TKT589836 TUP589834:TUP589836 UEL589834:UEL589836 UOH589834:UOH589836 UYD589834:UYD589836 VHZ589834:VHZ589836 VRV589834:VRV589836 WBR589834:WBR589836 WLN589834:WLN589836 WVJ589834:WVJ589836 B655370:B655372 IX655370:IX655372 ST655370:ST655372 ACP655370:ACP655372 AML655370:AML655372 AWH655370:AWH655372 BGD655370:BGD655372 BPZ655370:BPZ655372 BZV655370:BZV655372 CJR655370:CJR655372 CTN655370:CTN655372 DDJ655370:DDJ655372 DNF655370:DNF655372 DXB655370:DXB655372 EGX655370:EGX655372 EQT655370:EQT655372 FAP655370:FAP655372 FKL655370:FKL655372 FUH655370:FUH655372 GED655370:GED655372 GNZ655370:GNZ655372 GXV655370:GXV655372 HHR655370:HHR655372 HRN655370:HRN655372 IBJ655370:IBJ655372 ILF655370:ILF655372 IVB655370:IVB655372 JEX655370:JEX655372 JOT655370:JOT655372 JYP655370:JYP655372 KIL655370:KIL655372 KSH655370:KSH655372 LCD655370:LCD655372 LLZ655370:LLZ655372 LVV655370:LVV655372 MFR655370:MFR655372 MPN655370:MPN655372 MZJ655370:MZJ655372 NJF655370:NJF655372 NTB655370:NTB655372 OCX655370:OCX655372 OMT655370:OMT655372 OWP655370:OWP655372 PGL655370:PGL655372 PQH655370:PQH655372 QAD655370:QAD655372 QJZ655370:QJZ655372 QTV655370:QTV655372 RDR655370:RDR655372 RNN655370:RNN655372 RXJ655370:RXJ655372 SHF655370:SHF655372 SRB655370:SRB655372 TAX655370:TAX655372 TKT655370:TKT655372 TUP655370:TUP655372 UEL655370:UEL655372 UOH655370:UOH655372 UYD655370:UYD655372 VHZ655370:VHZ655372 VRV655370:VRV655372 WBR655370:WBR655372 WLN655370:WLN655372 WVJ655370:WVJ655372 B720906:B720908 IX720906:IX720908 ST720906:ST720908 ACP720906:ACP720908 AML720906:AML720908 AWH720906:AWH720908 BGD720906:BGD720908 BPZ720906:BPZ720908 BZV720906:BZV720908 CJR720906:CJR720908 CTN720906:CTN720908 DDJ720906:DDJ720908 DNF720906:DNF720908 DXB720906:DXB720908 EGX720906:EGX720908 EQT720906:EQT720908 FAP720906:FAP720908 FKL720906:FKL720908 FUH720906:FUH720908 GED720906:GED720908 GNZ720906:GNZ720908 GXV720906:GXV720908 HHR720906:HHR720908 HRN720906:HRN720908 IBJ720906:IBJ720908 ILF720906:ILF720908 IVB720906:IVB720908 JEX720906:JEX720908 JOT720906:JOT720908 JYP720906:JYP720908 KIL720906:KIL720908 KSH720906:KSH720908 LCD720906:LCD720908 LLZ720906:LLZ720908 LVV720906:LVV720908 MFR720906:MFR720908 MPN720906:MPN720908 MZJ720906:MZJ720908 NJF720906:NJF720908 NTB720906:NTB720908 OCX720906:OCX720908 OMT720906:OMT720908 OWP720906:OWP720908 PGL720906:PGL720908 PQH720906:PQH720908 QAD720906:QAD720908 QJZ720906:QJZ720908 QTV720906:QTV720908 RDR720906:RDR720908 RNN720906:RNN720908 RXJ720906:RXJ720908 SHF720906:SHF720908 SRB720906:SRB720908 TAX720906:TAX720908 TKT720906:TKT720908 TUP720906:TUP720908 UEL720906:UEL720908 UOH720906:UOH720908 UYD720906:UYD720908 VHZ720906:VHZ720908 VRV720906:VRV720908 WBR720906:WBR720908 WLN720906:WLN720908 WVJ720906:WVJ720908 B786442:B786444 IX786442:IX786444 ST786442:ST786444 ACP786442:ACP786444 AML786442:AML786444 AWH786442:AWH786444 BGD786442:BGD786444 BPZ786442:BPZ786444 BZV786442:BZV786444 CJR786442:CJR786444 CTN786442:CTN786444 DDJ786442:DDJ786444 DNF786442:DNF786444 DXB786442:DXB786444 EGX786442:EGX786444 EQT786442:EQT786444 FAP786442:FAP786444 FKL786442:FKL786444 FUH786442:FUH786444 GED786442:GED786444 GNZ786442:GNZ786444 GXV786442:GXV786444 HHR786442:HHR786444 HRN786442:HRN786444 IBJ786442:IBJ786444 ILF786442:ILF786444 IVB786442:IVB786444 JEX786442:JEX786444 JOT786442:JOT786444 JYP786442:JYP786444 KIL786442:KIL786444 KSH786442:KSH786444 LCD786442:LCD786444 LLZ786442:LLZ786444 LVV786442:LVV786444 MFR786442:MFR786444 MPN786442:MPN786444 MZJ786442:MZJ786444 NJF786442:NJF786444 NTB786442:NTB786444 OCX786442:OCX786444 OMT786442:OMT786444 OWP786442:OWP786444 PGL786442:PGL786444 PQH786442:PQH786444 QAD786442:QAD786444 QJZ786442:QJZ786444 QTV786442:QTV786444 RDR786442:RDR786444 RNN786442:RNN786444 RXJ786442:RXJ786444 SHF786442:SHF786444 SRB786442:SRB786444 TAX786442:TAX786444 TKT786442:TKT786444 TUP786442:TUP786444 UEL786442:UEL786444 UOH786442:UOH786444 UYD786442:UYD786444 VHZ786442:VHZ786444 VRV786442:VRV786444 WBR786442:WBR786444 WLN786442:WLN786444 WVJ786442:WVJ786444 B851978:B851980 IX851978:IX851980 ST851978:ST851980 ACP851978:ACP851980 AML851978:AML851980 AWH851978:AWH851980 BGD851978:BGD851980 BPZ851978:BPZ851980 BZV851978:BZV851980 CJR851978:CJR851980 CTN851978:CTN851980 DDJ851978:DDJ851980 DNF851978:DNF851980 DXB851978:DXB851980 EGX851978:EGX851980 EQT851978:EQT851980 FAP851978:FAP851980 FKL851978:FKL851980 FUH851978:FUH851980 GED851978:GED851980 GNZ851978:GNZ851980 GXV851978:GXV851980 HHR851978:HHR851980 HRN851978:HRN851980 IBJ851978:IBJ851980 ILF851978:ILF851980 IVB851978:IVB851980 JEX851978:JEX851980 JOT851978:JOT851980 JYP851978:JYP851980 KIL851978:KIL851980 KSH851978:KSH851980 LCD851978:LCD851980 LLZ851978:LLZ851980 LVV851978:LVV851980 MFR851978:MFR851980 MPN851978:MPN851980 MZJ851978:MZJ851980 NJF851978:NJF851980 NTB851978:NTB851980 OCX851978:OCX851980 OMT851978:OMT851980 OWP851978:OWP851980 PGL851978:PGL851980 PQH851978:PQH851980 QAD851978:QAD851980 QJZ851978:QJZ851980 QTV851978:QTV851980 RDR851978:RDR851980 RNN851978:RNN851980 RXJ851978:RXJ851980 SHF851978:SHF851980 SRB851978:SRB851980 TAX851978:TAX851980 TKT851978:TKT851980 TUP851978:TUP851980 UEL851978:UEL851980 UOH851978:UOH851980 UYD851978:UYD851980 VHZ851978:VHZ851980 VRV851978:VRV851980 WBR851978:WBR851980 WLN851978:WLN851980 WVJ851978:WVJ851980 B917514:B917516 IX917514:IX917516 ST917514:ST917516 ACP917514:ACP917516 AML917514:AML917516 AWH917514:AWH917516 BGD917514:BGD917516 BPZ917514:BPZ917516 BZV917514:BZV917516 CJR917514:CJR917516 CTN917514:CTN917516 DDJ917514:DDJ917516 DNF917514:DNF917516 DXB917514:DXB917516 EGX917514:EGX917516 EQT917514:EQT917516 FAP917514:FAP917516 FKL917514:FKL917516 FUH917514:FUH917516 GED917514:GED917516 GNZ917514:GNZ917516 GXV917514:GXV917516 HHR917514:HHR917516 HRN917514:HRN917516 IBJ917514:IBJ917516 ILF917514:ILF917516 IVB917514:IVB917516 JEX917514:JEX917516 JOT917514:JOT917516 JYP917514:JYP917516 KIL917514:KIL917516 KSH917514:KSH917516 LCD917514:LCD917516 LLZ917514:LLZ917516 LVV917514:LVV917516 MFR917514:MFR917516 MPN917514:MPN917516 MZJ917514:MZJ917516 NJF917514:NJF917516 NTB917514:NTB917516 OCX917514:OCX917516 OMT917514:OMT917516 OWP917514:OWP917516 PGL917514:PGL917516 PQH917514:PQH917516 QAD917514:QAD917516 QJZ917514:QJZ917516 QTV917514:QTV917516 RDR917514:RDR917516 RNN917514:RNN917516 RXJ917514:RXJ917516 SHF917514:SHF917516 SRB917514:SRB917516 TAX917514:TAX917516 TKT917514:TKT917516 TUP917514:TUP917516 UEL917514:UEL917516 UOH917514:UOH917516 UYD917514:UYD917516 VHZ917514:VHZ917516 VRV917514:VRV917516 WBR917514:WBR917516 WLN917514:WLN917516 WVJ917514:WVJ917516 B983050:B983052 IX983050:IX983052 ST983050:ST983052 ACP983050:ACP983052 AML983050:AML983052 AWH983050:AWH983052 BGD983050:BGD983052 BPZ983050:BPZ983052 BZV983050:BZV983052 CJR983050:CJR983052 CTN983050:CTN983052 DDJ983050:DDJ983052 DNF983050:DNF983052 DXB983050:DXB983052 EGX983050:EGX983052 EQT983050:EQT983052 FAP983050:FAP983052 FKL983050:FKL983052 FUH983050:FUH983052 GED983050:GED983052 GNZ983050:GNZ983052 GXV983050:GXV983052 HHR983050:HHR983052 HRN983050:HRN983052 IBJ983050:IBJ983052 ILF983050:ILF983052 IVB983050:IVB983052 JEX983050:JEX983052 JOT983050:JOT983052 JYP983050:JYP983052 KIL983050:KIL983052 KSH983050:KSH983052 LCD983050:LCD983052 LLZ983050:LLZ983052 LVV983050:LVV983052 MFR983050:MFR983052 MPN983050:MPN983052 MZJ983050:MZJ983052 NJF983050:NJF983052 NTB983050:NTB983052 OCX983050:OCX983052 OMT983050:OMT983052 OWP983050:OWP983052 PGL983050:PGL983052 PQH983050:PQH983052 QAD983050:QAD983052 QJZ983050:QJZ983052 QTV983050:QTV983052 RDR983050:RDR983052 RNN983050:RNN983052 RXJ983050:RXJ983052 SHF983050:SHF983052 SRB983050:SRB983052 TAX983050:TAX983052 TKT983050:TKT983052 TUP983050:TUP983052 UEL983050:UEL983052 UOH983050:UOH983052 UYD983050:UYD983052 VHZ983050:VHZ983052 VRV983050:VRV983052 WBR983050:WBR983052 WLN983050:WLN983052 WVJ983050:WVJ983052 B16 IX16 ST16 ACP16 AML16 AWH16 BGD16 BPZ16 BZV16 CJR16 CTN16 DDJ16 DNF16 DXB16 EGX16 EQT16 FAP16 FKL16 FUH16 GED16 GNZ16 GXV16 HHR16 HRN16 IBJ16 ILF16 IVB16 JEX16 JOT16 JYP16 KIL16 KSH16 LCD16 LLZ16 LVV16 MFR16 MPN16 MZJ16 NJF16 NTB16 OCX16 OMT16 OWP16 PGL16 PQH16 QAD16 QJZ16 QTV16 RDR16 RNN16 RXJ16 SHF16 SRB16 TAX16 TKT16 TUP16 UEL16 UOH16 UYD16 VHZ16 VRV16 WBR16 WLN16 WVJ16 B65550:B65552 IX65550:IX65552 ST65550:ST65552 ACP65550:ACP65552 AML65550:AML65552 AWH65550:AWH65552 BGD65550:BGD65552 BPZ65550:BPZ65552 BZV65550:BZV65552 CJR65550:CJR65552 CTN65550:CTN65552 DDJ65550:DDJ65552 DNF65550:DNF65552 DXB65550:DXB65552 EGX65550:EGX65552 EQT65550:EQT65552 FAP65550:FAP65552 FKL65550:FKL65552 FUH65550:FUH65552 GED65550:GED65552 GNZ65550:GNZ65552 GXV65550:GXV65552 HHR65550:HHR65552 HRN65550:HRN65552 IBJ65550:IBJ65552 ILF65550:ILF65552 IVB65550:IVB65552 JEX65550:JEX65552 JOT65550:JOT65552 JYP65550:JYP65552 KIL65550:KIL65552 KSH65550:KSH65552 LCD65550:LCD65552 LLZ65550:LLZ65552 LVV65550:LVV65552 MFR65550:MFR65552 MPN65550:MPN65552 MZJ65550:MZJ65552 NJF65550:NJF65552 NTB65550:NTB65552 OCX65550:OCX65552 OMT65550:OMT65552 OWP65550:OWP65552 PGL65550:PGL65552 PQH65550:PQH65552 QAD65550:QAD65552 QJZ65550:QJZ65552 QTV65550:QTV65552 RDR65550:RDR65552 RNN65550:RNN65552 RXJ65550:RXJ65552 SHF65550:SHF65552 SRB65550:SRB65552 TAX65550:TAX65552 TKT65550:TKT65552 TUP65550:TUP65552 UEL65550:UEL65552 UOH65550:UOH65552 UYD65550:UYD65552 VHZ65550:VHZ65552 VRV65550:VRV65552 WBR65550:WBR65552 WLN65550:WLN65552 WVJ65550:WVJ65552 B131086:B131088 IX131086:IX131088 ST131086:ST131088 ACP131086:ACP131088 AML131086:AML131088 AWH131086:AWH131088 BGD131086:BGD131088 BPZ131086:BPZ131088 BZV131086:BZV131088 CJR131086:CJR131088 CTN131086:CTN131088 DDJ131086:DDJ131088 DNF131086:DNF131088 DXB131086:DXB131088 EGX131086:EGX131088 EQT131086:EQT131088 FAP131086:FAP131088 FKL131086:FKL131088 FUH131086:FUH131088 GED131086:GED131088 GNZ131086:GNZ131088 GXV131086:GXV131088 HHR131086:HHR131088 HRN131086:HRN131088 IBJ131086:IBJ131088 ILF131086:ILF131088 IVB131086:IVB131088 JEX131086:JEX131088 JOT131086:JOT131088 JYP131086:JYP131088 KIL131086:KIL131088 KSH131086:KSH131088 LCD131086:LCD131088 LLZ131086:LLZ131088 LVV131086:LVV131088 MFR131086:MFR131088 MPN131086:MPN131088 MZJ131086:MZJ131088 NJF131086:NJF131088 NTB131086:NTB131088 OCX131086:OCX131088 OMT131086:OMT131088 OWP131086:OWP131088 PGL131086:PGL131088 PQH131086:PQH131088 QAD131086:QAD131088 QJZ131086:QJZ131088 QTV131086:QTV131088 RDR131086:RDR131088 RNN131086:RNN131088 RXJ131086:RXJ131088 SHF131086:SHF131088 SRB131086:SRB131088 TAX131086:TAX131088 TKT131086:TKT131088 TUP131086:TUP131088 UEL131086:UEL131088 UOH131086:UOH131088 UYD131086:UYD131088 VHZ131086:VHZ131088 VRV131086:VRV131088 WBR131086:WBR131088 WLN131086:WLN131088 WVJ131086:WVJ131088 B196622:B196624 IX196622:IX196624 ST196622:ST196624 ACP196622:ACP196624 AML196622:AML196624 AWH196622:AWH196624 BGD196622:BGD196624 BPZ196622:BPZ196624 BZV196622:BZV196624 CJR196622:CJR196624 CTN196622:CTN196624 DDJ196622:DDJ196624 DNF196622:DNF196624 DXB196622:DXB196624 EGX196622:EGX196624 EQT196622:EQT196624 FAP196622:FAP196624 FKL196622:FKL196624 FUH196622:FUH196624 GED196622:GED196624 GNZ196622:GNZ196624 GXV196622:GXV196624 HHR196622:HHR196624 HRN196622:HRN196624 IBJ196622:IBJ196624 ILF196622:ILF196624 IVB196622:IVB196624 JEX196622:JEX196624 JOT196622:JOT196624 JYP196622:JYP196624 KIL196622:KIL196624 KSH196622:KSH196624 LCD196622:LCD196624 LLZ196622:LLZ196624 LVV196622:LVV196624 MFR196622:MFR196624 MPN196622:MPN196624 MZJ196622:MZJ196624 NJF196622:NJF196624 NTB196622:NTB196624 OCX196622:OCX196624 OMT196622:OMT196624 OWP196622:OWP196624 PGL196622:PGL196624 PQH196622:PQH196624 QAD196622:QAD196624 QJZ196622:QJZ196624 QTV196622:QTV196624 RDR196622:RDR196624 RNN196622:RNN196624 RXJ196622:RXJ196624 SHF196622:SHF196624 SRB196622:SRB196624 TAX196622:TAX196624 TKT196622:TKT196624 TUP196622:TUP196624 UEL196622:UEL196624 UOH196622:UOH196624 UYD196622:UYD196624 VHZ196622:VHZ196624 VRV196622:VRV196624 WBR196622:WBR196624 WLN196622:WLN196624 WVJ196622:WVJ196624 B262158:B262160 IX262158:IX262160 ST262158:ST262160 ACP262158:ACP262160 AML262158:AML262160 AWH262158:AWH262160 BGD262158:BGD262160 BPZ262158:BPZ262160 BZV262158:BZV262160 CJR262158:CJR262160 CTN262158:CTN262160 DDJ262158:DDJ262160 DNF262158:DNF262160 DXB262158:DXB262160 EGX262158:EGX262160 EQT262158:EQT262160 FAP262158:FAP262160 FKL262158:FKL262160 FUH262158:FUH262160 GED262158:GED262160 GNZ262158:GNZ262160 GXV262158:GXV262160 HHR262158:HHR262160 HRN262158:HRN262160 IBJ262158:IBJ262160 ILF262158:ILF262160 IVB262158:IVB262160 JEX262158:JEX262160 JOT262158:JOT262160 JYP262158:JYP262160 KIL262158:KIL262160 KSH262158:KSH262160 LCD262158:LCD262160 LLZ262158:LLZ262160 LVV262158:LVV262160 MFR262158:MFR262160 MPN262158:MPN262160 MZJ262158:MZJ262160 NJF262158:NJF262160 NTB262158:NTB262160 OCX262158:OCX262160 OMT262158:OMT262160 OWP262158:OWP262160 PGL262158:PGL262160 PQH262158:PQH262160 QAD262158:QAD262160 QJZ262158:QJZ262160 QTV262158:QTV262160 RDR262158:RDR262160 RNN262158:RNN262160 RXJ262158:RXJ262160 SHF262158:SHF262160 SRB262158:SRB262160 TAX262158:TAX262160 TKT262158:TKT262160 TUP262158:TUP262160 UEL262158:UEL262160 UOH262158:UOH262160 UYD262158:UYD262160 VHZ262158:VHZ262160 VRV262158:VRV262160 WBR262158:WBR262160 WLN262158:WLN262160 WVJ262158:WVJ262160 B327694:B327696 IX327694:IX327696 ST327694:ST327696 ACP327694:ACP327696 AML327694:AML327696 AWH327694:AWH327696 BGD327694:BGD327696 BPZ327694:BPZ327696 BZV327694:BZV327696 CJR327694:CJR327696 CTN327694:CTN327696 DDJ327694:DDJ327696 DNF327694:DNF327696 DXB327694:DXB327696 EGX327694:EGX327696 EQT327694:EQT327696 FAP327694:FAP327696 FKL327694:FKL327696 FUH327694:FUH327696 GED327694:GED327696 GNZ327694:GNZ327696 GXV327694:GXV327696 HHR327694:HHR327696 HRN327694:HRN327696 IBJ327694:IBJ327696 ILF327694:ILF327696 IVB327694:IVB327696 JEX327694:JEX327696 JOT327694:JOT327696 JYP327694:JYP327696 KIL327694:KIL327696 KSH327694:KSH327696 LCD327694:LCD327696 LLZ327694:LLZ327696 LVV327694:LVV327696 MFR327694:MFR327696 MPN327694:MPN327696 MZJ327694:MZJ327696 NJF327694:NJF327696 NTB327694:NTB327696 OCX327694:OCX327696 OMT327694:OMT327696 OWP327694:OWP327696 PGL327694:PGL327696 PQH327694:PQH327696 QAD327694:QAD327696 QJZ327694:QJZ327696 QTV327694:QTV327696 RDR327694:RDR327696 RNN327694:RNN327696 RXJ327694:RXJ327696 SHF327694:SHF327696 SRB327694:SRB327696 TAX327694:TAX327696 TKT327694:TKT327696 TUP327694:TUP327696 UEL327694:UEL327696 UOH327694:UOH327696 UYD327694:UYD327696 VHZ327694:VHZ327696 VRV327694:VRV327696 WBR327694:WBR327696 WLN327694:WLN327696 WVJ327694:WVJ327696 B393230:B393232 IX393230:IX393232 ST393230:ST393232 ACP393230:ACP393232 AML393230:AML393232 AWH393230:AWH393232 BGD393230:BGD393232 BPZ393230:BPZ393232 BZV393230:BZV393232 CJR393230:CJR393232 CTN393230:CTN393232 DDJ393230:DDJ393232 DNF393230:DNF393232 DXB393230:DXB393232 EGX393230:EGX393232 EQT393230:EQT393232 FAP393230:FAP393232 FKL393230:FKL393232 FUH393230:FUH393232 GED393230:GED393232 GNZ393230:GNZ393232 GXV393230:GXV393232 HHR393230:HHR393232 HRN393230:HRN393232 IBJ393230:IBJ393232 ILF393230:ILF393232 IVB393230:IVB393232 JEX393230:JEX393232 JOT393230:JOT393232 JYP393230:JYP393232 KIL393230:KIL393232 KSH393230:KSH393232 LCD393230:LCD393232 LLZ393230:LLZ393232 LVV393230:LVV393232 MFR393230:MFR393232 MPN393230:MPN393232 MZJ393230:MZJ393232 NJF393230:NJF393232 NTB393230:NTB393232 OCX393230:OCX393232 OMT393230:OMT393232 OWP393230:OWP393232 PGL393230:PGL393232 PQH393230:PQH393232 QAD393230:QAD393232 QJZ393230:QJZ393232 QTV393230:QTV393232 RDR393230:RDR393232 RNN393230:RNN393232 RXJ393230:RXJ393232 SHF393230:SHF393232 SRB393230:SRB393232 TAX393230:TAX393232 TKT393230:TKT393232 TUP393230:TUP393232 UEL393230:UEL393232 UOH393230:UOH393232 UYD393230:UYD393232 VHZ393230:VHZ393232 VRV393230:VRV393232 WBR393230:WBR393232 WLN393230:WLN393232 WVJ393230:WVJ393232 B458766:B458768 IX458766:IX458768 ST458766:ST458768 ACP458766:ACP458768 AML458766:AML458768 AWH458766:AWH458768 BGD458766:BGD458768 BPZ458766:BPZ458768 BZV458766:BZV458768 CJR458766:CJR458768 CTN458766:CTN458768 DDJ458766:DDJ458768 DNF458766:DNF458768 DXB458766:DXB458768 EGX458766:EGX458768 EQT458766:EQT458768 FAP458766:FAP458768 FKL458766:FKL458768 FUH458766:FUH458768 GED458766:GED458768 GNZ458766:GNZ458768 GXV458766:GXV458768 HHR458766:HHR458768 HRN458766:HRN458768 IBJ458766:IBJ458768 ILF458766:ILF458768 IVB458766:IVB458768 JEX458766:JEX458768 JOT458766:JOT458768 JYP458766:JYP458768 KIL458766:KIL458768 KSH458766:KSH458768 LCD458766:LCD458768 LLZ458766:LLZ458768 LVV458766:LVV458768 MFR458766:MFR458768 MPN458766:MPN458768 MZJ458766:MZJ458768 NJF458766:NJF458768 NTB458766:NTB458768 OCX458766:OCX458768 OMT458766:OMT458768 OWP458766:OWP458768 PGL458766:PGL458768 PQH458766:PQH458768 QAD458766:QAD458768 QJZ458766:QJZ458768 QTV458766:QTV458768 RDR458766:RDR458768 RNN458766:RNN458768 RXJ458766:RXJ458768 SHF458766:SHF458768 SRB458766:SRB458768 TAX458766:TAX458768 TKT458766:TKT458768 TUP458766:TUP458768 UEL458766:UEL458768 UOH458766:UOH458768 UYD458766:UYD458768 VHZ458766:VHZ458768 VRV458766:VRV458768 WBR458766:WBR458768 WLN458766:WLN458768 WVJ458766:WVJ458768 B524302:B524304 IX524302:IX524304 ST524302:ST524304 ACP524302:ACP524304 AML524302:AML524304 AWH524302:AWH524304 BGD524302:BGD524304 BPZ524302:BPZ524304 BZV524302:BZV524304 CJR524302:CJR524304 CTN524302:CTN524304 DDJ524302:DDJ524304 DNF524302:DNF524304 DXB524302:DXB524304 EGX524302:EGX524304 EQT524302:EQT524304 FAP524302:FAP524304 FKL524302:FKL524304 FUH524302:FUH524304 GED524302:GED524304 GNZ524302:GNZ524304 GXV524302:GXV524304 HHR524302:HHR524304 HRN524302:HRN524304 IBJ524302:IBJ524304 ILF524302:ILF524304 IVB524302:IVB524304 JEX524302:JEX524304 JOT524302:JOT524304 JYP524302:JYP524304 KIL524302:KIL524304 KSH524302:KSH524304 LCD524302:LCD524304 LLZ524302:LLZ524304 LVV524302:LVV524304 MFR524302:MFR524304 MPN524302:MPN524304 MZJ524302:MZJ524304 NJF524302:NJF524304 NTB524302:NTB524304 OCX524302:OCX524304 OMT524302:OMT524304 OWP524302:OWP524304 PGL524302:PGL524304 PQH524302:PQH524304 QAD524302:QAD524304 QJZ524302:QJZ524304 QTV524302:QTV524304 RDR524302:RDR524304 RNN524302:RNN524304 RXJ524302:RXJ524304 SHF524302:SHF524304 SRB524302:SRB524304 TAX524302:TAX524304 TKT524302:TKT524304 TUP524302:TUP524304 UEL524302:UEL524304 UOH524302:UOH524304 UYD524302:UYD524304 VHZ524302:VHZ524304 VRV524302:VRV524304 WBR524302:WBR524304 WLN524302:WLN524304 WVJ524302:WVJ524304 B589838:B589840 IX589838:IX589840 ST589838:ST589840 ACP589838:ACP589840 AML589838:AML589840 AWH589838:AWH589840 BGD589838:BGD589840 BPZ589838:BPZ589840 BZV589838:BZV589840 CJR589838:CJR589840 CTN589838:CTN589840 DDJ589838:DDJ589840 DNF589838:DNF589840 DXB589838:DXB589840 EGX589838:EGX589840 EQT589838:EQT589840 FAP589838:FAP589840 FKL589838:FKL589840 FUH589838:FUH589840 GED589838:GED589840 GNZ589838:GNZ589840 GXV589838:GXV589840 HHR589838:HHR589840 HRN589838:HRN589840 IBJ589838:IBJ589840 ILF589838:ILF589840 IVB589838:IVB589840 JEX589838:JEX589840 JOT589838:JOT589840 JYP589838:JYP589840 KIL589838:KIL589840 KSH589838:KSH589840 LCD589838:LCD589840 LLZ589838:LLZ589840 LVV589838:LVV589840 MFR589838:MFR589840 MPN589838:MPN589840 MZJ589838:MZJ589840 NJF589838:NJF589840 NTB589838:NTB589840 OCX589838:OCX589840 OMT589838:OMT589840 OWP589838:OWP589840 PGL589838:PGL589840 PQH589838:PQH589840 QAD589838:QAD589840 QJZ589838:QJZ589840 QTV589838:QTV589840 RDR589838:RDR589840 RNN589838:RNN589840 RXJ589838:RXJ589840 SHF589838:SHF589840 SRB589838:SRB589840 TAX589838:TAX589840 TKT589838:TKT589840 TUP589838:TUP589840 UEL589838:UEL589840 UOH589838:UOH589840 UYD589838:UYD589840 VHZ589838:VHZ589840 VRV589838:VRV589840 WBR589838:WBR589840 WLN589838:WLN589840 WVJ589838:WVJ589840 B655374:B655376 IX655374:IX655376 ST655374:ST655376 ACP655374:ACP655376 AML655374:AML655376 AWH655374:AWH655376 BGD655374:BGD655376 BPZ655374:BPZ655376 BZV655374:BZV655376 CJR655374:CJR655376 CTN655374:CTN655376 DDJ655374:DDJ655376 DNF655374:DNF655376 DXB655374:DXB655376 EGX655374:EGX655376 EQT655374:EQT655376 FAP655374:FAP655376 FKL655374:FKL655376 FUH655374:FUH655376 GED655374:GED655376 GNZ655374:GNZ655376 GXV655374:GXV655376 HHR655374:HHR655376 HRN655374:HRN655376 IBJ655374:IBJ655376 ILF655374:ILF655376 IVB655374:IVB655376 JEX655374:JEX655376 JOT655374:JOT655376 JYP655374:JYP655376 KIL655374:KIL655376 KSH655374:KSH655376 LCD655374:LCD655376 LLZ655374:LLZ655376 LVV655374:LVV655376 MFR655374:MFR655376 MPN655374:MPN655376 MZJ655374:MZJ655376 NJF655374:NJF655376 NTB655374:NTB655376 OCX655374:OCX655376 OMT655374:OMT655376 OWP655374:OWP655376 PGL655374:PGL655376 PQH655374:PQH655376 QAD655374:QAD655376 QJZ655374:QJZ655376 QTV655374:QTV655376 RDR655374:RDR655376 RNN655374:RNN655376 RXJ655374:RXJ655376 SHF655374:SHF655376 SRB655374:SRB655376 TAX655374:TAX655376 TKT655374:TKT655376 TUP655374:TUP655376 UEL655374:UEL655376 UOH655374:UOH655376 UYD655374:UYD655376 VHZ655374:VHZ655376 VRV655374:VRV655376 WBR655374:WBR655376 WLN655374:WLN655376 WVJ655374:WVJ655376 B720910:B720912 IX720910:IX720912 ST720910:ST720912 ACP720910:ACP720912 AML720910:AML720912 AWH720910:AWH720912 BGD720910:BGD720912 BPZ720910:BPZ720912 BZV720910:BZV720912 CJR720910:CJR720912 CTN720910:CTN720912 DDJ720910:DDJ720912 DNF720910:DNF720912 DXB720910:DXB720912 EGX720910:EGX720912 EQT720910:EQT720912 FAP720910:FAP720912 FKL720910:FKL720912 FUH720910:FUH720912 GED720910:GED720912 GNZ720910:GNZ720912 GXV720910:GXV720912 HHR720910:HHR720912 HRN720910:HRN720912 IBJ720910:IBJ720912 ILF720910:ILF720912 IVB720910:IVB720912 JEX720910:JEX720912 JOT720910:JOT720912 JYP720910:JYP720912 KIL720910:KIL720912 KSH720910:KSH720912 LCD720910:LCD720912 LLZ720910:LLZ720912 LVV720910:LVV720912 MFR720910:MFR720912 MPN720910:MPN720912 MZJ720910:MZJ720912 NJF720910:NJF720912 NTB720910:NTB720912 OCX720910:OCX720912 OMT720910:OMT720912 OWP720910:OWP720912 PGL720910:PGL720912 PQH720910:PQH720912 QAD720910:QAD720912 QJZ720910:QJZ720912 QTV720910:QTV720912 RDR720910:RDR720912 RNN720910:RNN720912 RXJ720910:RXJ720912 SHF720910:SHF720912 SRB720910:SRB720912 TAX720910:TAX720912 TKT720910:TKT720912 TUP720910:TUP720912 UEL720910:UEL720912 UOH720910:UOH720912 UYD720910:UYD720912 VHZ720910:VHZ720912 VRV720910:VRV720912 WBR720910:WBR720912 WLN720910:WLN720912 WVJ720910:WVJ720912 B786446:B786448 IX786446:IX786448 ST786446:ST786448 ACP786446:ACP786448 AML786446:AML786448 AWH786446:AWH786448 BGD786446:BGD786448 BPZ786446:BPZ786448 BZV786446:BZV786448 CJR786446:CJR786448 CTN786446:CTN786448 DDJ786446:DDJ786448 DNF786446:DNF786448 DXB786446:DXB786448 EGX786446:EGX786448 EQT786446:EQT786448 FAP786446:FAP786448 FKL786446:FKL786448 FUH786446:FUH786448 GED786446:GED786448 GNZ786446:GNZ786448 GXV786446:GXV786448 HHR786446:HHR786448 HRN786446:HRN786448 IBJ786446:IBJ786448 ILF786446:ILF786448 IVB786446:IVB786448 JEX786446:JEX786448 JOT786446:JOT786448 JYP786446:JYP786448 KIL786446:KIL786448 KSH786446:KSH786448 LCD786446:LCD786448 LLZ786446:LLZ786448 LVV786446:LVV786448 MFR786446:MFR786448 MPN786446:MPN786448 MZJ786446:MZJ786448 NJF786446:NJF786448 NTB786446:NTB786448 OCX786446:OCX786448 OMT786446:OMT786448 OWP786446:OWP786448 PGL786446:PGL786448 PQH786446:PQH786448 QAD786446:QAD786448 QJZ786446:QJZ786448 QTV786446:QTV786448 RDR786446:RDR786448 RNN786446:RNN786448 RXJ786446:RXJ786448 SHF786446:SHF786448 SRB786446:SRB786448 TAX786446:TAX786448 TKT786446:TKT786448 TUP786446:TUP786448 UEL786446:UEL786448 UOH786446:UOH786448 UYD786446:UYD786448 VHZ786446:VHZ786448 VRV786446:VRV786448 WBR786446:WBR786448 WLN786446:WLN786448 WVJ786446:WVJ786448 B851982:B851984 IX851982:IX851984 ST851982:ST851984 ACP851982:ACP851984 AML851982:AML851984 AWH851982:AWH851984 BGD851982:BGD851984 BPZ851982:BPZ851984 BZV851982:BZV851984 CJR851982:CJR851984 CTN851982:CTN851984 DDJ851982:DDJ851984 DNF851982:DNF851984 DXB851982:DXB851984 EGX851982:EGX851984 EQT851982:EQT851984 FAP851982:FAP851984 FKL851982:FKL851984 FUH851982:FUH851984 GED851982:GED851984 GNZ851982:GNZ851984 GXV851982:GXV851984 HHR851982:HHR851984 HRN851982:HRN851984 IBJ851982:IBJ851984 ILF851982:ILF851984 IVB851982:IVB851984 JEX851982:JEX851984 JOT851982:JOT851984 JYP851982:JYP851984 KIL851982:KIL851984 KSH851982:KSH851984 LCD851982:LCD851984 LLZ851982:LLZ851984 LVV851982:LVV851984 MFR851982:MFR851984 MPN851982:MPN851984 MZJ851982:MZJ851984 NJF851982:NJF851984 NTB851982:NTB851984 OCX851982:OCX851984 OMT851982:OMT851984 OWP851982:OWP851984 PGL851982:PGL851984 PQH851982:PQH851984 QAD851982:QAD851984 QJZ851982:QJZ851984 QTV851982:QTV851984 RDR851982:RDR851984 RNN851982:RNN851984 RXJ851982:RXJ851984 SHF851982:SHF851984 SRB851982:SRB851984 TAX851982:TAX851984 TKT851982:TKT851984 TUP851982:TUP851984 UEL851982:UEL851984 UOH851982:UOH851984 UYD851982:UYD851984 VHZ851982:VHZ851984 VRV851982:VRV851984 WBR851982:WBR851984 WLN851982:WLN851984 WVJ851982:WVJ851984 B917518:B917520 IX917518:IX917520 ST917518:ST917520 ACP917518:ACP917520 AML917518:AML917520 AWH917518:AWH917520 BGD917518:BGD917520 BPZ917518:BPZ917520 BZV917518:BZV917520 CJR917518:CJR917520 CTN917518:CTN917520 DDJ917518:DDJ917520 DNF917518:DNF917520 DXB917518:DXB917520 EGX917518:EGX917520 EQT917518:EQT917520 FAP917518:FAP917520 FKL917518:FKL917520 FUH917518:FUH917520 GED917518:GED917520 GNZ917518:GNZ917520 GXV917518:GXV917520 HHR917518:HHR917520 HRN917518:HRN917520 IBJ917518:IBJ917520 ILF917518:ILF917520 IVB917518:IVB917520 JEX917518:JEX917520 JOT917518:JOT917520 JYP917518:JYP917520 KIL917518:KIL917520 KSH917518:KSH917520 LCD917518:LCD917520 LLZ917518:LLZ917520 LVV917518:LVV917520 MFR917518:MFR917520 MPN917518:MPN917520 MZJ917518:MZJ917520 NJF917518:NJF917520 NTB917518:NTB917520 OCX917518:OCX917520 OMT917518:OMT917520 OWP917518:OWP917520 PGL917518:PGL917520 PQH917518:PQH917520 QAD917518:QAD917520 QJZ917518:QJZ917520 QTV917518:QTV917520 RDR917518:RDR917520 RNN917518:RNN917520 RXJ917518:RXJ917520 SHF917518:SHF917520 SRB917518:SRB917520 TAX917518:TAX917520 TKT917518:TKT917520 TUP917518:TUP917520 UEL917518:UEL917520 UOH917518:UOH917520 UYD917518:UYD917520 VHZ917518:VHZ917520 VRV917518:VRV917520 WBR917518:WBR917520 WLN917518:WLN917520 WVJ917518:WVJ917520 B983054:B983056 IX983054:IX983056 ST983054:ST983056 ACP983054:ACP983056 AML983054:AML983056 AWH983054:AWH983056 BGD983054:BGD983056 BPZ983054:BPZ983056 BZV983054:BZV983056 CJR983054:CJR983056 CTN983054:CTN983056 DDJ983054:DDJ983056 DNF983054:DNF983056 DXB983054:DXB983056 EGX983054:EGX983056 EQT983054:EQT983056 FAP983054:FAP983056 FKL983054:FKL983056 FUH983054:FUH983056 GED983054:GED983056 GNZ983054:GNZ983056 GXV983054:GXV983056 HHR983054:HHR983056 HRN983054:HRN983056 IBJ983054:IBJ983056 ILF983054:ILF983056 IVB983054:IVB983056 JEX983054:JEX983056 JOT983054:JOT983056 JYP983054:JYP983056 KIL983054:KIL983056 KSH983054:KSH983056 LCD983054:LCD983056 LLZ983054:LLZ983056 LVV983054:LVV983056 MFR983054:MFR983056 MPN983054:MPN983056 MZJ983054:MZJ983056 NJF983054:NJF983056 NTB983054:NTB983056 OCX983054:OCX983056 OMT983054:OMT983056 OWP983054:OWP983056 PGL983054:PGL983056 PQH983054:PQH983056 QAD983054:QAD983056 QJZ983054:QJZ983056 QTV983054:QTV983056 RDR983054:RDR983056 RNN983054:RNN983056 RXJ983054:RXJ983056 SHF983054:SHF983056 SRB983054:SRB983056 TAX983054:TAX983056 TKT983054:TKT983056 TUP983054:TUP983056 UEL983054:UEL983056 UOH983054:UOH983056 UYD983054:UYD983056 VHZ983054:VHZ983056 VRV983054:VRV983056 WBR983054:WBR983056 WLN983054:WLN983056 WVJ983054:WVJ983056 B18:B20 IX18:IX20 ST18:ST20 ACP18:ACP20 AML18:AML20 AWH18:AWH20 BGD18:BGD20 BPZ18:BPZ20 BZV18:BZV20 CJR18:CJR20 CTN18:CTN20 DDJ18:DDJ20 DNF18:DNF20 DXB18:DXB20 EGX18:EGX20 EQT18:EQT20 FAP18:FAP20 FKL18:FKL20 FUH18:FUH20 GED18:GED20 GNZ18:GNZ20 GXV18:GXV20 HHR18:HHR20 HRN18:HRN20 IBJ18:IBJ20 ILF18:ILF20 IVB18:IVB20 JEX18:JEX20 JOT18:JOT20 JYP18:JYP20 KIL18:KIL20 KSH18:KSH20 LCD18:LCD20 LLZ18:LLZ20 LVV18:LVV20 MFR18:MFR20 MPN18:MPN20 MZJ18:MZJ20 NJF18:NJF20 NTB18:NTB20 OCX18:OCX20 OMT18:OMT20 OWP18:OWP20 PGL18:PGL20 PQH18:PQH20 QAD18:QAD20 QJZ18:QJZ20 QTV18:QTV20 RDR18:RDR20 RNN18:RNN20 RXJ18:RXJ20 SHF18:SHF20 SRB18:SRB20 TAX18:TAX20 TKT18:TKT20 TUP18:TUP20 UEL18:UEL20 UOH18:UOH20 UYD18:UYD20 VHZ18:VHZ20 VRV18:VRV20 WBR18:WBR20 WLN18:WLN20 WVJ18:WVJ20 B65554:B65556 IX65554:IX65556 ST65554:ST65556 ACP65554:ACP65556 AML65554:AML65556 AWH65554:AWH65556 BGD65554:BGD65556 BPZ65554:BPZ65556 BZV65554:BZV65556 CJR65554:CJR65556 CTN65554:CTN65556 DDJ65554:DDJ65556 DNF65554:DNF65556 DXB65554:DXB65556 EGX65554:EGX65556 EQT65554:EQT65556 FAP65554:FAP65556 FKL65554:FKL65556 FUH65554:FUH65556 GED65554:GED65556 GNZ65554:GNZ65556 GXV65554:GXV65556 HHR65554:HHR65556 HRN65554:HRN65556 IBJ65554:IBJ65556 ILF65554:ILF65556 IVB65554:IVB65556 JEX65554:JEX65556 JOT65554:JOT65556 JYP65554:JYP65556 KIL65554:KIL65556 KSH65554:KSH65556 LCD65554:LCD65556 LLZ65554:LLZ65556 LVV65554:LVV65556 MFR65554:MFR65556 MPN65554:MPN65556 MZJ65554:MZJ65556 NJF65554:NJF65556 NTB65554:NTB65556 OCX65554:OCX65556 OMT65554:OMT65556 OWP65554:OWP65556 PGL65554:PGL65556 PQH65554:PQH65556 QAD65554:QAD65556 QJZ65554:QJZ65556 QTV65554:QTV65556 RDR65554:RDR65556 RNN65554:RNN65556 RXJ65554:RXJ65556 SHF65554:SHF65556 SRB65554:SRB65556 TAX65554:TAX65556 TKT65554:TKT65556 TUP65554:TUP65556 UEL65554:UEL65556 UOH65554:UOH65556 UYD65554:UYD65556 VHZ65554:VHZ65556 VRV65554:VRV65556 WBR65554:WBR65556 WLN65554:WLN65556 WVJ65554:WVJ65556 B131090:B131092 IX131090:IX131092 ST131090:ST131092 ACP131090:ACP131092 AML131090:AML131092 AWH131090:AWH131092 BGD131090:BGD131092 BPZ131090:BPZ131092 BZV131090:BZV131092 CJR131090:CJR131092 CTN131090:CTN131092 DDJ131090:DDJ131092 DNF131090:DNF131092 DXB131090:DXB131092 EGX131090:EGX131092 EQT131090:EQT131092 FAP131090:FAP131092 FKL131090:FKL131092 FUH131090:FUH131092 GED131090:GED131092 GNZ131090:GNZ131092 GXV131090:GXV131092 HHR131090:HHR131092 HRN131090:HRN131092 IBJ131090:IBJ131092 ILF131090:ILF131092 IVB131090:IVB131092 JEX131090:JEX131092 JOT131090:JOT131092 JYP131090:JYP131092 KIL131090:KIL131092 KSH131090:KSH131092 LCD131090:LCD131092 LLZ131090:LLZ131092 LVV131090:LVV131092 MFR131090:MFR131092 MPN131090:MPN131092 MZJ131090:MZJ131092 NJF131090:NJF131092 NTB131090:NTB131092 OCX131090:OCX131092 OMT131090:OMT131092 OWP131090:OWP131092 PGL131090:PGL131092 PQH131090:PQH131092 QAD131090:QAD131092 QJZ131090:QJZ131092 QTV131090:QTV131092 RDR131090:RDR131092 RNN131090:RNN131092 RXJ131090:RXJ131092 SHF131090:SHF131092 SRB131090:SRB131092 TAX131090:TAX131092 TKT131090:TKT131092 TUP131090:TUP131092 UEL131090:UEL131092 UOH131090:UOH131092 UYD131090:UYD131092 VHZ131090:VHZ131092 VRV131090:VRV131092 WBR131090:WBR131092 WLN131090:WLN131092 WVJ131090:WVJ131092 B196626:B196628 IX196626:IX196628 ST196626:ST196628 ACP196626:ACP196628 AML196626:AML196628 AWH196626:AWH196628 BGD196626:BGD196628 BPZ196626:BPZ196628 BZV196626:BZV196628 CJR196626:CJR196628 CTN196626:CTN196628 DDJ196626:DDJ196628 DNF196626:DNF196628 DXB196626:DXB196628 EGX196626:EGX196628 EQT196626:EQT196628 FAP196626:FAP196628 FKL196626:FKL196628 FUH196626:FUH196628 GED196626:GED196628 GNZ196626:GNZ196628 GXV196626:GXV196628 HHR196626:HHR196628 HRN196626:HRN196628 IBJ196626:IBJ196628 ILF196626:ILF196628 IVB196626:IVB196628 JEX196626:JEX196628 JOT196626:JOT196628 JYP196626:JYP196628 KIL196626:KIL196628 KSH196626:KSH196628 LCD196626:LCD196628 LLZ196626:LLZ196628 LVV196626:LVV196628 MFR196626:MFR196628 MPN196626:MPN196628 MZJ196626:MZJ196628 NJF196626:NJF196628 NTB196626:NTB196628 OCX196626:OCX196628 OMT196626:OMT196628 OWP196626:OWP196628 PGL196626:PGL196628 PQH196626:PQH196628 QAD196626:QAD196628 QJZ196626:QJZ196628 QTV196626:QTV196628 RDR196626:RDR196628 RNN196626:RNN196628 RXJ196626:RXJ196628 SHF196626:SHF196628 SRB196626:SRB196628 TAX196626:TAX196628 TKT196626:TKT196628 TUP196626:TUP196628 UEL196626:UEL196628 UOH196626:UOH196628 UYD196626:UYD196628 VHZ196626:VHZ196628 VRV196626:VRV196628 WBR196626:WBR196628 WLN196626:WLN196628 WVJ196626:WVJ196628 B262162:B262164 IX262162:IX262164 ST262162:ST262164 ACP262162:ACP262164 AML262162:AML262164 AWH262162:AWH262164 BGD262162:BGD262164 BPZ262162:BPZ262164 BZV262162:BZV262164 CJR262162:CJR262164 CTN262162:CTN262164 DDJ262162:DDJ262164 DNF262162:DNF262164 DXB262162:DXB262164 EGX262162:EGX262164 EQT262162:EQT262164 FAP262162:FAP262164 FKL262162:FKL262164 FUH262162:FUH262164 GED262162:GED262164 GNZ262162:GNZ262164 GXV262162:GXV262164 HHR262162:HHR262164 HRN262162:HRN262164 IBJ262162:IBJ262164 ILF262162:ILF262164 IVB262162:IVB262164 JEX262162:JEX262164 JOT262162:JOT262164 JYP262162:JYP262164 KIL262162:KIL262164 KSH262162:KSH262164 LCD262162:LCD262164 LLZ262162:LLZ262164 LVV262162:LVV262164 MFR262162:MFR262164 MPN262162:MPN262164 MZJ262162:MZJ262164 NJF262162:NJF262164 NTB262162:NTB262164 OCX262162:OCX262164 OMT262162:OMT262164 OWP262162:OWP262164 PGL262162:PGL262164 PQH262162:PQH262164 QAD262162:QAD262164 QJZ262162:QJZ262164 QTV262162:QTV262164 RDR262162:RDR262164 RNN262162:RNN262164 RXJ262162:RXJ262164 SHF262162:SHF262164 SRB262162:SRB262164 TAX262162:TAX262164 TKT262162:TKT262164 TUP262162:TUP262164 UEL262162:UEL262164 UOH262162:UOH262164 UYD262162:UYD262164 VHZ262162:VHZ262164 VRV262162:VRV262164 WBR262162:WBR262164 WLN262162:WLN262164 WVJ262162:WVJ262164 B327698:B327700 IX327698:IX327700 ST327698:ST327700 ACP327698:ACP327700 AML327698:AML327700 AWH327698:AWH327700 BGD327698:BGD327700 BPZ327698:BPZ327700 BZV327698:BZV327700 CJR327698:CJR327700 CTN327698:CTN327700 DDJ327698:DDJ327700 DNF327698:DNF327700 DXB327698:DXB327700 EGX327698:EGX327700 EQT327698:EQT327700 FAP327698:FAP327700 FKL327698:FKL327700 FUH327698:FUH327700 GED327698:GED327700 GNZ327698:GNZ327700 GXV327698:GXV327700 HHR327698:HHR327700 HRN327698:HRN327700 IBJ327698:IBJ327700 ILF327698:ILF327700 IVB327698:IVB327700 JEX327698:JEX327700 JOT327698:JOT327700 JYP327698:JYP327700 KIL327698:KIL327700 KSH327698:KSH327700 LCD327698:LCD327700 LLZ327698:LLZ327700 LVV327698:LVV327700 MFR327698:MFR327700 MPN327698:MPN327700 MZJ327698:MZJ327700 NJF327698:NJF327700 NTB327698:NTB327700 OCX327698:OCX327700 OMT327698:OMT327700 OWP327698:OWP327700 PGL327698:PGL327700 PQH327698:PQH327700 QAD327698:QAD327700 QJZ327698:QJZ327700 QTV327698:QTV327700 RDR327698:RDR327700 RNN327698:RNN327700 RXJ327698:RXJ327700 SHF327698:SHF327700 SRB327698:SRB327700 TAX327698:TAX327700 TKT327698:TKT327700 TUP327698:TUP327700 UEL327698:UEL327700 UOH327698:UOH327700 UYD327698:UYD327700 VHZ327698:VHZ327700 VRV327698:VRV327700 WBR327698:WBR327700 WLN327698:WLN327700 WVJ327698:WVJ327700 B393234:B393236 IX393234:IX393236 ST393234:ST393236 ACP393234:ACP393236 AML393234:AML393236 AWH393234:AWH393236 BGD393234:BGD393236 BPZ393234:BPZ393236 BZV393234:BZV393236 CJR393234:CJR393236 CTN393234:CTN393236 DDJ393234:DDJ393236 DNF393234:DNF393236 DXB393234:DXB393236 EGX393234:EGX393236 EQT393234:EQT393236 FAP393234:FAP393236 FKL393234:FKL393236 FUH393234:FUH393236 GED393234:GED393236 GNZ393234:GNZ393236 GXV393234:GXV393236 HHR393234:HHR393236 HRN393234:HRN393236 IBJ393234:IBJ393236 ILF393234:ILF393236 IVB393234:IVB393236 JEX393234:JEX393236 JOT393234:JOT393236 JYP393234:JYP393236 KIL393234:KIL393236 KSH393234:KSH393236 LCD393234:LCD393236 LLZ393234:LLZ393236 LVV393234:LVV393236 MFR393234:MFR393236 MPN393234:MPN393236 MZJ393234:MZJ393236 NJF393234:NJF393236 NTB393234:NTB393236 OCX393234:OCX393236 OMT393234:OMT393236 OWP393234:OWP393236 PGL393234:PGL393236 PQH393234:PQH393236 QAD393234:QAD393236 QJZ393234:QJZ393236 QTV393234:QTV393236 RDR393234:RDR393236 RNN393234:RNN393236 RXJ393234:RXJ393236 SHF393234:SHF393236 SRB393234:SRB393236 TAX393234:TAX393236 TKT393234:TKT393236 TUP393234:TUP393236 UEL393234:UEL393236 UOH393234:UOH393236 UYD393234:UYD393236 VHZ393234:VHZ393236 VRV393234:VRV393236 WBR393234:WBR393236 WLN393234:WLN393236 WVJ393234:WVJ393236 B458770:B458772 IX458770:IX458772 ST458770:ST458772 ACP458770:ACP458772 AML458770:AML458772 AWH458770:AWH458772 BGD458770:BGD458772 BPZ458770:BPZ458772 BZV458770:BZV458772 CJR458770:CJR458772 CTN458770:CTN458772 DDJ458770:DDJ458772 DNF458770:DNF458772 DXB458770:DXB458772 EGX458770:EGX458772 EQT458770:EQT458772 FAP458770:FAP458772 FKL458770:FKL458772 FUH458770:FUH458772 GED458770:GED458772 GNZ458770:GNZ458772 GXV458770:GXV458772 HHR458770:HHR458772 HRN458770:HRN458772 IBJ458770:IBJ458772 ILF458770:ILF458772 IVB458770:IVB458772 JEX458770:JEX458772 JOT458770:JOT458772 JYP458770:JYP458772 KIL458770:KIL458772 KSH458770:KSH458772 LCD458770:LCD458772 LLZ458770:LLZ458772 LVV458770:LVV458772 MFR458770:MFR458772 MPN458770:MPN458772 MZJ458770:MZJ458772 NJF458770:NJF458772 NTB458770:NTB458772 OCX458770:OCX458772 OMT458770:OMT458772 OWP458770:OWP458772 PGL458770:PGL458772 PQH458770:PQH458772 QAD458770:QAD458772 QJZ458770:QJZ458772 QTV458770:QTV458772 RDR458770:RDR458772 RNN458770:RNN458772 RXJ458770:RXJ458772 SHF458770:SHF458772 SRB458770:SRB458772 TAX458770:TAX458772 TKT458770:TKT458772 TUP458770:TUP458772 UEL458770:UEL458772 UOH458770:UOH458772 UYD458770:UYD458772 VHZ458770:VHZ458772 VRV458770:VRV458772 WBR458770:WBR458772 WLN458770:WLN458772 WVJ458770:WVJ458772 B524306:B524308 IX524306:IX524308 ST524306:ST524308 ACP524306:ACP524308 AML524306:AML524308 AWH524306:AWH524308 BGD524306:BGD524308 BPZ524306:BPZ524308 BZV524306:BZV524308 CJR524306:CJR524308 CTN524306:CTN524308 DDJ524306:DDJ524308 DNF524306:DNF524308 DXB524306:DXB524308 EGX524306:EGX524308 EQT524306:EQT524308 FAP524306:FAP524308 FKL524306:FKL524308 FUH524306:FUH524308 GED524306:GED524308 GNZ524306:GNZ524308 GXV524306:GXV524308 HHR524306:HHR524308 HRN524306:HRN524308 IBJ524306:IBJ524308 ILF524306:ILF524308 IVB524306:IVB524308 JEX524306:JEX524308 JOT524306:JOT524308 JYP524306:JYP524308 KIL524306:KIL524308 KSH524306:KSH524308 LCD524306:LCD524308 LLZ524306:LLZ524308 LVV524306:LVV524308 MFR524306:MFR524308 MPN524306:MPN524308 MZJ524306:MZJ524308 NJF524306:NJF524308 NTB524306:NTB524308 OCX524306:OCX524308 OMT524306:OMT524308 OWP524306:OWP524308 PGL524306:PGL524308 PQH524306:PQH524308 QAD524306:QAD524308 QJZ524306:QJZ524308 QTV524306:QTV524308 RDR524306:RDR524308 RNN524306:RNN524308 RXJ524306:RXJ524308 SHF524306:SHF524308 SRB524306:SRB524308 TAX524306:TAX524308 TKT524306:TKT524308 TUP524306:TUP524308 UEL524306:UEL524308 UOH524306:UOH524308 UYD524306:UYD524308 VHZ524306:VHZ524308 VRV524306:VRV524308 WBR524306:WBR524308 WLN524306:WLN524308 WVJ524306:WVJ524308 B589842:B589844 IX589842:IX589844 ST589842:ST589844 ACP589842:ACP589844 AML589842:AML589844 AWH589842:AWH589844 BGD589842:BGD589844 BPZ589842:BPZ589844 BZV589842:BZV589844 CJR589842:CJR589844 CTN589842:CTN589844 DDJ589842:DDJ589844 DNF589842:DNF589844 DXB589842:DXB589844 EGX589842:EGX589844 EQT589842:EQT589844 FAP589842:FAP589844 FKL589842:FKL589844 FUH589842:FUH589844 GED589842:GED589844 GNZ589842:GNZ589844 GXV589842:GXV589844 HHR589842:HHR589844 HRN589842:HRN589844 IBJ589842:IBJ589844 ILF589842:ILF589844 IVB589842:IVB589844 JEX589842:JEX589844 JOT589842:JOT589844 JYP589842:JYP589844 KIL589842:KIL589844 KSH589842:KSH589844 LCD589842:LCD589844 LLZ589842:LLZ589844 LVV589842:LVV589844 MFR589842:MFR589844 MPN589842:MPN589844 MZJ589842:MZJ589844 NJF589842:NJF589844 NTB589842:NTB589844 OCX589842:OCX589844 OMT589842:OMT589844 OWP589842:OWP589844 PGL589842:PGL589844 PQH589842:PQH589844 QAD589842:QAD589844 QJZ589842:QJZ589844 QTV589842:QTV589844 RDR589842:RDR589844 RNN589842:RNN589844 RXJ589842:RXJ589844 SHF589842:SHF589844 SRB589842:SRB589844 TAX589842:TAX589844 TKT589842:TKT589844 TUP589842:TUP589844 UEL589842:UEL589844 UOH589842:UOH589844 UYD589842:UYD589844 VHZ589842:VHZ589844 VRV589842:VRV589844 WBR589842:WBR589844 WLN589842:WLN589844 WVJ589842:WVJ589844 B655378:B655380 IX655378:IX655380 ST655378:ST655380 ACP655378:ACP655380 AML655378:AML655380 AWH655378:AWH655380 BGD655378:BGD655380 BPZ655378:BPZ655380 BZV655378:BZV655380 CJR655378:CJR655380 CTN655378:CTN655380 DDJ655378:DDJ655380 DNF655378:DNF655380 DXB655378:DXB655380 EGX655378:EGX655380 EQT655378:EQT655380 FAP655378:FAP655380 FKL655378:FKL655380 FUH655378:FUH655380 GED655378:GED655380 GNZ655378:GNZ655380 GXV655378:GXV655380 HHR655378:HHR655380 HRN655378:HRN655380 IBJ655378:IBJ655380 ILF655378:ILF655380 IVB655378:IVB655380 JEX655378:JEX655380 JOT655378:JOT655380 JYP655378:JYP655380 KIL655378:KIL655380 KSH655378:KSH655380 LCD655378:LCD655380 LLZ655378:LLZ655380 LVV655378:LVV655380 MFR655378:MFR655380 MPN655378:MPN655380 MZJ655378:MZJ655380 NJF655378:NJF655380 NTB655378:NTB655380 OCX655378:OCX655380 OMT655378:OMT655380 OWP655378:OWP655380 PGL655378:PGL655380 PQH655378:PQH655380 QAD655378:QAD655380 QJZ655378:QJZ655380 QTV655378:QTV655380 RDR655378:RDR655380 RNN655378:RNN655380 RXJ655378:RXJ655380 SHF655378:SHF655380 SRB655378:SRB655380 TAX655378:TAX655380 TKT655378:TKT655380 TUP655378:TUP655380 UEL655378:UEL655380 UOH655378:UOH655380 UYD655378:UYD655380 VHZ655378:VHZ655380 VRV655378:VRV655380 WBR655378:WBR655380 WLN655378:WLN655380 WVJ655378:WVJ655380 B720914:B720916 IX720914:IX720916 ST720914:ST720916 ACP720914:ACP720916 AML720914:AML720916 AWH720914:AWH720916 BGD720914:BGD720916 BPZ720914:BPZ720916 BZV720914:BZV720916 CJR720914:CJR720916 CTN720914:CTN720916 DDJ720914:DDJ720916 DNF720914:DNF720916 DXB720914:DXB720916 EGX720914:EGX720916 EQT720914:EQT720916 FAP720914:FAP720916 FKL720914:FKL720916 FUH720914:FUH720916 GED720914:GED720916 GNZ720914:GNZ720916 GXV720914:GXV720916 HHR720914:HHR720916 HRN720914:HRN720916 IBJ720914:IBJ720916 ILF720914:ILF720916 IVB720914:IVB720916 JEX720914:JEX720916 JOT720914:JOT720916 JYP720914:JYP720916 KIL720914:KIL720916 KSH720914:KSH720916 LCD720914:LCD720916 LLZ720914:LLZ720916 LVV720914:LVV720916 MFR720914:MFR720916 MPN720914:MPN720916 MZJ720914:MZJ720916 NJF720914:NJF720916 NTB720914:NTB720916 OCX720914:OCX720916 OMT720914:OMT720916 OWP720914:OWP720916 PGL720914:PGL720916 PQH720914:PQH720916 QAD720914:QAD720916 QJZ720914:QJZ720916 QTV720914:QTV720916 RDR720914:RDR720916 RNN720914:RNN720916 RXJ720914:RXJ720916 SHF720914:SHF720916 SRB720914:SRB720916 TAX720914:TAX720916 TKT720914:TKT720916 TUP720914:TUP720916 UEL720914:UEL720916 UOH720914:UOH720916 UYD720914:UYD720916 VHZ720914:VHZ720916 VRV720914:VRV720916 WBR720914:WBR720916 WLN720914:WLN720916 WVJ720914:WVJ720916 B786450:B786452 IX786450:IX786452 ST786450:ST786452 ACP786450:ACP786452 AML786450:AML786452 AWH786450:AWH786452 BGD786450:BGD786452 BPZ786450:BPZ786452 BZV786450:BZV786452 CJR786450:CJR786452 CTN786450:CTN786452 DDJ786450:DDJ786452 DNF786450:DNF786452 DXB786450:DXB786452 EGX786450:EGX786452 EQT786450:EQT786452 FAP786450:FAP786452 FKL786450:FKL786452 FUH786450:FUH786452 GED786450:GED786452 GNZ786450:GNZ786452 GXV786450:GXV786452 HHR786450:HHR786452 HRN786450:HRN786452 IBJ786450:IBJ786452 ILF786450:ILF786452 IVB786450:IVB786452 JEX786450:JEX786452 JOT786450:JOT786452 JYP786450:JYP786452 KIL786450:KIL786452 KSH786450:KSH786452 LCD786450:LCD786452 LLZ786450:LLZ786452 LVV786450:LVV786452 MFR786450:MFR786452 MPN786450:MPN786452 MZJ786450:MZJ786452 NJF786450:NJF786452 NTB786450:NTB786452 OCX786450:OCX786452 OMT786450:OMT786452 OWP786450:OWP786452 PGL786450:PGL786452 PQH786450:PQH786452 QAD786450:QAD786452 QJZ786450:QJZ786452 QTV786450:QTV786452 RDR786450:RDR786452 RNN786450:RNN786452 RXJ786450:RXJ786452 SHF786450:SHF786452 SRB786450:SRB786452 TAX786450:TAX786452 TKT786450:TKT786452 TUP786450:TUP786452 UEL786450:UEL786452 UOH786450:UOH786452 UYD786450:UYD786452 VHZ786450:VHZ786452 VRV786450:VRV786452 WBR786450:WBR786452 WLN786450:WLN786452 WVJ786450:WVJ786452 B851986:B851988 IX851986:IX851988 ST851986:ST851988 ACP851986:ACP851988 AML851986:AML851988 AWH851986:AWH851988 BGD851986:BGD851988 BPZ851986:BPZ851988 BZV851986:BZV851988 CJR851986:CJR851988 CTN851986:CTN851988 DDJ851986:DDJ851988 DNF851986:DNF851988 DXB851986:DXB851988 EGX851986:EGX851988 EQT851986:EQT851988 FAP851986:FAP851988 FKL851986:FKL851988 FUH851986:FUH851988 GED851986:GED851988 GNZ851986:GNZ851988 GXV851986:GXV851988 HHR851986:HHR851988 HRN851986:HRN851988 IBJ851986:IBJ851988 ILF851986:ILF851988 IVB851986:IVB851988 JEX851986:JEX851988 JOT851986:JOT851988 JYP851986:JYP851988 KIL851986:KIL851988 KSH851986:KSH851988 LCD851986:LCD851988 LLZ851986:LLZ851988 LVV851986:LVV851988 MFR851986:MFR851988 MPN851986:MPN851988 MZJ851986:MZJ851988 NJF851986:NJF851988 NTB851986:NTB851988 OCX851986:OCX851988 OMT851986:OMT851988 OWP851986:OWP851988 PGL851986:PGL851988 PQH851986:PQH851988 QAD851986:QAD851988 QJZ851986:QJZ851988 QTV851986:QTV851988 RDR851986:RDR851988 RNN851986:RNN851988 RXJ851986:RXJ851988 SHF851986:SHF851988 SRB851986:SRB851988 TAX851986:TAX851988 TKT851986:TKT851988 TUP851986:TUP851988 UEL851986:UEL851988 UOH851986:UOH851988 UYD851986:UYD851988 VHZ851986:VHZ851988 VRV851986:VRV851988 WBR851986:WBR851988 WLN851986:WLN851988 WVJ851986:WVJ851988 B917522:B917524 IX917522:IX917524 ST917522:ST917524 ACP917522:ACP917524 AML917522:AML917524 AWH917522:AWH917524 BGD917522:BGD917524 BPZ917522:BPZ917524 BZV917522:BZV917524 CJR917522:CJR917524 CTN917522:CTN917524 DDJ917522:DDJ917524 DNF917522:DNF917524 DXB917522:DXB917524 EGX917522:EGX917524 EQT917522:EQT917524 FAP917522:FAP917524 FKL917522:FKL917524 FUH917522:FUH917524 GED917522:GED917524 GNZ917522:GNZ917524 GXV917522:GXV917524 HHR917522:HHR917524 HRN917522:HRN917524 IBJ917522:IBJ917524 ILF917522:ILF917524 IVB917522:IVB917524 JEX917522:JEX917524 JOT917522:JOT917524 JYP917522:JYP917524 KIL917522:KIL917524 KSH917522:KSH917524 LCD917522:LCD917524 LLZ917522:LLZ917524 LVV917522:LVV917524 MFR917522:MFR917524 MPN917522:MPN917524 MZJ917522:MZJ917524 NJF917522:NJF917524 NTB917522:NTB917524 OCX917522:OCX917524 OMT917522:OMT917524 OWP917522:OWP917524 PGL917522:PGL917524 PQH917522:PQH917524 QAD917522:QAD917524 QJZ917522:QJZ917524 QTV917522:QTV917524 RDR917522:RDR917524 RNN917522:RNN917524 RXJ917522:RXJ917524 SHF917522:SHF917524 SRB917522:SRB917524 TAX917522:TAX917524 TKT917522:TKT917524 TUP917522:TUP917524 UEL917522:UEL917524 UOH917522:UOH917524 UYD917522:UYD917524 VHZ917522:VHZ917524 VRV917522:VRV917524 WBR917522:WBR917524 WLN917522:WLN917524 WVJ917522:WVJ917524 B983058:B983060 IX983058:IX983060 ST983058:ST983060 ACP983058:ACP983060 AML983058:AML983060 AWH983058:AWH983060 BGD983058:BGD983060 BPZ983058:BPZ983060 BZV983058:BZV983060 CJR983058:CJR983060 CTN983058:CTN983060 DDJ983058:DDJ983060 DNF983058:DNF983060 DXB983058:DXB983060 EGX983058:EGX983060 EQT983058:EQT983060 FAP983058:FAP983060 FKL983058:FKL983060 FUH983058:FUH983060 GED983058:GED983060 GNZ983058:GNZ983060 GXV983058:GXV983060 HHR983058:HHR983060 HRN983058:HRN983060 IBJ983058:IBJ983060 ILF983058:ILF983060 IVB983058:IVB983060 JEX983058:JEX983060 JOT983058:JOT983060 JYP983058:JYP983060 KIL983058:KIL983060 KSH983058:KSH983060 LCD983058:LCD983060 LLZ983058:LLZ983060 LVV983058:LVV983060 MFR983058:MFR983060 MPN983058:MPN983060 MZJ983058:MZJ983060 NJF983058:NJF983060 NTB983058:NTB983060 OCX983058:OCX983060 OMT983058:OMT983060 OWP983058:OWP983060 PGL983058:PGL983060 PQH983058:PQH983060 QAD983058:QAD983060 QJZ983058:QJZ983060 QTV983058:QTV983060 RDR983058:RDR983060 RNN983058:RNN983060 RXJ983058:RXJ983060 SHF983058:SHF983060 SRB983058:SRB983060 TAX983058:TAX983060 TKT983058:TKT983060 TUP983058:TUP983060 UEL983058:UEL983060 UOH983058:UOH983060 UYD983058:UYD983060 VHZ983058:VHZ983060 VRV983058:VRV983060 WBR983058:WBR983060 WLN983058:WLN983060 WVJ983058:WVJ983060 B22:B347 IX22:IX347 ST22:ST347 ACP22:ACP347 AML22:AML347 AWH22:AWH347 BGD22:BGD347 BPZ22:BPZ347 BZV22:BZV347 CJR22:CJR347 CTN22:CTN347 DDJ22:DDJ347 DNF22:DNF347 DXB22:DXB347 EGX22:EGX347 EQT22:EQT347 FAP22:FAP347 FKL22:FKL347 FUH22:FUH347 GED22:GED347 GNZ22:GNZ347 GXV22:GXV347 HHR22:HHR347 HRN22:HRN347 IBJ22:IBJ347 ILF22:ILF347 IVB22:IVB347 JEX22:JEX347 JOT22:JOT347 JYP22:JYP347 KIL22:KIL347 KSH22:KSH347 LCD22:LCD347 LLZ22:LLZ347 LVV22:LVV347 MFR22:MFR347 MPN22:MPN347 MZJ22:MZJ347 NJF22:NJF347 NTB22:NTB347 OCX22:OCX347 OMT22:OMT347 OWP22:OWP347 PGL22:PGL347 PQH22:PQH347 QAD22:QAD347 QJZ22:QJZ347 QTV22:QTV347 RDR22:RDR347 RNN22:RNN347 RXJ22:RXJ347 SHF22:SHF347 SRB22:SRB347 TAX22:TAX347 TKT22:TKT347 TUP22:TUP347 UEL22:UEL347 UOH22:UOH347 UYD22:UYD347 VHZ22:VHZ347 VRV22:VRV347 WBR22:WBR347 WLN22:WLN347 WVJ22:WVJ347 B65558:B65883 IX65558:IX65883 ST65558:ST65883 ACP65558:ACP65883 AML65558:AML65883 AWH65558:AWH65883 BGD65558:BGD65883 BPZ65558:BPZ65883 BZV65558:BZV65883 CJR65558:CJR65883 CTN65558:CTN65883 DDJ65558:DDJ65883 DNF65558:DNF65883 DXB65558:DXB65883 EGX65558:EGX65883 EQT65558:EQT65883 FAP65558:FAP65883 FKL65558:FKL65883 FUH65558:FUH65883 GED65558:GED65883 GNZ65558:GNZ65883 GXV65558:GXV65883 HHR65558:HHR65883 HRN65558:HRN65883 IBJ65558:IBJ65883 ILF65558:ILF65883 IVB65558:IVB65883 JEX65558:JEX65883 JOT65558:JOT65883 JYP65558:JYP65883 KIL65558:KIL65883 KSH65558:KSH65883 LCD65558:LCD65883 LLZ65558:LLZ65883 LVV65558:LVV65883 MFR65558:MFR65883 MPN65558:MPN65883 MZJ65558:MZJ65883 NJF65558:NJF65883 NTB65558:NTB65883 OCX65558:OCX65883 OMT65558:OMT65883 OWP65558:OWP65883 PGL65558:PGL65883 PQH65558:PQH65883 QAD65558:QAD65883 QJZ65558:QJZ65883 QTV65558:QTV65883 RDR65558:RDR65883 RNN65558:RNN65883 RXJ65558:RXJ65883 SHF65558:SHF65883 SRB65558:SRB65883 TAX65558:TAX65883 TKT65558:TKT65883 TUP65558:TUP65883 UEL65558:UEL65883 UOH65558:UOH65883 UYD65558:UYD65883 VHZ65558:VHZ65883 VRV65558:VRV65883 WBR65558:WBR65883 WLN65558:WLN65883 WVJ65558:WVJ65883 B131094:B131419 IX131094:IX131419 ST131094:ST131419 ACP131094:ACP131419 AML131094:AML131419 AWH131094:AWH131419 BGD131094:BGD131419 BPZ131094:BPZ131419 BZV131094:BZV131419 CJR131094:CJR131419 CTN131094:CTN131419 DDJ131094:DDJ131419 DNF131094:DNF131419 DXB131094:DXB131419 EGX131094:EGX131419 EQT131094:EQT131419 FAP131094:FAP131419 FKL131094:FKL131419 FUH131094:FUH131419 GED131094:GED131419 GNZ131094:GNZ131419 GXV131094:GXV131419 HHR131094:HHR131419 HRN131094:HRN131419 IBJ131094:IBJ131419 ILF131094:ILF131419 IVB131094:IVB131419 JEX131094:JEX131419 JOT131094:JOT131419 JYP131094:JYP131419 KIL131094:KIL131419 KSH131094:KSH131419 LCD131094:LCD131419 LLZ131094:LLZ131419 LVV131094:LVV131419 MFR131094:MFR131419 MPN131094:MPN131419 MZJ131094:MZJ131419 NJF131094:NJF131419 NTB131094:NTB131419 OCX131094:OCX131419 OMT131094:OMT131419 OWP131094:OWP131419 PGL131094:PGL131419 PQH131094:PQH131419 QAD131094:QAD131419 QJZ131094:QJZ131419 QTV131094:QTV131419 RDR131094:RDR131419 RNN131094:RNN131419 RXJ131094:RXJ131419 SHF131094:SHF131419 SRB131094:SRB131419 TAX131094:TAX131419 TKT131094:TKT131419 TUP131094:TUP131419 UEL131094:UEL131419 UOH131094:UOH131419 UYD131094:UYD131419 VHZ131094:VHZ131419 VRV131094:VRV131419 WBR131094:WBR131419 WLN131094:WLN131419 WVJ131094:WVJ131419 B196630:B196955 IX196630:IX196955 ST196630:ST196955 ACP196630:ACP196955 AML196630:AML196955 AWH196630:AWH196955 BGD196630:BGD196955 BPZ196630:BPZ196955 BZV196630:BZV196955 CJR196630:CJR196955 CTN196630:CTN196955 DDJ196630:DDJ196955 DNF196630:DNF196955 DXB196630:DXB196955 EGX196630:EGX196955 EQT196630:EQT196955 FAP196630:FAP196955 FKL196630:FKL196955 FUH196630:FUH196955 GED196630:GED196955 GNZ196630:GNZ196955 GXV196630:GXV196955 HHR196630:HHR196955 HRN196630:HRN196955 IBJ196630:IBJ196955 ILF196630:ILF196955 IVB196630:IVB196955 JEX196630:JEX196955 JOT196630:JOT196955 JYP196630:JYP196955 KIL196630:KIL196955 KSH196630:KSH196955 LCD196630:LCD196955 LLZ196630:LLZ196955 LVV196630:LVV196955 MFR196630:MFR196955 MPN196630:MPN196955 MZJ196630:MZJ196955 NJF196630:NJF196955 NTB196630:NTB196955 OCX196630:OCX196955 OMT196630:OMT196955 OWP196630:OWP196955 PGL196630:PGL196955 PQH196630:PQH196955 QAD196630:QAD196955 QJZ196630:QJZ196955 QTV196630:QTV196955 RDR196630:RDR196955 RNN196630:RNN196955 RXJ196630:RXJ196955 SHF196630:SHF196955 SRB196630:SRB196955 TAX196630:TAX196955 TKT196630:TKT196955 TUP196630:TUP196955 UEL196630:UEL196955 UOH196630:UOH196955 UYD196630:UYD196955 VHZ196630:VHZ196955 VRV196630:VRV196955 WBR196630:WBR196955 WLN196630:WLN196955 WVJ196630:WVJ196955 B262166:B262491 IX262166:IX262491 ST262166:ST262491 ACP262166:ACP262491 AML262166:AML262491 AWH262166:AWH262491 BGD262166:BGD262491 BPZ262166:BPZ262491 BZV262166:BZV262491 CJR262166:CJR262491 CTN262166:CTN262491 DDJ262166:DDJ262491 DNF262166:DNF262491 DXB262166:DXB262491 EGX262166:EGX262491 EQT262166:EQT262491 FAP262166:FAP262491 FKL262166:FKL262491 FUH262166:FUH262491 GED262166:GED262491 GNZ262166:GNZ262491 GXV262166:GXV262491 HHR262166:HHR262491 HRN262166:HRN262491 IBJ262166:IBJ262491 ILF262166:ILF262491 IVB262166:IVB262491 JEX262166:JEX262491 JOT262166:JOT262491 JYP262166:JYP262491 KIL262166:KIL262491 KSH262166:KSH262491 LCD262166:LCD262491 LLZ262166:LLZ262491 LVV262166:LVV262491 MFR262166:MFR262491 MPN262166:MPN262491 MZJ262166:MZJ262491 NJF262166:NJF262491 NTB262166:NTB262491 OCX262166:OCX262491 OMT262166:OMT262491 OWP262166:OWP262491 PGL262166:PGL262491 PQH262166:PQH262491 QAD262166:QAD262491 QJZ262166:QJZ262491 QTV262166:QTV262491 RDR262166:RDR262491 RNN262166:RNN262491 RXJ262166:RXJ262491 SHF262166:SHF262491 SRB262166:SRB262491 TAX262166:TAX262491 TKT262166:TKT262491 TUP262166:TUP262491 UEL262166:UEL262491 UOH262166:UOH262491 UYD262166:UYD262491 VHZ262166:VHZ262491 VRV262166:VRV262491 WBR262166:WBR262491 WLN262166:WLN262491 WVJ262166:WVJ262491 B327702:B328027 IX327702:IX328027 ST327702:ST328027 ACP327702:ACP328027 AML327702:AML328027 AWH327702:AWH328027 BGD327702:BGD328027 BPZ327702:BPZ328027 BZV327702:BZV328027 CJR327702:CJR328027 CTN327702:CTN328027 DDJ327702:DDJ328027 DNF327702:DNF328027 DXB327702:DXB328027 EGX327702:EGX328027 EQT327702:EQT328027 FAP327702:FAP328027 FKL327702:FKL328027 FUH327702:FUH328027 GED327702:GED328027 GNZ327702:GNZ328027 GXV327702:GXV328027 HHR327702:HHR328027 HRN327702:HRN328027 IBJ327702:IBJ328027 ILF327702:ILF328027 IVB327702:IVB328027 JEX327702:JEX328027 JOT327702:JOT328027 JYP327702:JYP328027 KIL327702:KIL328027 KSH327702:KSH328027 LCD327702:LCD328027 LLZ327702:LLZ328027 LVV327702:LVV328027 MFR327702:MFR328027 MPN327702:MPN328027 MZJ327702:MZJ328027 NJF327702:NJF328027 NTB327702:NTB328027 OCX327702:OCX328027 OMT327702:OMT328027 OWP327702:OWP328027 PGL327702:PGL328027 PQH327702:PQH328027 QAD327702:QAD328027 QJZ327702:QJZ328027 QTV327702:QTV328027 RDR327702:RDR328027 RNN327702:RNN328027 RXJ327702:RXJ328027 SHF327702:SHF328027 SRB327702:SRB328027 TAX327702:TAX328027 TKT327702:TKT328027 TUP327702:TUP328027 UEL327702:UEL328027 UOH327702:UOH328027 UYD327702:UYD328027 VHZ327702:VHZ328027 VRV327702:VRV328027 WBR327702:WBR328027 WLN327702:WLN328027 WVJ327702:WVJ328027 B393238:B393563 IX393238:IX393563 ST393238:ST393563 ACP393238:ACP393563 AML393238:AML393563 AWH393238:AWH393563 BGD393238:BGD393563 BPZ393238:BPZ393563 BZV393238:BZV393563 CJR393238:CJR393563 CTN393238:CTN393563 DDJ393238:DDJ393563 DNF393238:DNF393563 DXB393238:DXB393563 EGX393238:EGX393563 EQT393238:EQT393563 FAP393238:FAP393563 FKL393238:FKL393563 FUH393238:FUH393563 GED393238:GED393563 GNZ393238:GNZ393563 GXV393238:GXV393563 HHR393238:HHR393563 HRN393238:HRN393563 IBJ393238:IBJ393563 ILF393238:ILF393563 IVB393238:IVB393563 JEX393238:JEX393563 JOT393238:JOT393563 JYP393238:JYP393563 KIL393238:KIL393563 KSH393238:KSH393563 LCD393238:LCD393563 LLZ393238:LLZ393563 LVV393238:LVV393563 MFR393238:MFR393563 MPN393238:MPN393563 MZJ393238:MZJ393563 NJF393238:NJF393563 NTB393238:NTB393563 OCX393238:OCX393563 OMT393238:OMT393563 OWP393238:OWP393563 PGL393238:PGL393563 PQH393238:PQH393563 QAD393238:QAD393563 QJZ393238:QJZ393563 QTV393238:QTV393563 RDR393238:RDR393563 RNN393238:RNN393563 RXJ393238:RXJ393563 SHF393238:SHF393563 SRB393238:SRB393563 TAX393238:TAX393563 TKT393238:TKT393563 TUP393238:TUP393563 UEL393238:UEL393563 UOH393238:UOH393563 UYD393238:UYD393563 VHZ393238:VHZ393563 VRV393238:VRV393563 WBR393238:WBR393563 WLN393238:WLN393563 WVJ393238:WVJ393563 B458774:B459099 IX458774:IX459099 ST458774:ST459099 ACP458774:ACP459099 AML458774:AML459099 AWH458774:AWH459099 BGD458774:BGD459099 BPZ458774:BPZ459099 BZV458774:BZV459099 CJR458774:CJR459099 CTN458774:CTN459099 DDJ458774:DDJ459099 DNF458774:DNF459099 DXB458774:DXB459099 EGX458774:EGX459099 EQT458774:EQT459099 FAP458774:FAP459099 FKL458774:FKL459099 FUH458774:FUH459099 GED458774:GED459099 GNZ458774:GNZ459099 GXV458774:GXV459099 HHR458774:HHR459099 HRN458774:HRN459099 IBJ458774:IBJ459099 ILF458774:ILF459099 IVB458774:IVB459099 JEX458774:JEX459099 JOT458774:JOT459099 JYP458774:JYP459099 KIL458774:KIL459099 KSH458774:KSH459099 LCD458774:LCD459099 LLZ458774:LLZ459099 LVV458774:LVV459099 MFR458774:MFR459099 MPN458774:MPN459099 MZJ458774:MZJ459099 NJF458774:NJF459099 NTB458774:NTB459099 OCX458774:OCX459099 OMT458774:OMT459099 OWP458774:OWP459099 PGL458774:PGL459099 PQH458774:PQH459099 QAD458774:QAD459099 QJZ458774:QJZ459099 QTV458774:QTV459099 RDR458774:RDR459099 RNN458774:RNN459099 RXJ458774:RXJ459099 SHF458774:SHF459099 SRB458774:SRB459099 TAX458774:TAX459099 TKT458774:TKT459099 TUP458774:TUP459099 UEL458774:UEL459099 UOH458774:UOH459099 UYD458774:UYD459099 VHZ458774:VHZ459099 VRV458774:VRV459099 WBR458774:WBR459099 WLN458774:WLN459099 WVJ458774:WVJ459099 B524310:B524635 IX524310:IX524635 ST524310:ST524635 ACP524310:ACP524635 AML524310:AML524635 AWH524310:AWH524635 BGD524310:BGD524635 BPZ524310:BPZ524635 BZV524310:BZV524635 CJR524310:CJR524635 CTN524310:CTN524635 DDJ524310:DDJ524635 DNF524310:DNF524635 DXB524310:DXB524635 EGX524310:EGX524635 EQT524310:EQT524635 FAP524310:FAP524635 FKL524310:FKL524635 FUH524310:FUH524635 GED524310:GED524635 GNZ524310:GNZ524635 GXV524310:GXV524635 HHR524310:HHR524635 HRN524310:HRN524635 IBJ524310:IBJ524635 ILF524310:ILF524635 IVB524310:IVB524635 JEX524310:JEX524635 JOT524310:JOT524635 JYP524310:JYP524635 KIL524310:KIL524635 KSH524310:KSH524635 LCD524310:LCD524635 LLZ524310:LLZ524635 LVV524310:LVV524635 MFR524310:MFR524635 MPN524310:MPN524635 MZJ524310:MZJ524635 NJF524310:NJF524635 NTB524310:NTB524635 OCX524310:OCX524635 OMT524310:OMT524635 OWP524310:OWP524635 PGL524310:PGL524635 PQH524310:PQH524635 QAD524310:QAD524635 QJZ524310:QJZ524635 QTV524310:QTV524635 RDR524310:RDR524635 RNN524310:RNN524635 RXJ524310:RXJ524635 SHF524310:SHF524635 SRB524310:SRB524635 TAX524310:TAX524635 TKT524310:TKT524635 TUP524310:TUP524635 UEL524310:UEL524635 UOH524310:UOH524635 UYD524310:UYD524635 VHZ524310:VHZ524635 VRV524310:VRV524635 WBR524310:WBR524635 WLN524310:WLN524635 WVJ524310:WVJ524635 B589846:B590171 IX589846:IX590171 ST589846:ST590171 ACP589846:ACP590171 AML589846:AML590171 AWH589846:AWH590171 BGD589846:BGD590171 BPZ589846:BPZ590171 BZV589846:BZV590171 CJR589846:CJR590171 CTN589846:CTN590171 DDJ589846:DDJ590171 DNF589846:DNF590171 DXB589846:DXB590171 EGX589846:EGX590171 EQT589846:EQT590171 FAP589846:FAP590171 FKL589846:FKL590171 FUH589846:FUH590171 GED589846:GED590171 GNZ589846:GNZ590171 GXV589846:GXV590171 HHR589846:HHR590171 HRN589846:HRN590171 IBJ589846:IBJ590171 ILF589846:ILF590171 IVB589846:IVB590171 JEX589846:JEX590171 JOT589846:JOT590171 JYP589846:JYP590171 KIL589846:KIL590171 KSH589846:KSH590171 LCD589846:LCD590171 LLZ589846:LLZ590171 LVV589846:LVV590171 MFR589846:MFR590171 MPN589846:MPN590171 MZJ589846:MZJ590171 NJF589846:NJF590171 NTB589846:NTB590171 OCX589846:OCX590171 OMT589846:OMT590171 OWP589846:OWP590171 PGL589846:PGL590171 PQH589846:PQH590171 QAD589846:QAD590171 QJZ589846:QJZ590171 QTV589846:QTV590171 RDR589846:RDR590171 RNN589846:RNN590171 RXJ589846:RXJ590171 SHF589846:SHF590171 SRB589846:SRB590171 TAX589846:TAX590171 TKT589846:TKT590171 TUP589846:TUP590171 UEL589846:UEL590171 UOH589846:UOH590171 UYD589846:UYD590171 VHZ589846:VHZ590171 VRV589846:VRV590171 WBR589846:WBR590171 WLN589846:WLN590171 WVJ589846:WVJ590171 B655382:B655707 IX655382:IX655707 ST655382:ST655707 ACP655382:ACP655707 AML655382:AML655707 AWH655382:AWH655707 BGD655382:BGD655707 BPZ655382:BPZ655707 BZV655382:BZV655707 CJR655382:CJR655707 CTN655382:CTN655707 DDJ655382:DDJ655707 DNF655382:DNF655707 DXB655382:DXB655707 EGX655382:EGX655707 EQT655382:EQT655707 FAP655382:FAP655707 FKL655382:FKL655707 FUH655382:FUH655707 GED655382:GED655707 GNZ655382:GNZ655707 GXV655382:GXV655707 HHR655382:HHR655707 HRN655382:HRN655707 IBJ655382:IBJ655707 ILF655382:ILF655707 IVB655382:IVB655707 JEX655382:JEX655707 JOT655382:JOT655707 JYP655382:JYP655707 KIL655382:KIL655707 KSH655382:KSH655707 LCD655382:LCD655707 LLZ655382:LLZ655707 LVV655382:LVV655707 MFR655382:MFR655707 MPN655382:MPN655707 MZJ655382:MZJ655707 NJF655382:NJF655707 NTB655382:NTB655707 OCX655382:OCX655707 OMT655382:OMT655707 OWP655382:OWP655707 PGL655382:PGL655707 PQH655382:PQH655707 QAD655382:QAD655707 QJZ655382:QJZ655707 QTV655382:QTV655707 RDR655382:RDR655707 RNN655382:RNN655707 RXJ655382:RXJ655707 SHF655382:SHF655707 SRB655382:SRB655707 TAX655382:TAX655707 TKT655382:TKT655707 TUP655382:TUP655707 UEL655382:UEL655707 UOH655382:UOH655707 UYD655382:UYD655707 VHZ655382:VHZ655707 VRV655382:VRV655707 WBR655382:WBR655707 WLN655382:WLN655707 WVJ655382:WVJ655707 B720918:B721243 IX720918:IX721243 ST720918:ST721243 ACP720918:ACP721243 AML720918:AML721243 AWH720918:AWH721243 BGD720918:BGD721243 BPZ720918:BPZ721243 BZV720918:BZV721243 CJR720918:CJR721243 CTN720918:CTN721243 DDJ720918:DDJ721243 DNF720918:DNF721243 DXB720918:DXB721243 EGX720918:EGX721243 EQT720918:EQT721243 FAP720918:FAP721243 FKL720918:FKL721243 FUH720918:FUH721243 GED720918:GED721243 GNZ720918:GNZ721243 GXV720918:GXV721243 HHR720918:HHR721243 HRN720918:HRN721243 IBJ720918:IBJ721243 ILF720918:ILF721243 IVB720918:IVB721243 JEX720918:JEX721243 JOT720918:JOT721243 JYP720918:JYP721243 KIL720918:KIL721243 KSH720918:KSH721243 LCD720918:LCD721243 LLZ720918:LLZ721243 LVV720918:LVV721243 MFR720918:MFR721243 MPN720918:MPN721243 MZJ720918:MZJ721243 NJF720918:NJF721243 NTB720918:NTB721243 OCX720918:OCX721243 OMT720918:OMT721243 OWP720918:OWP721243 PGL720918:PGL721243 PQH720918:PQH721243 QAD720918:QAD721243 QJZ720918:QJZ721243 QTV720918:QTV721243 RDR720918:RDR721243 RNN720918:RNN721243 RXJ720918:RXJ721243 SHF720918:SHF721243 SRB720918:SRB721243 TAX720918:TAX721243 TKT720918:TKT721243 TUP720918:TUP721243 UEL720918:UEL721243 UOH720918:UOH721243 UYD720918:UYD721243 VHZ720918:VHZ721243 VRV720918:VRV721243 WBR720918:WBR721243 WLN720918:WLN721243 WVJ720918:WVJ721243 B786454:B786779 IX786454:IX786779 ST786454:ST786779 ACP786454:ACP786779 AML786454:AML786779 AWH786454:AWH786779 BGD786454:BGD786779 BPZ786454:BPZ786779 BZV786454:BZV786779 CJR786454:CJR786779 CTN786454:CTN786779 DDJ786454:DDJ786779 DNF786454:DNF786779 DXB786454:DXB786779 EGX786454:EGX786779 EQT786454:EQT786779 FAP786454:FAP786779 FKL786454:FKL786779 FUH786454:FUH786779 GED786454:GED786779 GNZ786454:GNZ786779 GXV786454:GXV786779 HHR786454:HHR786779 HRN786454:HRN786779 IBJ786454:IBJ786779 ILF786454:ILF786779 IVB786454:IVB786779 JEX786454:JEX786779 JOT786454:JOT786779 JYP786454:JYP786779 KIL786454:KIL786779 KSH786454:KSH786779 LCD786454:LCD786779 LLZ786454:LLZ786779 LVV786454:LVV786779 MFR786454:MFR786779 MPN786454:MPN786779 MZJ786454:MZJ786779 NJF786454:NJF786779 NTB786454:NTB786779 OCX786454:OCX786779 OMT786454:OMT786779 OWP786454:OWP786779 PGL786454:PGL786779 PQH786454:PQH786779 QAD786454:QAD786779 QJZ786454:QJZ786779 QTV786454:QTV786779 RDR786454:RDR786779 RNN786454:RNN786779 RXJ786454:RXJ786779 SHF786454:SHF786779 SRB786454:SRB786779 TAX786454:TAX786779 TKT786454:TKT786779 TUP786454:TUP786779 UEL786454:UEL786779 UOH786454:UOH786779 UYD786454:UYD786779 VHZ786454:VHZ786779 VRV786454:VRV786779 WBR786454:WBR786779 WLN786454:WLN786779 WVJ786454:WVJ786779 B851990:B852315 IX851990:IX852315 ST851990:ST852315 ACP851990:ACP852315 AML851990:AML852315 AWH851990:AWH852315 BGD851990:BGD852315 BPZ851990:BPZ852315 BZV851990:BZV852315 CJR851990:CJR852315 CTN851990:CTN852315 DDJ851990:DDJ852315 DNF851990:DNF852315 DXB851990:DXB852315 EGX851990:EGX852315 EQT851990:EQT852315 FAP851990:FAP852315 FKL851990:FKL852315 FUH851990:FUH852315 GED851990:GED852315 GNZ851990:GNZ852315 GXV851990:GXV852315 HHR851990:HHR852315 HRN851990:HRN852315 IBJ851990:IBJ852315 ILF851990:ILF852315 IVB851990:IVB852315 JEX851990:JEX852315 JOT851990:JOT852315 JYP851990:JYP852315 KIL851990:KIL852315 KSH851990:KSH852315 LCD851990:LCD852315 LLZ851990:LLZ852315 LVV851990:LVV852315 MFR851990:MFR852315 MPN851990:MPN852315 MZJ851990:MZJ852315 NJF851990:NJF852315 NTB851990:NTB852315 OCX851990:OCX852315 OMT851990:OMT852315 OWP851990:OWP852315 PGL851990:PGL852315 PQH851990:PQH852315 QAD851990:QAD852315 QJZ851990:QJZ852315 QTV851990:QTV852315 RDR851990:RDR852315 RNN851990:RNN852315 RXJ851990:RXJ852315 SHF851990:SHF852315 SRB851990:SRB852315 TAX851990:TAX852315 TKT851990:TKT852315 TUP851990:TUP852315 UEL851990:UEL852315 UOH851990:UOH852315 UYD851990:UYD852315 VHZ851990:VHZ852315 VRV851990:VRV852315 WBR851990:WBR852315 WLN851990:WLN852315 WVJ851990:WVJ852315 B917526:B917851 IX917526:IX917851 ST917526:ST917851 ACP917526:ACP917851 AML917526:AML917851 AWH917526:AWH917851 BGD917526:BGD917851 BPZ917526:BPZ917851 BZV917526:BZV917851 CJR917526:CJR917851 CTN917526:CTN917851 DDJ917526:DDJ917851 DNF917526:DNF917851 DXB917526:DXB917851 EGX917526:EGX917851 EQT917526:EQT917851 FAP917526:FAP917851 FKL917526:FKL917851 FUH917526:FUH917851 GED917526:GED917851 GNZ917526:GNZ917851 GXV917526:GXV917851 HHR917526:HHR917851 HRN917526:HRN917851 IBJ917526:IBJ917851 ILF917526:ILF917851 IVB917526:IVB917851 JEX917526:JEX917851 JOT917526:JOT917851 JYP917526:JYP917851 KIL917526:KIL917851 KSH917526:KSH917851 LCD917526:LCD917851 LLZ917526:LLZ917851 LVV917526:LVV917851 MFR917526:MFR917851 MPN917526:MPN917851 MZJ917526:MZJ917851 NJF917526:NJF917851 NTB917526:NTB917851 OCX917526:OCX917851 OMT917526:OMT917851 OWP917526:OWP917851 PGL917526:PGL917851 PQH917526:PQH917851 QAD917526:QAD917851 QJZ917526:QJZ917851 QTV917526:QTV917851 RDR917526:RDR917851 RNN917526:RNN917851 RXJ917526:RXJ917851 SHF917526:SHF917851 SRB917526:SRB917851 TAX917526:TAX917851 TKT917526:TKT917851 TUP917526:TUP917851 UEL917526:UEL917851 UOH917526:UOH917851 UYD917526:UYD917851 VHZ917526:VHZ917851 VRV917526:VRV917851 WBR917526:WBR917851 WLN917526:WLN917851 WVJ917526:WVJ917851 B983062:B983387 IX983062:IX983387 ST983062:ST983387 ACP983062:ACP983387 AML983062:AML983387 AWH983062:AWH983387 BGD983062:BGD983387 BPZ983062:BPZ983387 BZV983062:BZV983387 CJR983062:CJR983387 CTN983062:CTN983387 DDJ983062:DDJ983387 DNF983062:DNF983387 DXB983062:DXB983387 EGX983062:EGX983387 EQT983062:EQT983387 FAP983062:FAP983387 FKL983062:FKL983387 FUH983062:FUH983387 GED983062:GED983387 GNZ983062:GNZ983387 GXV983062:GXV983387 HHR983062:HHR983387 HRN983062:HRN983387 IBJ983062:IBJ983387 ILF983062:ILF983387 IVB983062:IVB983387 JEX983062:JEX983387 JOT983062:JOT983387 JYP983062:JYP983387 KIL983062:KIL983387 KSH983062:KSH983387 LCD983062:LCD983387 LLZ983062:LLZ983387 LVV983062:LVV983387 MFR983062:MFR983387 MPN983062:MPN983387 MZJ983062:MZJ983387 NJF983062:NJF983387 NTB983062:NTB983387 OCX983062:OCX983387 OMT983062:OMT983387 OWP983062:OWP983387 PGL983062:PGL983387 PQH983062:PQH983387 QAD983062:QAD983387 QJZ983062:QJZ983387 QTV983062:QTV983387 RDR983062:RDR983387 RNN983062:RNN983387 RXJ983062:RXJ983387 SHF983062:SHF983387 SRB983062:SRB983387 TAX983062:TAX983387 TKT983062:TKT983387 TUP983062:TUP983387 UEL983062:UEL983387 UOH983062:UOH983387 UYD983062:UYD983387 VHZ983062:VHZ983387 VRV983062:VRV983387 WBR983062:WBR983387 WLN983062:WLN983387 WVJ983062:WVJ983387" xr:uid="{0DDFC060-9E15-41D2-9A79-9AF6BDD0CE44}">
      <formula1>$O$1:$O$3</formula1>
    </dataValidation>
  </dataValidations>
  <pageMargins left="0.74803149606299213" right="0.74803149606299213" top="0.98425196850393704" bottom="0.98425196850393704" header="0.51181102362204722" footer="0.51181102362204722"/>
  <pageSetup paperSize="9" scale="79" orientation="landscape" horizontalDpi="4294967294" r:id="rId1"/>
  <headerFooter alignWithMargins="0"/>
  <colBreaks count="1" manualBreakCount="1">
    <brk id="12" max="1048575" man="1"/>
  </colBreaks>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6B457-1D47-48FF-B487-35D0FF7F3C73}">
  <dimension ref="A1:M24"/>
  <sheetViews>
    <sheetView workbookViewId="0">
      <selection activeCell="D29" sqref="D29"/>
    </sheetView>
  </sheetViews>
  <sheetFormatPr defaultRowHeight="14"/>
  <cols>
    <col min="1" max="1" width="4.1796875" style="710" customWidth="1"/>
  </cols>
  <sheetData>
    <row r="1" spans="1:13" ht="14.5">
      <c r="A1" s="711" t="s">
        <v>4833</v>
      </c>
      <c r="B1" s="548"/>
      <c r="C1" s="548"/>
      <c r="D1" s="548"/>
      <c r="E1" s="548"/>
      <c r="F1" s="548"/>
      <c r="G1" s="548"/>
      <c r="H1" s="549"/>
      <c r="I1" s="549"/>
      <c r="J1" s="549"/>
      <c r="K1" s="549"/>
      <c r="L1" s="549"/>
      <c r="M1" s="549"/>
    </row>
    <row r="2" spans="1:13" ht="14.5">
      <c r="A2" s="709">
        <v>1</v>
      </c>
      <c r="B2" s="549" t="s">
        <v>4834</v>
      </c>
      <c r="C2" s="549"/>
      <c r="D2" s="549"/>
      <c r="E2" s="549"/>
      <c r="F2" s="549"/>
      <c r="G2" s="549"/>
      <c r="H2" s="549"/>
      <c r="I2" s="549"/>
      <c r="J2" s="549"/>
      <c r="K2" s="549"/>
      <c r="L2" s="549"/>
      <c r="M2" s="549"/>
    </row>
    <row r="3" spans="1:13" ht="14.5">
      <c r="A3" s="709">
        <v>2</v>
      </c>
      <c r="B3" s="549" t="s">
        <v>4835</v>
      </c>
      <c r="C3" s="549"/>
      <c r="D3" s="549"/>
      <c r="E3" s="549"/>
      <c r="F3" s="549"/>
      <c r="G3" s="549"/>
      <c r="H3" s="549"/>
      <c r="I3" s="549"/>
      <c r="J3" s="549"/>
      <c r="K3" s="549"/>
      <c r="L3" s="549"/>
      <c r="M3" s="549"/>
    </row>
    <row r="4" spans="1:13" ht="14.5">
      <c r="A4" s="709">
        <v>3</v>
      </c>
      <c r="B4" s="549" t="s">
        <v>4836</v>
      </c>
      <c r="C4" s="549"/>
      <c r="D4" s="549"/>
      <c r="E4" s="549"/>
      <c r="F4" s="549"/>
      <c r="G4" s="549"/>
      <c r="H4" s="549"/>
      <c r="I4" s="549"/>
      <c r="J4" s="549"/>
      <c r="K4" s="549"/>
      <c r="L4" s="549"/>
      <c r="M4" s="549"/>
    </row>
    <row r="5" spans="1:13" ht="14.5">
      <c r="A5" s="709">
        <v>4</v>
      </c>
      <c r="B5" s="549" t="s">
        <v>4837</v>
      </c>
      <c r="C5" s="549"/>
      <c r="D5" s="549"/>
      <c r="E5" s="549"/>
      <c r="F5" s="549"/>
      <c r="G5" s="549"/>
      <c r="H5" s="549"/>
      <c r="I5" s="549"/>
      <c r="J5" s="549"/>
      <c r="K5" s="549"/>
      <c r="L5" s="549"/>
      <c r="M5" s="549"/>
    </row>
    <row r="6" spans="1:13" ht="14.5">
      <c r="A6" s="709">
        <v>5</v>
      </c>
      <c r="B6" s="549" t="s">
        <v>4838</v>
      </c>
      <c r="C6" s="549"/>
      <c r="D6" s="549"/>
      <c r="E6" s="549"/>
      <c r="F6" s="549"/>
      <c r="G6" s="549"/>
      <c r="H6" s="549"/>
      <c r="I6" s="549"/>
      <c r="J6" s="549"/>
      <c r="K6" s="549"/>
      <c r="L6" s="549"/>
      <c r="M6" s="549"/>
    </row>
    <row r="7" spans="1:13" ht="14.5">
      <c r="A7" s="709">
        <v>6</v>
      </c>
      <c r="B7" s="549" t="s">
        <v>4839</v>
      </c>
      <c r="C7" s="549"/>
      <c r="D7" s="549"/>
      <c r="E7" s="549"/>
      <c r="F7" s="549"/>
      <c r="G7" s="549"/>
      <c r="H7" s="549"/>
      <c r="I7" s="549"/>
      <c r="J7" s="549"/>
      <c r="K7" s="549"/>
      <c r="L7" s="549"/>
      <c r="M7" s="549"/>
    </row>
    <row r="8" spans="1:13" ht="14.5">
      <c r="A8" s="709">
        <v>7</v>
      </c>
      <c r="B8" s="549" t="s">
        <v>4840</v>
      </c>
      <c r="C8" s="549"/>
      <c r="D8" s="549"/>
      <c r="E8" s="549"/>
      <c r="F8" s="549"/>
      <c r="G8" s="549"/>
      <c r="H8" s="549"/>
      <c r="I8" s="549"/>
      <c r="J8" s="549"/>
      <c r="K8" s="549"/>
      <c r="L8" s="549"/>
      <c r="M8" s="549"/>
    </row>
    <row r="9" spans="1:13" ht="14.5">
      <c r="A9" s="709">
        <v>8</v>
      </c>
      <c r="B9" s="549" t="s">
        <v>4841</v>
      </c>
      <c r="C9" s="549"/>
      <c r="D9" s="549"/>
      <c r="E9" s="549"/>
      <c r="F9" s="549"/>
      <c r="G9" s="549"/>
      <c r="H9" s="549"/>
      <c r="I9" s="549"/>
      <c r="J9" s="549"/>
      <c r="K9" s="549"/>
      <c r="L9" s="549"/>
      <c r="M9" s="549"/>
    </row>
    <row r="10" spans="1:13" ht="14.5">
      <c r="A10" s="709">
        <v>9</v>
      </c>
      <c r="B10" s="549" t="s">
        <v>4842</v>
      </c>
      <c r="C10" s="549"/>
      <c r="D10" s="549"/>
      <c r="E10" s="549"/>
      <c r="F10" s="549"/>
      <c r="G10" s="549"/>
      <c r="H10" s="549"/>
      <c r="I10" s="549"/>
      <c r="J10" s="549"/>
      <c r="K10" s="549"/>
      <c r="L10" s="549"/>
      <c r="M10" s="549"/>
    </row>
    <row r="11" spans="1:13" ht="14.5">
      <c r="A11" s="709">
        <v>10</v>
      </c>
      <c r="B11" s="549" t="s">
        <v>4843</v>
      </c>
      <c r="C11" s="549"/>
      <c r="D11" s="549"/>
      <c r="E11" s="549"/>
      <c r="F11" s="549"/>
      <c r="G11" s="549"/>
      <c r="H11" s="549"/>
      <c r="I11" s="549"/>
      <c r="J11" s="549"/>
      <c r="K11" s="549"/>
      <c r="L11" s="549"/>
      <c r="M11" s="549"/>
    </row>
    <row r="12" spans="1:13" ht="14.5">
      <c r="A12" s="709">
        <v>11</v>
      </c>
      <c r="B12" s="549" t="s">
        <v>4844</v>
      </c>
      <c r="C12" s="549"/>
      <c r="D12" s="549"/>
      <c r="E12" s="549"/>
      <c r="F12" s="549"/>
      <c r="G12" s="549"/>
      <c r="H12" s="549"/>
      <c r="I12" s="549"/>
      <c r="J12" s="549"/>
      <c r="K12" s="549"/>
      <c r="L12" s="549"/>
      <c r="M12" s="549"/>
    </row>
    <row r="13" spans="1:13" ht="14.5">
      <c r="A13" s="709">
        <v>12</v>
      </c>
      <c r="B13" s="549" t="s">
        <v>4845</v>
      </c>
      <c r="C13" s="549"/>
      <c r="D13" s="549"/>
      <c r="E13" s="549"/>
      <c r="F13" s="549"/>
      <c r="G13" s="549"/>
      <c r="H13" s="549"/>
      <c r="I13" s="549"/>
      <c r="J13" s="549"/>
      <c r="K13" s="549"/>
      <c r="L13" s="549"/>
      <c r="M13" s="549"/>
    </row>
    <row r="14" spans="1:13" ht="14.5">
      <c r="A14" s="709">
        <v>13</v>
      </c>
      <c r="B14" s="549" t="s">
        <v>4846</v>
      </c>
      <c r="C14" s="549"/>
      <c r="D14" s="549"/>
      <c r="E14" s="549"/>
      <c r="F14" s="549"/>
      <c r="G14" s="549"/>
      <c r="H14" s="549"/>
      <c r="I14" s="549"/>
      <c r="J14" s="549"/>
      <c r="K14" s="549"/>
      <c r="L14" s="549"/>
      <c r="M14" s="549"/>
    </row>
    <row r="15" spans="1:13" ht="14.5">
      <c r="A15" s="709">
        <v>14</v>
      </c>
      <c r="B15" s="549" t="s">
        <v>4847</v>
      </c>
      <c r="C15" s="549"/>
      <c r="D15" s="549"/>
      <c r="E15" s="549"/>
      <c r="F15" s="549"/>
      <c r="G15" s="549"/>
      <c r="H15" s="549"/>
      <c r="I15" s="549"/>
      <c r="J15" s="549"/>
      <c r="K15" s="549"/>
      <c r="L15" s="549"/>
      <c r="M15" s="549"/>
    </row>
    <row r="16" spans="1:13" ht="14.5">
      <c r="A16" s="709">
        <v>15</v>
      </c>
      <c r="B16" s="549" t="s">
        <v>4848</v>
      </c>
      <c r="C16" s="549"/>
      <c r="D16" s="549"/>
      <c r="E16" s="549"/>
      <c r="F16" s="549"/>
      <c r="G16" s="549"/>
      <c r="H16" s="549"/>
      <c r="I16" s="549"/>
      <c r="J16" s="549"/>
      <c r="K16" s="549"/>
      <c r="L16" s="549"/>
      <c r="M16" s="549"/>
    </row>
    <row r="17" spans="1:13" ht="14.5">
      <c r="A17" s="709"/>
      <c r="B17" s="549"/>
      <c r="C17" s="549"/>
      <c r="D17" s="549"/>
      <c r="E17" s="549"/>
      <c r="F17" s="549"/>
      <c r="G17" s="549"/>
      <c r="H17" s="549"/>
      <c r="I17" s="549"/>
      <c r="J17" s="549"/>
      <c r="K17" s="549"/>
      <c r="L17" s="549"/>
      <c r="M17" s="549"/>
    </row>
    <row r="18" spans="1:13" ht="14.5">
      <c r="A18" s="711" t="s">
        <v>4849</v>
      </c>
      <c r="B18" s="548"/>
      <c r="C18" s="548"/>
      <c r="D18" s="548"/>
      <c r="E18" s="548"/>
      <c r="F18" s="548"/>
      <c r="G18" s="548"/>
      <c r="H18" s="549"/>
      <c r="I18" s="549"/>
      <c r="J18" s="549"/>
      <c r="K18" s="549"/>
      <c r="L18" s="549"/>
      <c r="M18" s="549"/>
    </row>
    <row r="19" spans="1:13" ht="14.5">
      <c r="A19" s="709">
        <v>1</v>
      </c>
      <c r="B19" s="549" t="s">
        <v>4850</v>
      </c>
      <c r="C19" s="549"/>
      <c r="D19" s="549"/>
      <c r="E19" s="549"/>
      <c r="F19" s="549"/>
      <c r="G19" s="549"/>
      <c r="H19" s="549"/>
      <c r="I19" s="549"/>
      <c r="J19" s="549"/>
      <c r="K19" s="549"/>
      <c r="L19" s="549"/>
      <c r="M19" s="549"/>
    </row>
    <row r="20" spans="1:13" ht="14.5">
      <c r="A20" s="709">
        <v>2</v>
      </c>
      <c r="B20" s="549" t="s">
        <v>4851</v>
      </c>
      <c r="C20" s="549"/>
      <c r="D20" s="549"/>
      <c r="E20" s="549"/>
      <c r="F20" s="549"/>
      <c r="G20" s="549"/>
      <c r="H20" s="549"/>
      <c r="I20" s="549"/>
      <c r="J20" s="549"/>
      <c r="K20" s="549"/>
      <c r="L20" s="549"/>
      <c r="M20" s="549"/>
    </row>
    <row r="21" spans="1:13" ht="14.5">
      <c r="A21" s="709">
        <v>3</v>
      </c>
      <c r="B21" s="549" t="s">
        <v>4852</v>
      </c>
      <c r="C21" s="549"/>
      <c r="D21" s="549"/>
      <c r="E21" s="549"/>
      <c r="F21" s="549"/>
      <c r="G21" s="549"/>
      <c r="H21" s="549"/>
      <c r="I21" s="549"/>
      <c r="J21" s="549"/>
      <c r="K21" s="549"/>
      <c r="L21" s="549"/>
      <c r="M21" s="549"/>
    </row>
    <row r="22" spans="1:13" ht="14.5">
      <c r="A22" s="709">
        <v>4</v>
      </c>
      <c r="B22" s="549" t="s">
        <v>4853</v>
      </c>
      <c r="C22" s="549"/>
      <c r="D22" s="549"/>
      <c r="E22" s="549"/>
      <c r="F22" s="549"/>
      <c r="G22" s="549"/>
      <c r="H22" s="549"/>
      <c r="I22" s="549"/>
      <c r="J22" s="549"/>
      <c r="K22" s="549"/>
      <c r="L22" s="549"/>
      <c r="M22" s="549"/>
    </row>
    <row r="23" spans="1:13" ht="14.5">
      <c r="A23" s="709">
        <v>5</v>
      </c>
      <c r="B23" s="549" t="s">
        <v>4854</v>
      </c>
      <c r="C23" s="549"/>
      <c r="D23" s="549"/>
      <c r="E23" s="549"/>
      <c r="F23" s="549"/>
      <c r="G23" s="549"/>
      <c r="H23" s="549"/>
      <c r="I23" s="549"/>
      <c r="J23" s="549"/>
      <c r="K23" s="549"/>
      <c r="L23" s="549"/>
      <c r="M23" s="549"/>
    </row>
    <row r="24" spans="1:13" ht="14.5">
      <c r="A24" s="709">
        <v>6</v>
      </c>
      <c r="B24" s="549" t="s">
        <v>4847</v>
      </c>
      <c r="C24" s="549"/>
      <c r="D24" s="549"/>
      <c r="E24" s="549"/>
      <c r="F24" s="549"/>
      <c r="G24" s="549"/>
      <c r="H24" s="549"/>
      <c r="I24" s="549"/>
      <c r="J24" s="549"/>
      <c r="K24" s="549"/>
      <c r="L24" s="549"/>
      <c r="M24" s="549"/>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83698-C9CC-4469-9F48-65925AB339B9}">
  <dimension ref="A1:D79"/>
  <sheetViews>
    <sheetView view="pageBreakPreview" zoomScaleNormal="75" zoomScaleSheetLayoutView="100" workbookViewId="0">
      <selection activeCell="B3" sqref="B3"/>
    </sheetView>
  </sheetViews>
  <sheetFormatPr defaultColWidth="9" defaultRowHeight="13"/>
  <cols>
    <col min="1" max="1" width="7.453125" style="647" customWidth="1"/>
    <col min="2" max="2" width="76.1796875" style="35" customWidth="1"/>
    <col min="3" max="3" width="7.453125" style="647" customWidth="1"/>
    <col min="4" max="4" width="76.1796875" style="35" customWidth="1"/>
    <col min="5" max="256" width="9" style="400"/>
    <col min="257" max="257" width="7.453125" style="400" customWidth="1"/>
    <col min="258" max="258" width="76.1796875" style="400" customWidth="1"/>
    <col min="259" max="259" width="7.453125" style="400" customWidth="1"/>
    <col min="260" max="260" width="76.1796875" style="400" customWidth="1"/>
    <col min="261" max="512" width="9" style="400"/>
    <col min="513" max="513" width="7.453125" style="400" customWidth="1"/>
    <col min="514" max="514" width="76.1796875" style="400" customWidth="1"/>
    <col min="515" max="515" width="7.453125" style="400" customWidth="1"/>
    <col min="516" max="516" width="76.1796875" style="400" customWidth="1"/>
    <col min="517" max="768" width="9" style="400"/>
    <col min="769" max="769" width="7.453125" style="400" customWidth="1"/>
    <col min="770" max="770" width="76.1796875" style="400" customWidth="1"/>
    <col min="771" max="771" width="7.453125" style="400" customWidth="1"/>
    <col min="772" max="772" width="76.1796875" style="400" customWidth="1"/>
    <col min="773" max="1024" width="9" style="400"/>
    <col min="1025" max="1025" width="7.453125" style="400" customWidth="1"/>
    <col min="1026" max="1026" width="76.1796875" style="400" customWidth="1"/>
    <col min="1027" max="1027" width="7.453125" style="400" customWidth="1"/>
    <col min="1028" max="1028" width="76.1796875" style="400" customWidth="1"/>
    <col min="1029" max="1280" width="9" style="400"/>
    <col min="1281" max="1281" width="7.453125" style="400" customWidth="1"/>
    <col min="1282" max="1282" width="76.1796875" style="400" customWidth="1"/>
    <col min="1283" max="1283" width="7.453125" style="400" customWidth="1"/>
    <col min="1284" max="1284" width="76.1796875" style="400" customWidth="1"/>
    <col min="1285" max="1536" width="9" style="400"/>
    <col min="1537" max="1537" width="7.453125" style="400" customWidth="1"/>
    <col min="1538" max="1538" width="76.1796875" style="400" customWidth="1"/>
    <col min="1539" max="1539" width="7.453125" style="400" customWidth="1"/>
    <col min="1540" max="1540" width="76.1796875" style="400" customWidth="1"/>
    <col min="1541" max="1792" width="9" style="400"/>
    <col min="1793" max="1793" width="7.453125" style="400" customWidth="1"/>
    <col min="1794" max="1794" width="76.1796875" style="400" customWidth="1"/>
    <col min="1795" max="1795" width="7.453125" style="400" customWidth="1"/>
    <col min="1796" max="1796" width="76.1796875" style="400" customWidth="1"/>
    <col min="1797" max="2048" width="9" style="400"/>
    <col min="2049" max="2049" width="7.453125" style="400" customWidth="1"/>
    <col min="2050" max="2050" width="76.1796875" style="400" customWidth="1"/>
    <col min="2051" max="2051" width="7.453125" style="400" customWidth="1"/>
    <col min="2052" max="2052" width="76.1796875" style="400" customWidth="1"/>
    <col min="2053" max="2304" width="9" style="400"/>
    <col min="2305" max="2305" width="7.453125" style="400" customWidth="1"/>
    <col min="2306" max="2306" width="76.1796875" style="400" customWidth="1"/>
    <col min="2307" max="2307" width="7.453125" style="400" customWidth="1"/>
    <col min="2308" max="2308" width="76.1796875" style="400" customWidth="1"/>
    <col min="2309" max="2560" width="9" style="400"/>
    <col min="2561" max="2561" width="7.453125" style="400" customWidth="1"/>
    <col min="2562" max="2562" width="76.1796875" style="400" customWidth="1"/>
    <col min="2563" max="2563" width="7.453125" style="400" customWidth="1"/>
    <col min="2564" max="2564" width="76.1796875" style="400" customWidth="1"/>
    <col min="2565" max="2816" width="9" style="400"/>
    <col min="2817" max="2817" width="7.453125" style="400" customWidth="1"/>
    <col min="2818" max="2818" width="76.1796875" style="400" customWidth="1"/>
    <col min="2819" max="2819" width="7.453125" style="400" customWidth="1"/>
    <col min="2820" max="2820" width="76.1796875" style="400" customWidth="1"/>
    <col min="2821" max="3072" width="9" style="400"/>
    <col min="3073" max="3073" width="7.453125" style="400" customWidth="1"/>
    <col min="3074" max="3074" width="76.1796875" style="400" customWidth="1"/>
    <col min="3075" max="3075" width="7.453125" style="400" customWidth="1"/>
    <col min="3076" max="3076" width="76.1796875" style="400" customWidth="1"/>
    <col min="3077" max="3328" width="9" style="400"/>
    <col min="3329" max="3329" width="7.453125" style="400" customWidth="1"/>
    <col min="3330" max="3330" width="76.1796875" style="400" customWidth="1"/>
    <col min="3331" max="3331" width="7.453125" style="400" customWidth="1"/>
    <col min="3332" max="3332" width="76.1796875" style="400" customWidth="1"/>
    <col min="3333" max="3584" width="9" style="400"/>
    <col min="3585" max="3585" width="7.453125" style="400" customWidth="1"/>
    <col min="3586" max="3586" width="76.1796875" style="400" customWidth="1"/>
    <col min="3587" max="3587" width="7.453125" style="400" customWidth="1"/>
    <col min="3588" max="3588" width="76.1796875" style="400" customWidth="1"/>
    <col min="3589" max="3840" width="9" style="400"/>
    <col min="3841" max="3841" width="7.453125" style="400" customWidth="1"/>
    <col min="3842" max="3842" width="76.1796875" style="400" customWidth="1"/>
    <col min="3843" max="3843" width="7.453125" style="400" customWidth="1"/>
    <col min="3844" max="3844" width="76.1796875" style="400" customWidth="1"/>
    <col min="3845" max="4096" width="9" style="400"/>
    <col min="4097" max="4097" width="7.453125" style="400" customWidth="1"/>
    <col min="4098" max="4098" width="76.1796875" style="400" customWidth="1"/>
    <col min="4099" max="4099" width="7.453125" style="400" customWidth="1"/>
    <col min="4100" max="4100" width="76.1796875" style="400" customWidth="1"/>
    <col min="4101" max="4352" width="9" style="400"/>
    <col min="4353" max="4353" width="7.453125" style="400" customWidth="1"/>
    <col min="4354" max="4354" width="76.1796875" style="400" customWidth="1"/>
    <col min="4355" max="4355" width="7.453125" style="400" customWidth="1"/>
    <col min="4356" max="4356" width="76.1796875" style="400" customWidth="1"/>
    <col min="4357" max="4608" width="9" style="400"/>
    <col min="4609" max="4609" width="7.453125" style="400" customWidth="1"/>
    <col min="4610" max="4610" width="76.1796875" style="400" customWidth="1"/>
    <col min="4611" max="4611" width="7.453125" style="400" customWidth="1"/>
    <col min="4612" max="4612" width="76.1796875" style="400" customWidth="1"/>
    <col min="4613" max="4864" width="9" style="400"/>
    <col min="4865" max="4865" width="7.453125" style="400" customWidth="1"/>
    <col min="4866" max="4866" width="76.1796875" style="400" customWidth="1"/>
    <col min="4867" max="4867" width="7.453125" style="400" customWidth="1"/>
    <col min="4868" max="4868" width="76.1796875" style="400" customWidth="1"/>
    <col min="4869" max="5120" width="9" style="400"/>
    <col min="5121" max="5121" width="7.453125" style="400" customWidth="1"/>
    <col min="5122" max="5122" width="76.1796875" style="400" customWidth="1"/>
    <col min="5123" max="5123" width="7.453125" style="400" customWidth="1"/>
    <col min="5124" max="5124" width="76.1796875" style="400" customWidth="1"/>
    <col min="5125" max="5376" width="9" style="400"/>
    <col min="5377" max="5377" width="7.453125" style="400" customWidth="1"/>
    <col min="5378" max="5378" width="76.1796875" style="400" customWidth="1"/>
    <col min="5379" max="5379" width="7.453125" style="400" customWidth="1"/>
    <col min="5380" max="5380" width="76.1796875" style="400" customWidth="1"/>
    <col min="5381" max="5632" width="9" style="400"/>
    <col min="5633" max="5633" width="7.453125" style="400" customWidth="1"/>
    <col min="5634" max="5634" width="76.1796875" style="400" customWidth="1"/>
    <col min="5635" max="5635" width="7.453125" style="400" customWidth="1"/>
    <col min="5636" max="5636" width="76.1796875" style="400" customWidth="1"/>
    <col min="5637" max="5888" width="9" style="400"/>
    <col min="5889" max="5889" width="7.453125" style="400" customWidth="1"/>
    <col min="5890" max="5890" width="76.1796875" style="400" customWidth="1"/>
    <col min="5891" max="5891" width="7.453125" style="400" customWidth="1"/>
    <col min="5892" max="5892" width="76.1796875" style="400" customWidth="1"/>
    <col min="5893" max="6144" width="9" style="400"/>
    <col min="6145" max="6145" width="7.453125" style="400" customWidth="1"/>
    <col min="6146" max="6146" width="76.1796875" style="400" customWidth="1"/>
    <col min="6147" max="6147" width="7.453125" style="400" customWidth="1"/>
    <col min="6148" max="6148" width="76.1796875" style="400" customWidth="1"/>
    <col min="6149" max="6400" width="9" style="400"/>
    <col min="6401" max="6401" width="7.453125" style="400" customWidth="1"/>
    <col min="6402" max="6402" width="76.1796875" style="400" customWidth="1"/>
    <col min="6403" max="6403" width="7.453125" style="400" customWidth="1"/>
    <col min="6404" max="6404" width="76.1796875" style="400" customWidth="1"/>
    <col min="6405" max="6656" width="9" style="400"/>
    <col min="6657" max="6657" width="7.453125" style="400" customWidth="1"/>
    <col min="6658" max="6658" width="76.1796875" style="400" customWidth="1"/>
    <col min="6659" max="6659" width="7.453125" style="400" customWidth="1"/>
    <col min="6660" max="6660" width="76.1796875" style="400" customWidth="1"/>
    <col min="6661" max="6912" width="9" style="400"/>
    <col min="6913" max="6913" width="7.453125" style="400" customWidth="1"/>
    <col min="6914" max="6914" width="76.1796875" style="400" customWidth="1"/>
    <col min="6915" max="6915" width="7.453125" style="400" customWidth="1"/>
    <col min="6916" max="6916" width="76.1796875" style="400" customWidth="1"/>
    <col min="6917" max="7168" width="9" style="400"/>
    <col min="7169" max="7169" width="7.453125" style="400" customWidth="1"/>
    <col min="7170" max="7170" width="76.1796875" style="400" customWidth="1"/>
    <col min="7171" max="7171" width="7.453125" style="400" customWidth="1"/>
    <col min="7172" max="7172" width="76.1796875" style="400" customWidth="1"/>
    <col min="7173" max="7424" width="9" style="400"/>
    <col min="7425" max="7425" width="7.453125" style="400" customWidth="1"/>
    <col min="7426" max="7426" width="76.1796875" style="400" customWidth="1"/>
    <col min="7427" max="7427" width="7.453125" style="400" customWidth="1"/>
    <col min="7428" max="7428" width="76.1796875" style="400" customWidth="1"/>
    <col min="7429" max="7680" width="9" style="400"/>
    <col min="7681" max="7681" width="7.453125" style="400" customWidth="1"/>
    <col min="7682" max="7682" width="76.1796875" style="400" customWidth="1"/>
    <col min="7683" max="7683" width="7.453125" style="400" customWidth="1"/>
    <col min="7684" max="7684" width="76.1796875" style="400" customWidth="1"/>
    <col min="7685" max="7936" width="9" style="400"/>
    <col min="7937" max="7937" width="7.453125" style="400" customWidth="1"/>
    <col min="7938" max="7938" width="76.1796875" style="400" customWidth="1"/>
    <col min="7939" max="7939" width="7.453125" style="400" customWidth="1"/>
    <col min="7940" max="7940" width="76.1796875" style="400" customWidth="1"/>
    <col min="7941" max="8192" width="9" style="400"/>
    <col min="8193" max="8193" width="7.453125" style="400" customWidth="1"/>
    <col min="8194" max="8194" width="76.1796875" style="400" customWidth="1"/>
    <col min="8195" max="8195" width="7.453125" style="400" customWidth="1"/>
    <col min="8196" max="8196" width="76.1796875" style="400" customWidth="1"/>
    <col min="8197" max="8448" width="9" style="400"/>
    <col min="8449" max="8449" width="7.453125" style="400" customWidth="1"/>
    <col min="8450" max="8450" width="76.1796875" style="400" customWidth="1"/>
    <col min="8451" max="8451" width="7.453125" style="400" customWidth="1"/>
    <col min="8452" max="8452" width="76.1796875" style="400" customWidth="1"/>
    <col min="8453" max="8704" width="9" style="400"/>
    <col min="8705" max="8705" width="7.453125" style="400" customWidth="1"/>
    <col min="8706" max="8706" width="76.1796875" style="400" customWidth="1"/>
    <col min="8707" max="8707" width="7.453125" style="400" customWidth="1"/>
    <col min="8708" max="8708" width="76.1796875" style="400" customWidth="1"/>
    <col min="8709" max="8960" width="9" style="400"/>
    <col min="8961" max="8961" width="7.453125" style="400" customWidth="1"/>
    <col min="8962" max="8962" width="76.1796875" style="400" customWidth="1"/>
    <col min="8963" max="8963" width="7.453125" style="400" customWidth="1"/>
    <col min="8964" max="8964" width="76.1796875" style="400" customWidth="1"/>
    <col min="8965" max="9216" width="9" style="400"/>
    <col min="9217" max="9217" width="7.453125" style="400" customWidth="1"/>
    <col min="9218" max="9218" width="76.1796875" style="400" customWidth="1"/>
    <col min="9219" max="9219" width="7.453125" style="400" customWidth="1"/>
    <col min="9220" max="9220" width="76.1796875" style="400" customWidth="1"/>
    <col min="9221" max="9472" width="9" style="400"/>
    <col min="9473" max="9473" width="7.453125" style="400" customWidth="1"/>
    <col min="9474" max="9474" width="76.1796875" style="400" customWidth="1"/>
    <col min="9475" max="9475" width="7.453125" style="400" customWidth="1"/>
    <col min="9476" max="9476" width="76.1796875" style="400" customWidth="1"/>
    <col min="9477" max="9728" width="9" style="400"/>
    <col min="9729" max="9729" width="7.453125" style="400" customWidth="1"/>
    <col min="9730" max="9730" width="76.1796875" style="400" customWidth="1"/>
    <col min="9731" max="9731" width="7.453125" style="400" customWidth="1"/>
    <col min="9732" max="9732" width="76.1796875" style="400" customWidth="1"/>
    <col min="9733" max="9984" width="9" style="400"/>
    <col min="9985" max="9985" width="7.453125" style="400" customWidth="1"/>
    <col min="9986" max="9986" width="76.1796875" style="400" customWidth="1"/>
    <col min="9987" max="9987" width="7.453125" style="400" customWidth="1"/>
    <col min="9988" max="9988" width="76.1796875" style="400" customWidth="1"/>
    <col min="9989" max="10240" width="9" style="400"/>
    <col min="10241" max="10241" width="7.453125" style="400" customWidth="1"/>
    <col min="10242" max="10242" width="76.1796875" style="400" customWidth="1"/>
    <col min="10243" max="10243" width="7.453125" style="400" customWidth="1"/>
    <col min="10244" max="10244" width="76.1796875" style="400" customWidth="1"/>
    <col min="10245" max="10496" width="9" style="400"/>
    <col min="10497" max="10497" width="7.453125" style="400" customWidth="1"/>
    <col min="10498" max="10498" width="76.1796875" style="400" customWidth="1"/>
    <col min="10499" max="10499" width="7.453125" style="400" customWidth="1"/>
    <col min="10500" max="10500" width="76.1796875" style="400" customWidth="1"/>
    <col min="10501" max="10752" width="9" style="400"/>
    <col min="10753" max="10753" width="7.453125" style="400" customWidth="1"/>
    <col min="10754" max="10754" width="76.1796875" style="400" customWidth="1"/>
    <col min="10755" max="10755" width="7.453125" style="400" customWidth="1"/>
    <col min="10756" max="10756" width="76.1796875" style="400" customWidth="1"/>
    <col min="10757" max="11008" width="9" style="400"/>
    <col min="11009" max="11009" width="7.453125" style="400" customWidth="1"/>
    <col min="11010" max="11010" width="76.1796875" style="400" customWidth="1"/>
    <col min="11011" max="11011" width="7.453125" style="400" customWidth="1"/>
    <col min="11012" max="11012" width="76.1796875" style="400" customWidth="1"/>
    <col min="11013" max="11264" width="9" style="400"/>
    <col min="11265" max="11265" width="7.453125" style="400" customWidth="1"/>
    <col min="11266" max="11266" width="76.1796875" style="400" customWidth="1"/>
    <col min="11267" max="11267" width="7.453125" style="400" customWidth="1"/>
    <col min="11268" max="11268" width="76.1796875" style="400" customWidth="1"/>
    <col min="11269" max="11520" width="9" style="400"/>
    <col min="11521" max="11521" width="7.453125" style="400" customWidth="1"/>
    <col min="11522" max="11522" width="76.1796875" style="400" customWidth="1"/>
    <col min="11523" max="11523" width="7.453125" style="400" customWidth="1"/>
    <col min="11524" max="11524" width="76.1796875" style="400" customWidth="1"/>
    <col min="11525" max="11776" width="9" style="400"/>
    <col min="11777" max="11777" width="7.453125" style="400" customWidth="1"/>
    <col min="11778" max="11778" width="76.1796875" style="400" customWidth="1"/>
    <col min="11779" max="11779" width="7.453125" style="400" customWidth="1"/>
    <col min="11780" max="11780" width="76.1796875" style="400" customWidth="1"/>
    <col min="11781" max="12032" width="9" style="400"/>
    <col min="12033" max="12033" width="7.453125" style="400" customWidth="1"/>
    <col min="12034" max="12034" width="76.1796875" style="400" customWidth="1"/>
    <col min="12035" max="12035" width="7.453125" style="400" customWidth="1"/>
    <col min="12036" max="12036" width="76.1796875" style="400" customWidth="1"/>
    <col min="12037" max="12288" width="9" style="400"/>
    <col min="12289" max="12289" width="7.453125" style="400" customWidth="1"/>
    <col min="12290" max="12290" width="76.1796875" style="400" customWidth="1"/>
    <col min="12291" max="12291" width="7.453125" style="400" customWidth="1"/>
    <col min="12292" max="12292" width="76.1796875" style="400" customWidth="1"/>
    <col min="12293" max="12544" width="9" style="400"/>
    <col min="12545" max="12545" width="7.453125" style="400" customWidth="1"/>
    <col min="12546" max="12546" width="76.1796875" style="400" customWidth="1"/>
    <col min="12547" max="12547" width="7.453125" style="400" customWidth="1"/>
    <col min="12548" max="12548" width="76.1796875" style="400" customWidth="1"/>
    <col min="12549" max="12800" width="9" style="400"/>
    <col min="12801" max="12801" width="7.453125" style="400" customWidth="1"/>
    <col min="12802" max="12802" width="76.1796875" style="400" customWidth="1"/>
    <col min="12803" max="12803" width="7.453125" style="400" customWidth="1"/>
    <col min="12804" max="12804" width="76.1796875" style="400" customWidth="1"/>
    <col min="12805" max="13056" width="9" style="400"/>
    <col min="13057" max="13057" width="7.453125" style="400" customWidth="1"/>
    <col min="13058" max="13058" width="76.1796875" style="400" customWidth="1"/>
    <col min="13059" max="13059" width="7.453125" style="400" customWidth="1"/>
    <col min="13060" max="13060" width="76.1796875" style="400" customWidth="1"/>
    <col min="13061" max="13312" width="9" style="400"/>
    <col min="13313" max="13313" width="7.453125" style="400" customWidth="1"/>
    <col min="13314" max="13314" width="76.1796875" style="400" customWidth="1"/>
    <col min="13315" max="13315" width="7.453125" style="400" customWidth="1"/>
    <col min="13316" max="13316" width="76.1796875" style="400" customWidth="1"/>
    <col min="13317" max="13568" width="9" style="400"/>
    <col min="13569" max="13569" width="7.453125" style="400" customWidth="1"/>
    <col min="13570" max="13570" width="76.1796875" style="400" customWidth="1"/>
    <col min="13571" max="13571" width="7.453125" style="400" customWidth="1"/>
    <col min="13572" max="13572" width="76.1796875" style="400" customWidth="1"/>
    <col min="13573" max="13824" width="9" style="400"/>
    <col min="13825" max="13825" width="7.453125" style="400" customWidth="1"/>
    <col min="13826" max="13826" width="76.1796875" style="400" customWidth="1"/>
    <col min="13827" max="13827" width="7.453125" style="400" customWidth="1"/>
    <col min="13828" max="13828" width="76.1796875" style="400" customWidth="1"/>
    <col min="13829" max="14080" width="9" style="400"/>
    <col min="14081" max="14081" width="7.453125" style="400" customWidth="1"/>
    <col min="14082" max="14082" width="76.1796875" style="400" customWidth="1"/>
    <col min="14083" max="14083" width="7.453125" style="400" customWidth="1"/>
    <col min="14084" max="14084" width="76.1796875" style="400" customWidth="1"/>
    <col min="14085" max="14336" width="9" style="400"/>
    <col min="14337" max="14337" width="7.453125" style="400" customWidth="1"/>
    <col min="14338" max="14338" width="76.1796875" style="400" customWidth="1"/>
    <col min="14339" max="14339" width="7.453125" style="400" customWidth="1"/>
    <col min="14340" max="14340" width="76.1796875" style="400" customWidth="1"/>
    <col min="14341" max="14592" width="9" style="400"/>
    <col min="14593" max="14593" width="7.453125" style="400" customWidth="1"/>
    <col min="14594" max="14594" width="76.1796875" style="400" customWidth="1"/>
    <col min="14595" max="14595" width="7.453125" style="400" customWidth="1"/>
    <col min="14596" max="14596" width="76.1796875" style="400" customWidth="1"/>
    <col min="14597" max="14848" width="9" style="400"/>
    <col min="14849" max="14849" width="7.453125" style="400" customWidth="1"/>
    <col min="14850" max="14850" width="76.1796875" style="400" customWidth="1"/>
    <col min="14851" max="14851" width="7.453125" style="400" customWidth="1"/>
    <col min="14852" max="14852" width="76.1796875" style="400" customWidth="1"/>
    <col min="14853" max="15104" width="9" style="400"/>
    <col min="15105" max="15105" width="7.453125" style="400" customWidth="1"/>
    <col min="15106" max="15106" width="76.1796875" style="400" customWidth="1"/>
    <col min="15107" max="15107" width="7.453125" style="400" customWidth="1"/>
    <col min="15108" max="15108" width="76.1796875" style="400" customWidth="1"/>
    <col min="15109" max="15360" width="9" style="400"/>
    <col min="15361" max="15361" width="7.453125" style="400" customWidth="1"/>
    <col min="15362" max="15362" width="76.1796875" style="400" customWidth="1"/>
    <col min="15363" max="15363" width="7.453125" style="400" customWidth="1"/>
    <col min="15364" max="15364" width="76.1796875" style="400" customWidth="1"/>
    <col min="15365" max="15616" width="9" style="400"/>
    <col min="15617" max="15617" width="7.453125" style="400" customWidth="1"/>
    <col min="15618" max="15618" width="76.1796875" style="400" customWidth="1"/>
    <col min="15619" max="15619" width="7.453125" style="400" customWidth="1"/>
    <col min="15620" max="15620" width="76.1796875" style="400" customWidth="1"/>
    <col min="15621" max="15872" width="9" style="400"/>
    <col min="15873" max="15873" width="7.453125" style="400" customWidth="1"/>
    <col min="15874" max="15874" width="76.1796875" style="400" customWidth="1"/>
    <col min="15875" max="15875" width="7.453125" style="400" customWidth="1"/>
    <col min="15876" max="15876" width="76.1796875" style="400" customWidth="1"/>
    <col min="15877" max="16128" width="9" style="400"/>
    <col min="16129" max="16129" width="7.453125" style="400" customWidth="1"/>
    <col min="16130" max="16130" width="76.1796875" style="400" customWidth="1"/>
    <col min="16131" max="16131" width="7.453125" style="400" customWidth="1"/>
    <col min="16132" max="16132" width="76.1796875" style="400" customWidth="1"/>
    <col min="16133" max="16384" width="9" style="400"/>
  </cols>
  <sheetData>
    <row r="1" spans="1:4">
      <c r="A1" s="643">
        <v>3</v>
      </c>
      <c r="B1" s="644" t="s">
        <v>350</v>
      </c>
      <c r="C1" s="643">
        <v>3</v>
      </c>
      <c r="D1" s="644" t="s">
        <v>351</v>
      </c>
    </row>
    <row r="2" spans="1:4">
      <c r="A2" s="645">
        <v>3.1</v>
      </c>
      <c r="B2" s="646" t="s">
        <v>352</v>
      </c>
      <c r="C2" s="645">
        <v>3.1</v>
      </c>
      <c r="D2" s="646" t="s">
        <v>353</v>
      </c>
    </row>
    <row r="3" spans="1:4">
      <c r="B3" s="629" t="s">
        <v>354</v>
      </c>
      <c r="D3" s="629" t="s">
        <v>355</v>
      </c>
    </row>
    <row r="4" spans="1:4">
      <c r="B4" s="627" t="s">
        <v>23</v>
      </c>
      <c r="D4" s="627" t="s">
        <v>23</v>
      </c>
    </row>
    <row r="5" spans="1:4">
      <c r="B5" s="629" t="s">
        <v>356</v>
      </c>
      <c r="D5" s="629" t="s">
        <v>357</v>
      </c>
    </row>
    <row r="6" spans="1:4">
      <c r="B6" s="629" t="s">
        <v>28</v>
      </c>
      <c r="D6" s="629" t="s">
        <v>28</v>
      </c>
    </row>
    <row r="7" spans="1:4">
      <c r="B7" s="629" t="s">
        <v>358</v>
      </c>
      <c r="D7" s="629" t="s">
        <v>359</v>
      </c>
    </row>
    <row r="8" spans="1:4">
      <c r="B8" s="627" t="s">
        <v>360</v>
      </c>
      <c r="D8" s="627" t="s">
        <v>361</v>
      </c>
    </row>
    <row r="9" spans="1:4">
      <c r="B9" s="627" t="s">
        <v>362</v>
      </c>
      <c r="D9" s="627" t="s">
        <v>363</v>
      </c>
    </row>
    <row r="10" spans="1:4">
      <c r="B10" s="627" t="s">
        <v>364</v>
      </c>
      <c r="D10" s="627" t="s">
        <v>365</v>
      </c>
    </row>
    <row r="11" spans="1:4">
      <c r="B11" s="627" t="s">
        <v>366</v>
      </c>
      <c r="D11" s="627" t="s">
        <v>367</v>
      </c>
    </row>
    <row r="12" spans="1:4">
      <c r="B12" s="627" t="s">
        <v>368</v>
      </c>
      <c r="D12" s="627" t="s">
        <v>369</v>
      </c>
    </row>
    <row r="13" spans="1:4">
      <c r="B13" s="628"/>
      <c r="D13" s="628"/>
    </row>
    <row r="14" spans="1:4">
      <c r="B14" s="629" t="s">
        <v>370</v>
      </c>
      <c r="D14" s="629" t="s">
        <v>371</v>
      </c>
    </row>
    <row r="15" spans="1:4" ht="26">
      <c r="B15" s="627" t="s">
        <v>372</v>
      </c>
      <c r="D15" s="627" t="s">
        <v>373</v>
      </c>
    </row>
    <row r="16" spans="1:4">
      <c r="B16" s="628"/>
      <c r="D16" s="628"/>
    </row>
    <row r="17" spans="1:4">
      <c r="A17" s="649" t="s">
        <v>374</v>
      </c>
      <c r="B17" s="400" t="s">
        <v>375</v>
      </c>
      <c r="C17" s="649" t="s">
        <v>374</v>
      </c>
      <c r="D17" s="400" t="s">
        <v>376</v>
      </c>
    </row>
    <row r="18" spans="1:4">
      <c r="A18" s="649"/>
      <c r="B18" s="400"/>
      <c r="C18" s="649"/>
      <c r="D18" s="400"/>
    </row>
    <row r="19" spans="1:4">
      <c r="A19" s="649" t="s">
        <v>377</v>
      </c>
      <c r="B19" s="400" t="s">
        <v>378</v>
      </c>
      <c r="C19" s="649" t="s">
        <v>377</v>
      </c>
      <c r="D19" s="400" t="s">
        <v>379</v>
      </c>
    </row>
    <row r="20" spans="1:4">
      <c r="B20" s="627"/>
      <c r="D20" s="627"/>
    </row>
    <row r="21" spans="1:4">
      <c r="A21" s="645">
        <v>3.2</v>
      </c>
      <c r="B21" s="650" t="s">
        <v>380</v>
      </c>
      <c r="C21" s="645">
        <v>3.2</v>
      </c>
      <c r="D21" s="650" t="s">
        <v>381</v>
      </c>
    </row>
    <row r="22" spans="1:4">
      <c r="B22" s="627" t="s">
        <v>382</v>
      </c>
      <c r="D22" s="627" t="s">
        <v>383</v>
      </c>
    </row>
    <row r="23" spans="1:4" ht="130">
      <c r="B23" s="627" t="s">
        <v>384</v>
      </c>
      <c r="D23" s="627" t="s">
        <v>385</v>
      </c>
    </row>
    <row r="24" spans="1:4">
      <c r="B24" s="627" t="s">
        <v>386</v>
      </c>
      <c r="D24" s="627" t="s">
        <v>387</v>
      </c>
    </row>
    <row r="25" spans="1:4">
      <c r="B25" s="627"/>
      <c r="D25" s="627"/>
    </row>
    <row r="26" spans="1:4">
      <c r="A26" s="649" t="s">
        <v>388</v>
      </c>
      <c r="B26" s="629" t="s">
        <v>389</v>
      </c>
      <c r="D26" s="629" t="s">
        <v>390</v>
      </c>
    </row>
    <row r="27" spans="1:4">
      <c r="A27" s="649"/>
      <c r="B27" s="627" t="s">
        <v>391</v>
      </c>
      <c r="C27" s="649" t="s">
        <v>388</v>
      </c>
      <c r="D27" s="627" t="str">
        <f>B27</f>
        <v>Karina Seeberg Kitnæs</v>
      </c>
    </row>
    <row r="28" spans="1:4">
      <c r="B28" s="627"/>
      <c r="D28" s="627"/>
    </row>
    <row r="29" spans="1:4">
      <c r="A29" s="645">
        <v>3.3</v>
      </c>
      <c r="B29" s="650" t="s">
        <v>392</v>
      </c>
      <c r="C29" s="645">
        <v>3.3</v>
      </c>
      <c r="D29" s="650" t="s">
        <v>393</v>
      </c>
    </row>
    <row r="30" spans="1:4" s="652" customFormat="1">
      <c r="A30" s="651"/>
      <c r="B30" s="627" t="s">
        <v>394</v>
      </c>
      <c r="C30" s="651"/>
      <c r="D30" s="627" t="s">
        <v>395</v>
      </c>
    </row>
    <row r="31" spans="1:4" s="652" customFormat="1">
      <c r="A31" s="651"/>
      <c r="B31" s="627"/>
      <c r="C31" s="651"/>
      <c r="D31" s="627"/>
    </row>
    <row r="32" spans="1:4" s="652" customFormat="1">
      <c r="A32" s="651"/>
      <c r="B32" s="653"/>
      <c r="C32" s="651"/>
      <c r="D32" s="653"/>
    </row>
    <row r="33" spans="1:4" s="652" customFormat="1">
      <c r="A33" s="645">
        <v>3.4</v>
      </c>
      <c r="B33" s="650" t="s">
        <v>396</v>
      </c>
      <c r="C33" s="645">
        <v>3.4</v>
      </c>
      <c r="D33" s="650" t="s">
        <v>396</v>
      </c>
    </row>
    <row r="34" spans="1:4">
      <c r="B34" s="627" t="s">
        <v>397</v>
      </c>
      <c r="D34" s="627" t="s">
        <v>397</v>
      </c>
    </row>
    <row r="35" spans="1:4">
      <c r="B35" s="627"/>
      <c r="D35" s="627"/>
    </row>
    <row r="36" spans="1:4">
      <c r="A36" s="645">
        <v>3.5</v>
      </c>
      <c r="B36" s="650" t="s">
        <v>398</v>
      </c>
      <c r="C36" s="645">
        <v>3.5</v>
      </c>
      <c r="D36" s="650" t="s">
        <v>399</v>
      </c>
    </row>
    <row r="37" spans="1:4" ht="91">
      <c r="B37" s="654" t="s">
        <v>400</v>
      </c>
      <c r="D37" s="654" t="s">
        <v>401</v>
      </c>
    </row>
    <row r="38" spans="1:4">
      <c r="B38" s="627"/>
      <c r="D38" s="627"/>
    </row>
    <row r="39" spans="1:4">
      <c r="A39" s="645">
        <v>3.6</v>
      </c>
      <c r="B39" s="650" t="s">
        <v>402</v>
      </c>
      <c r="C39" s="645">
        <v>3.6</v>
      </c>
      <c r="D39" s="650" t="s">
        <v>403</v>
      </c>
    </row>
    <row r="40" spans="1:4">
      <c r="B40" s="627" t="s">
        <v>404</v>
      </c>
      <c r="D40" s="648" t="s">
        <v>405</v>
      </c>
    </row>
    <row r="41" spans="1:4" ht="78">
      <c r="B41" s="627" t="s">
        <v>406</v>
      </c>
      <c r="D41" s="648" t="s">
        <v>405</v>
      </c>
    </row>
    <row r="42" spans="1:4" ht="91">
      <c r="B42" s="627" t="s">
        <v>407</v>
      </c>
      <c r="D42" s="648" t="s">
        <v>405</v>
      </c>
    </row>
    <row r="43" spans="1:4">
      <c r="B43" s="627"/>
      <c r="D43" s="627"/>
    </row>
    <row r="44" spans="1:4">
      <c r="A44" s="645">
        <v>3.7</v>
      </c>
      <c r="B44" s="650" t="s">
        <v>408</v>
      </c>
      <c r="C44" s="645">
        <v>3.7</v>
      </c>
      <c r="D44" s="650" t="s">
        <v>409</v>
      </c>
    </row>
    <row r="45" spans="1:4" ht="130">
      <c r="A45" s="649" t="s">
        <v>410</v>
      </c>
      <c r="B45" s="629" t="s">
        <v>411</v>
      </c>
      <c r="C45" s="649" t="s">
        <v>410</v>
      </c>
      <c r="D45" s="629" t="s">
        <v>411</v>
      </c>
    </row>
    <row r="46" spans="1:4" ht="39">
      <c r="A46" s="649" t="s">
        <v>412</v>
      </c>
      <c r="B46" s="629" t="s">
        <v>413</v>
      </c>
      <c r="C46" s="649" t="s">
        <v>412</v>
      </c>
      <c r="D46" s="629" t="s">
        <v>414</v>
      </c>
    </row>
    <row r="47" spans="1:4">
      <c r="A47" s="649"/>
      <c r="B47" s="656"/>
      <c r="C47" s="649"/>
      <c r="D47" s="656"/>
    </row>
    <row r="48" spans="1:4" ht="39">
      <c r="A48" s="649"/>
      <c r="B48" s="35" t="s">
        <v>415</v>
      </c>
      <c r="C48" s="649"/>
      <c r="D48" s="35" t="s">
        <v>416</v>
      </c>
    </row>
    <row r="49" spans="1:4" ht="24.65" customHeight="1">
      <c r="A49" s="649"/>
      <c r="B49" s="35" t="s">
        <v>417</v>
      </c>
      <c r="C49" s="649"/>
      <c r="D49" s="35" t="s">
        <v>418</v>
      </c>
    </row>
    <row r="50" spans="1:4">
      <c r="B50" s="627"/>
      <c r="D50" s="627"/>
    </row>
    <row r="51" spans="1:4">
      <c r="A51" s="649" t="s">
        <v>410</v>
      </c>
      <c r="B51" s="629" t="s">
        <v>419</v>
      </c>
      <c r="C51" s="649" t="s">
        <v>410</v>
      </c>
      <c r="D51" s="629" t="s">
        <v>420</v>
      </c>
    </row>
    <row r="52" spans="1:4">
      <c r="B52" s="627" t="s">
        <v>120</v>
      </c>
      <c r="D52" s="627" t="s">
        <v>122</v>
      </c>
    </row>
    <row r="53" spans="1:4">
      <c r="B53" s="627"/>
      <c r="D53" s="627"/>
    </row>
    <row r="54" spans="1:4">
      <c r="A54" s="645">
        <v>3.8</v>
      </c>
      <c r="B54" s="650" t="s">
        <v>421</v>
      </c>
      <c r="C54" s="645">
        <v>3.8</v>
      </c>
      <c r="D54" s="650" t="s">
        <v>422</v>
      </c>
    </row>
    <row r="55" spans="1:4">
      <c r="A55" s="649" t="s">
        <v>423</v>
      </c>
      <c r="B55" s="629" t="s">
        <v>424</v>
      </c>
      <c r="C55" s="649" t="s">
        <v>423</v>
      </c>
      <c r="D55" s="629" t="s">
        <v>425</v>
      </c>
    </row>
    <row r="56" spans="1:4">
      <c r="B56" s="627" t="s">
        <v>426</v>
      </c>
      <c r="D56" s="627" t="s">
        <v>427</v>
      </c>
    </row>
    <row r="57" spans="1:4">
      <c r="B57" s="627" t="s">
        <v>428</v>
      </c>
      <c r="D57" s="627" t="s">
        <v>429</v>
      </c>
    </row>
    <row r="58" spans="1:4">
      <c r="B58" s="627" t="s">
        <v>430</v>
      </c>
      <c r="D58" s="627" t="s">
        <v>431</v>
      </c>
    </row>
    <row r="59" spans="1:4">
      <c r="B59" s="627" t="s">
        <v>432</v>
      </c>
      <c r="D59" s="627" t="s">
        <v>433</v>
      </c>
    </row>
    <row r="60" spans="1:4">
      <c r="B60" s="627" t="s">
        <v>434</v>
      </c>
      <c r="D60" s="627" t="s">
        <v>435</v>
      </c>
    </row>
    <row r="61" spans="1:4">
      <c r="B61" s="655"/>
      <c r="D61" s="655"/>
    </row>
    <row r="62" spans="1:4" ht="26" hidden="1">
      <c r="A62" s="658" t="s">
        <v>436</v>
      </c>
      <c r="B62" s="659" t="s">
        <v>437</v>
      </c>
      <c r="C62" s="658" t="s">
        <v>436</v>
      </c>
      <c r="D62" s="659"/>
    </row>
    <row r="63" spans="1:4" hidden="1">
      <c r="A63" s="660"/>
      <c r="B63" s="632" t="s">
        <v>438</v>
      </c>
      <c r="C63" s="660"/>
      <c r="D63" s="632"/>
    </row>
    <row r="64" spans="1:4" hidden="1">
      <c r="A64" s="661"/>
      <c r="B64" s="632" t="s">
        <v>439</v>
      </c>
      <c r="C64" s="661"/>
      <c r="D64" s="632"/>
    </row>
    <row r="65" spans="1:4" ht="26" hidden="1">
      <c r="A65" s="661"/>
      <c r="B65" s="632" t="s">
        <v>440</v>
      </c>
      <c r="C65" s="661"/>
      <c r="D65" s="632"/>
    </row>
    <row r="66" spans="1:4" hidden="1">
      <c r="A66" s="661"/>
      <c r="B66" s="662"/>
      <c r="C66" s="661"/>
      <c r="D66" s="662"/>
    </row>
    <row r="67" spans="1:4">
      <c r="A67" s="645">
        <v>3.9</v>
      </c>
      <c r="B67" s="650" t="s">
        <v>441</v>
      </c>
      <c r="C67" s="645">
        <v>3.9</v>
      </c>
      <c r="D67" s="650" t="s">
        <v>442</v>
      </c>
    </row>
    <row r="68" spans="1:4" ht="78">
      <c r="B68" s="35" t="s">
        <v>443</v>
      </c>
      <c r="D68" s="35" t="str">
        <f>B68</f>
        <v>Each non-compliance with the forestry standard and group standard is described in detail in Section 2 together with a description of the proposed corrective action (Pre-Condition, Condition, Observation) This section also provides details of any actions taken to close out Conditions. The Conditions identified are to be completed within the identified timescales and will be subject to assessment and reporting at subsequent surveillance visits – see sections 6-9 of report for details of surveillance visits and Section 2 of report for close out details.</v>
      </c>
    </row>
    <row r="69" spans="1:4">
      <c r="B69" s="627"/>
      <c r="D69" s="627"/>
    </row>
    <row r="70" spans="1:4">
      <c r="B70" s="627"/>
      <c r="D70" s="627"/>
    </row>
    <row r="71" spans="1:4">
      <c r="A71" s="663">
        <v>3.1</v>
      </c>
      <c r="B71" s="650" t="s">
        <v>444</v>
      </c>
      <c r="C71" s="663">
        <v>3.1</v>
      </c>
      <c r="D71" s="650" t="s">
        <v>445</v>
      </c>
    </row>
    <row r="72" spans="1:4" ht="26">
      <c r="A72" s="649"/>
      <c r="B72" s="627" t="s">
        <v>446</v>
      </c>
      <c r="C72" s="649"/>
      <c r="D72" s="627" t="s">
        <v>447</v>
      </c>
    </row>
    <row r="73" spans="1:4">
      <c r="A73" s="649" t="s">
        <v>448</v>
      </c>
      <c r="B73" s="629" t="s">
        <v>449</v>
      </c>
      <c r="C73" s="649" t="s">
        <v>448</v>
      </c>
      <c r="D73" s="629" t="s">
        <v>450</v>
      </c>
    </row>
    <row r="74" spans="1:4">
      <c r="A74" s="657"/>
      <c r="B74" s="627" t="s">
        <v>120</v>
      </c>
      <c r="C74" s="657"/>
      <c r="D74" s="627" t="s">
        <v>122</v>
      </c>
    </row>
    <row r="75" spans="1:4">
      <c r="B75" s="627"/>
      <c r="D75" s="627"/>
    </row>
    <row r="76" spans="1:4">
      <c r="A76" s="645">
        <v>3.11</v>
      </c>
      <c r="B76" s="650" t="s">
        <v>451</v>
      </c>
      <c r="C76" s="645">
        <v>3.11</v>
      </c>
      <c r="D76" s="650" t="s">
        <v>452</v>
      </c>
    </row>
    <row r="77" spans="1:4" ht="124" customHeight="1">
      <c r="A77" s="649"/>
      <c r="B77" s="35" t="s">
        <v>453</v>
      </c>
      <c r="C77" s="649"/>
      <c r="D77" s="35" t="s">
        <v>454</v>
      </c>
    </row>
    <row r="78" spans="1:4" ht="33" customHeight="1">
      <c r="A78" s="649"/>
      <c r="B78" s="35" t="s">
        <v>455</v>
      </c>
      <c r="C78" s="649"/>
      <c r="D78" s="35" t="s">
        <v>456</v>
      </c>
    </row>
    <row r="79" spans="1:4">
      <c r="A79" s="657"/>
      <c r="B79" s="409"/>
      <c r="C79" s="657"/>
      <c r="D79" s="409"/>
    </row>
  </sheetData>
  <pageMargins left="0.75" right="0.75" top="1" bottom="1" header="0.5" footer="0.5"/>
  <pageSetup paperSize="9" orientation="portrait" horizontalDpi="4294967294"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023B8-2A29-44B4-B84E-9042E5D152AA}">
  <dimension ref="A1:D31"/>
  <sheetViews>
    <sheetView view="pageBreakPreview" zoomScaleNormal="100" zoomScaleSheetLayoutView="100" workbookViewId="0">
      <selection activeCell="B5" sqref="B5"/>
    </sheetView>
  </sheetViews>
  <sheetFormatPr defaultColWidth="9.1796875" defaultRowHeight="13"/>
  <cols>
    <col min="1" max="1" width="6.81640625" style="421" customWidth="1"/>
    <col min="2" max="2" width="76" style="431" customWidth="1"/>
    <col min="3" max="3" width="6.81640625" style="421" customWidth="1"/>
    <col min="4" max="4" width="76" style="431" customWidth="1"/>
    <col min="5" max="256" width="9.1796875" style="373"/>
    <col min="257" max="257" width="6.81640625" style="373" customWidth="1"/>
    <col min="258" max="258" width="76" style="373" customWidth="1"/>
    <col min="259" max="259" width="6.81640625" style="373" customWidth="1"/>
    <col min="260" max="260" width="76" style="373" customWidth="1"/>
    <col min="261" max="512" width="9.1796875" style="373"/>
    <col min="513" max="513" width="6.81640625" style="373" customWidth="1"/>
    <col min="514" max="514" width="76" style="373" customWidth="1"/>
    <col min="515" max="515" width="6.81640625" style="373" customWidth="1"/>
    <col min="516" max="516" width="76" style="373" customWidth="1"/>
    <col min="517" max="768" width="9.1796875" style="373"/>
    <col min="769" max="769" width="6.81640625" style="373" customWidth="1"/>
    <col min="770" max="770" width="76" style="373" customWidth="1"/>
    <col min="771" max="771" width="6.81640625" style="373" customWidth="1"/>
    <col min="772" max="772" width="76" style="373" customWidth="1"/>
    <col min="773" max="1024" width="9.1796875" style="373"/>
    <col min="1025" max="1025" width="6.81640625" style="373" customWidth="1"/>
    <col min="1026" max="1026" width="76" style="373" customWidth="1"/>
    <col min="1027" max="1027" width="6.81640625" style="373" customWidth="1"/>
    <col min="1028" max="1028" width="76" style="373" customWidth="1"/>
    <col min="1029" max="1280" width="9.1796875" style="373"/>
    <col min="1281" max="1281" width="6.81640625" style="373" customWidth="1"/>
    <col min="1282" max="1282" width="76" style="373" customWidth="1"/>
    <col min="1283" max="1283" width="6.81640625" style="373" customWidth="1"/>
    <col min="1284" max="1284" width="76" style="373" customWidth="1"/>
    <col min="1285" max="1536" width="9.1796875" style="373"/>
    <col min="1537" max="1537" width="6.81640625" style="373" customWidth="1"/>
    <col min="1538" max="1538" width="76" style="373" customWidth="1"/>
    <col min="1539" max="1539" width="6.81640625" style="373" customWidth="1"/>
    <col min="1540" max="1540" width="76" style="373" customWidth="1"/>
    <col min="1541" max="1792" width="9.1796875" style="373"/>
    <col min="1793" max="1793" width="6.81640625" style="373" customWidth="1"/>
    <col min="1794" max="1794" width="76" style="373" customWidth="1"/>
    <col min="1795" max="1795" width="6.81640625" style="373" customWidth="1"/>
    <col min="1796" max="1796" width="76" style="373" customWidth="1"/>
    <col min="1797" max="2048" width="9.1796875" style="373"/>
    <col min="2049" max="2049" width="6.81640625" style="373" customWidth="1"/>
    <col min="2050" max="2050" width="76" style="373" customWidth="1"/>
    <col min="2051" max="2051" width="6.81640625" style="373" customWidth="1"/>
    <col min="2052" max="2052" width="76" style="373" customWidth="1"/>
    <col min="2053" max="2304" width="9.1796875" style="373"/>
    <col min="2305" max="2305" width="6.81640625" style="373" customWidth="1"/>
    <col min="2306" max="2306" width="76" style="373" customWidth="1"/>
    <col min="2307" max="2307" width="6.81640625" style="373" customWidth="1"/>
    <col min="2308" max="2308" width="76" style="373" customWidth="1"/>
    <col min="2309" max="2560" width="9.1796875" style="373"/>
    <col min="2561" max="2561" width="6.81640625" style="373" customWidth="1"/>
    <col min="2562" max="2562" width="76" style="373" customWidth="1"/>
    <col min="2563" max="2563" width="6.81640625" style="373" customWidth="1"/>
    <col min="2564" max="2564" width="76" style="373" customWidth="1"/>
    <col min="2565" max="2816" width="9.1796875" style="373"/>
    <col min="2817" max="2817" width="6.81640625" style="373" customWidth="1"/>
    <col min="2818" max="2818" width="76" style="373" customWidth="1"/>
    <col min="2819" max="2819" width="6.81640625" style="373" customWidth="1"/>
    <col min="2820" max="2820" width="76" style="373" customWidth="1"/>
    <col min="2821" max="3072" width="9.1796875" style="373"/>
    <col min="3073" max="3073" width="6.81640625" style="373" customWidth="1"/>
    <col min="3074" max="3074" width="76" style="373" customWidth="1"/>
    <col min="3075" max="3075" width="6.81640625" style="373" customWidth="1"/>
    <col min="3076" max="3076" width="76" style="373" customWidth="1"/>
    <col min="3077" max="3328" width="9.1796875" style="373"/>
    <col min="3329" max="3329" width="6.81640625" style="373" customWidth="1"/>
    <col min="3330" max="3330" width="76" style="373" customWidth="1"/>
    <col min="3331" max="3331" width="6.81640625" style="373" customWidth="1"/>
    <col min="3332" max="3332" width="76" style="373" customWidth="1"/>
    <col min="3333" max="3584" width="9.1796875" style="373"/>
    <col min="3585" max="3585" width="6.81640625" style="373" customWidth="1"/>
    <col min="3586" max="3586" width="76" style="373" customWidth="1"/>
    <col min="3587" max="3587" width="6.81640625" style="373" customWidth="1"/>
    <col min="3588" max="3588" width="76" style="373" customWidth="1"/>
    <col min="3589" max="3840" width="9.1796875" style="373"/>
    <col min="3841" max="3841" width="6.81640625" style="373" customWidth="1"/>
    <col min="3842" max="3842" width="76" style="373" customWidth="1"/>
    <col min="3843" max="3843" width="6.81640625" style="373" customWidth="1"/>
    <col min="3844" max="3844" width="76" style="373" customWidth="1"/>
    <col min="3845" max="4096" width="9.1796875" style="373"/>
    <col min="4097" max="4097" width="6.81640625" style="373" customWidth="1"/>
    <col min="4098" max="4098" width="76" style="373" customWidth="1"/>
    <col min="4099" max="4099" width="6.81640625" style="373" customWidth="1"/>
    <col min="4100" max="4100" width="76" style="373" customWidth="1"/>
    <col min="4101" max="4352" width="9.1796875" style="373"/>
    <col min="4353" max="4353" width="6.81640625" style="373" customWidth="1"/>
    <col min="4354" max="4354" width="76" style="373" customWidth="1"/>
    <col min="4355" max="4355" width="6.81640625" style="373" customWidth="1"/>
    <col min="4356" max="4356" width="76" style="373" customWidth="1"/>
    <col min="4357" max="4608" width="9.1796875" style="373"/>
    <col min="4609" max="4609" width="6.81640625" style="373" customWidth="1"/>
    <col min="4610" max="4610" width="76" style="373" customWidth="1"/>
    <col min="4611" max="4611" width="6.81640625" style="373" customWidth="1"/>
    <col min="4612" max="4612" width="76" style="373" customWidth="1"/>
    <col min="4613" max="4864" width="9.1796875" style="373"/>
    <col min="4865" max="4865" width="6.81640625" style="373" customWidth="1"/>
    <col min="4866" max="4866" width="76" style="373" customWidth="1"/>
    <col min="4867" max="4867" width="6.81640625" style="373" customWidth="1"/>
    <col min="4868" max="4868" width="76" style="373" customWidth="1"/>
    <col min="4869" max="5120" width="9.1796875" style="373"/>
    <col min="5121" max="5121" width="6.81640625" style="373" customWidth="1"/>
    <col min="5122" max="5122" width="76" style="373" customWidth="1"/>
    <col min="5123" max="5123" width="6.81640625" style="373" customWidth="1"/>
    <col min="5124" max="5124" width="76" style="373" customWidth="1"/>
    <col min="5125" max="5376" width="9.1796875" style="373"/>
    <col min="5377" max="5377" width="6.81640625" style="373" customWidth="1"/>
    <col min="5378" max="5378" width="76" style="373" customWidth="1"/>
    <col min="5379" max="5379" width="6.81640625" style="373" customWidth="1"/>
    <col min="5380" max="5380" width="76" style="373" customWidth="1"/>
    <col min="5381" max="5632" width="9.1796875" style="373"/>
    <col min="5633" max="5633" width="6.81640625" style="373" customWidth="1"/>
    <col min="5634" max="5634" width="76" style="373" customWidth="1"/>
    <col min="5635" max="5635" width="6.81640625" style="373" customWidth="1"/>
    <col min="5636" max="5636" width="76" style="373" customWidth="1"/>
    <col min="5637" max="5888" width="9.1796875" style="373"/>
    <col min="5889" max="5889" width="6.81640625" style="373" customWidth="1"/>
    <col min="5890" max="5890" width="76" style="373" customWidth="1"/>
    <col min="5891" max="5891" width="6.81640625" style="373" customWidth="1"/>
    <col min="5892" max="5892" width="76" style="373" customWidth="1"/>
    <col min="5893" max="6144" width="9.1796875" style="373"/>
    <col min="6145" max="6145" width="6.81640625" style="373" customWidth="1"/>
    <col min="6146" max="6146" width="76" style="373" customWidth="1"/>
    <col min="6147" max="6147" width="6.81640625" style="373" customWidth="1"/>
    <col min="6148" max="6148" width="76" style="373" customWidth="1"/>
    <col min="6149" max="6400" width="9.1796875" style="373"/>
    <col min="6401" max="6401" width="6.81640625" style="373" customWidth="1"/>
    <col min="6402" max="6402" width="76" style="373" customWidth="1"/>
    <col min="6403" max="6403" width="6.81640625" style="373" customWidth="1"/>
    <col min="6404" max="6404" width="76" style="373" customWidth="1"/>
    <col min="6405" max="6656" width="9.1796875" style="373"/>
    <col min="6657" max="6657" width="6.81640625" style="373" customWidth="1"/>
    <col min="6658" max="6658" width="76" style="373" customWidth="1"/>
    <col min="6659" max="6659" width="6.81640625" style="373" customWidth="1"/>
    <col min="6660" max="6660" width="76" style="373" customWidth="1"/>
    <col min="6661" max="6912" width="9.1796875" style="373"/>
    <col min="6913" max="6913" width="6.81640625" style="373" customWidth="1"/>
    <col min="6914" max="6914" width="76" style="373" customWidth="1"/>
    <col min="6915" max="6915" width="6.81640625" style="373" customWidth="1"/>
    <col min="6916" max="6916" width="76" style="373" customWidth="1"/>
    <col min="6917" max="7168" width="9.1796875" style="373"/>
    <col min="7169" max="7169" width="6.81640625" style="373" customWidth="1"/>
    <col min="7170" max="7170" width="76" style="373" customWidth="1"/>
    <col min="7171" max="7171" width="6.81640625" style="373" customWidth="1"/>
    <col min="7172" max="7172" width="76" style="373" customWidth="1"/>
    <col min="7173" max="7424" width="9.1796875" style="373"/>
    <col min="7425" max="7425" width="6.81640625" style="373" customWidth="1"/>
    <col min="7426" max="7426" width="76" style="373" customWidth="1"/>
    <col min="7427" max="7427" width="6.81640625" style="373" customWidth="1"/>
    <col min="7428" max="7428" width="76" style="373" customWidth="1"/>
    <col min="7429" max="7680" width="9.1796875" style="373"/>
    <col min="7681" max="7681" width="6.81640625" style="373" customWidth="1"/>
    <col min="7682" max="7682" width="76" style="373" customWidth="1"/>
    <col min="7683" max="7683" width="6.81640625" style="373" customWidth="1"/>
    <col min="7684" max="7684" width="76" style="373" customWidth="1"/>
    <col min="7685" max="7936" width="9.1796875" style="373"/>
    <col min="7937" max="7937" width="6.81640625" style="373" customWidth="1"/>
    <col min="7938" max="7938" width="76" style="373" customWidth="1"/>
    <col min="7939" max="7939" width="6.81640625" style="373" customWidth="1"/>
    <col min="7940" max="7940" width="76" style="373" customWidth="1"/>
    <col min="7941" max="8192" width="9.1796875" style="373"/>
    <col min="8193" max="8193" width="6.81640625" style="373" customWidth="1"/>
    <col min="8194" max="8194" width="76" style="373" customWidth="1"/>
    <col min="8195" max="8195" width="6.81640625" style="373" customWidth="1"/>
    <col min="8196" max="8196" width="76" style="373" customWidth="1"/>
    <col min="8197" max="8448" width="9.1796875" style="373"/>
    <col min="8449" max="8449" width="6.81640625" style="373" customWidth="1"/>
    <col min="8450" max="8450" width="76" style="373" customWidth="1"/>
    <col min="8451" max="8451" width="6.81640625" style="373" customWidth="1"/>
    <col min="8452" max="8452" width="76" style="373" customWidth="1"/>
    <col min="8453" max="8704" width="9.1796875" style="373"/>
    <col min="8705" max="8705" width="6.81640625" style="373" customWidth="1"/>
    <col min="8706" max="8706" width="76" style="373" customWidth="1"/>
    <col min="8707" max="8707" width="6.81640625" style="373" customWidth="1"/>
    <col min="8708" max="8708" width="76" style="373" customWidth="1"/>
    <col min="8709" max="8960" width="9.1796875" style="373"/>
    <col min="8961" max="8961" width="6.81640625" style="373" customWidth="1"/>
    <col min="8962" max="8962" width="76" style="373" customWidth="1"/>
    <col min="8963" max="8963" width="6.81640625" style="373" customWidth="1"/>
    <col min="8964" max="8964" width="76" style="373" customWidth="1"/>
    <col min="8965" max="9216" width="9.1796875" style="373"/>
    <col min="9217" max="9217" width="6.81640625" style="373" customWidth="1"/>
    <col min="9218" max="9218" width="76" style="373" customWidth="1"/>
    <col min="9219" max="9219" width="6.81640625" style="373" customWidth="1"/>
    <col min="9220" max="9220" width="76" style="373" customWidth="1"/>
    <col min="9221" max="9472" width="9.1796875" style="373"/>
    <col min="9473" max="9473" width="6.81640625" style="373" customWidth="1"/>
    <col min="9474" max="9474" width="76" style="373" customWidth="1"/>
    <col min="9475" max="9475" width="6.81640625" style="373" customWidth="1"/>
    <col min="9476" max="9476" width="76" style="373" customWidth="1"/>
    <col min="9477" max="9728" width="9.1796875" style="373"/>
    <col min="9729" max="9729" width="6.81640625" style="373" customWidth="1"/>
    <col min="9730" max="9730" width="76" style="373" customWidth="1"/>
    <col min="9731" max="9731" width="6.81640625" style="373" customWidth="1"/>
    <col min="9732" max="9732" width="76" style="373" customWidth="1"/>
    <col min="9733" max="9984" width="9.1796875" style="373"/>
    <col min="9985" max="9985" width="6.81640625" style="373" customWidth="1"/>
    <col min="9986" max="9986" width="76" style="373" customWidth="1"/>
    <col min="9987" max="9987" width="6.81640625" style="373" customWidth="1"/>
    <col min="9988" max="9988" width="76" style="373" customWidth="1"/>
    <col min="9989" max="10240" width="9.1796875" style="373"/>
    <col min="10241" max="10241" width="6.81640625" style="373" customWidth="1"/>
    <col min="10242" max="10242" width="76" style="373" customWidth="1"/>
    <col min="10243" max="10243" width="6.81640625" style="373" customWidth="1"/>
    <col min="10244" max="10244" width="76" style="373" customWidth="1"/>
    <col min="10245" max="10496" width="9.1796875" style="373"/>
    <col min="10497" max="10497" width="6.81640625" style="373" customWidth="1"/>
    <col min="10498" max="10498" width="76" style="373" customWidth="1"/>
    <col min="10499" max="10499" width="6.81640625" style="373" customWidth="1"/>
    <col min="10500" max="10500" width="76" style="373" customWidth="1"/>
    <col min="10501" max="10752" width="9.1796875" style="373"/>
    <col min="10753" max="10753" width="6.81640625" style="373" customWidth="1"/>
    <col min="10754" max="10754" width="76" style="373" customWidth="1"/>
    <col min="10755" max="10755" width="6.81640625" style="373" customWidth="1"/>
    <col min="10756" max="10756" width="76" style="373" customWidth="1"/>
    <col min="10757" max="11008" width="9.1796875" style="373"/>
    <col min="11009" max="11009" width="6.81640625" style="373" customWidth="1"/>
    <col min="11010" max="11010" width="76" style="373" customWidth="1"/>
    <col min="11011" max="11011" width="6.81640625" style="373" customWidth="1"/>
    <col min="11012" max="11012" width="76" style="373" customWidth="1"/>
    <col min="11013" max="11264" width="9.1796875" style="373"/>
    <col min="11265" max="11265" width="6.81640625" style="373" customWidth="1"/>
    <col min="11266" max="11266" width="76" style="373" customWidth="1"/>
    <col min="11267" max="11267" width="6.81640625" style="373" customWidth="1"/>
    <col min="11268" max="11268" width="76" style="373" customWidth="1"/>
    <col min="11269" max="11520" width="9.1796875" style="373"/>
    <col min="11521" max="11521" width="6.81640625" style="373" customWidth="1"/>
    <col min="11522" max="11522" width="76" style="373" customWidth="1"/>
    <col min="11523" max="11523" width="6.81640625" style="373" customWidth="1"/>
    <col min="11524" max="11524" width="76" style="373" customWidth="1"/>
    <col min="11525" max="11776" width="9.1796875" style="373"/>
    <col min="11777" max="11777" width="6.81640625" style="373" customWidth="1"/>
    <col min="11778" max="11778" width="76" style="373" customWidth="1"/>
    <col min="11779" max="11779" width="6.81640625" style="373" customWidth="1"/>
    <col min="11780" max="11780" width="76" style="373" customWidth="1"/>
    <col min="11781" max="12032" width="9.1796875" style="373"/>
    <col min="12033" max="12033" width="6.81640625" style="373" customWidth="1"/>
    <col min="12034" max="12034" width="76" style="373" customWidth="1"/>
    <col min="12035" max="12035" width="6.81640625" style="373" customWidth="1"/>
    <col min="12036" max="12036" width="76" style="373" customWidth="1"/>
    <col min="12037" max="12288" width="9.1796875" style="373"/>
    <col min="12289" max="12289" width="6.81640625" style="373" customWidth="1"/>
    <col min="12290" max="12290" width="76" style="373" customWidth="1"/>
    <col min="12291" max="12291" width="6.81640625" style="373" customWidth="1"/>
    <col min="12292" max="12292" width="76" style="373" customWidth="1"/>
    <col min="12293" max="12544" width="9.1796875" style="373"/>
    <col min="12545" max="12545" width="6.81640625" style="373" customWidth="1"/>
    <col min="12546" max="12546" width="76" style="373" customWidth="1"/>
    <col min="12547" max="12547" width="6.81640625" style="373" customWidth="1"/>
    <col min="12548" max="12548" width="76" style="373" customWidth="1"/>
    <col min="12549" max="12800" width="9.1796875" style="373"/>
    <col min="12801" max="12801" width="6.81640625" style="373" customWidth="1"/>
    <col min="12802" max="12802" width="76" style="373" customWidth="1"/>
    <col min="12803" max="12803" width="6.81640625" style="373" customWidth="1"/>
    <col min="12804" max="12804" width="76" style="373" customWidth="1"/>
    <col min="12805" max="13056" width="9.1796875" style="373"/>
    <col min="13057" max="13057" width="6.81640625" style="373" customWidth="1"/>
    <col min="13058" max="13058" width="76" style="373" customWidth="1"/>
    <col min="13059" max="13059" width="6.81640625" style="373" customWidth="1"/>
    <col min="13060" max="13060" width="76" style="373" customWidth="1"/>
    <col min="13061" max="13312" width="9.1796875" style="373"/>
    <col min="13313" max="13313" width="6.81640625" style="373" customWidth="1"/>
    <col min="13314" max="13314" width="76" style="373" customWidth="1"/>
    <col min="13315" max="13315" width="6.81640625" style="373" customWidth="1"/>
    <col min="13316" max="13316" width="76" style="373" customWidth="1"/>
    <col min="13317" max="13568" width="9.1796875" style="373"/>
    <col min="13569" max="13569" width="6.81640625" style="373" customWidth="1"/>
    <col min="13570" max="13570" width="76" style="373" customWidth="1"/>
    <col min="13571" max="13571" width="6.81640625" style="373" customWidth="1"/>
    <col min="13572" max="13572" width="76" style="373" customWidth="1"/>
    <col min="13573" max="13824" width="9.1796875" style="373"/>
    <col min="13825" max="13825" width="6.81640625" style="373" customWidth="1"/>
    <col min="13826" max="13826" width="76" style="373" customWidth="1"/>
    <col min="13827" max="13827" width="6.81640625" style="373" customWidth="1"/>
    <col min="13828" max="13828" width="76" style="373" customWidth="1"/>
    <col min="13829" max="14080" width="9.1796875" style="373"/>
    <col min="14081" max="14081" width="6.81640625" style="373" customWidth="1"/>
    <col min="14082" max="14082" width="76" style="373" customWidth="1"/>
    <col min="14083" max="14083" width="6.81640625" style="373" customWidth="1"/>
    <col min="14084" max="14084" width="76" style="373" customWidth="1"/>
    <col min="14085" max="14336" width="9.1796875" style="373"/>
    <col min="14337" max="14337" width="6.81640625" style="373" customWidth="1"/>
    <col min="14338" max="14338" width="76" style="373" customWidth="1"/>
    <col min="14339" max="14339" width="6.81640625" style="373" customWidth="1"/>
    <col min="14340" max="14340" width="76" style="373" customWidth="1"/>
    <col min="14341" max="14592" width="9.1796875" style="373"/>
    <col min="14593" max="14593" width="6.81640625" style="373" customWidth="1"/>
    <col min="14594" max="14594" width="76" style="373" customWidth="1"/>
    <col min="14595" max="14595" width="6.81640625" style="373" customWidth="1"/>
    <col min="14596" max="14596" width="76" style="373" customWidth="1"/>
    <col min="14597" max="14848" width="9.1796875" style="373"/>
    <col min="14849" max="14849" width="6.81640625" style="373" customWidth="1"/>
    <col min="14850" max="14850" width="76" style="373" customWidth="1"/>
    <col min="14851" max="14851" width="6.81640625" style="373" customWidth="1"/>
    <col min="14852" max="14852" width="76" style="373" customWidth="1"/>
    <col min="14853" max="15104" width="9.1796875" style="373"/>
    <col min="15105" max="15105" width="6.81640625" style="373" customWidth="1"/>
    <col min="15106" max="15106" width="76" style="373" customWidth="1"/>
    <col min="15107" max="15107" width="6.81640625" style="373" customWidth="1"/>
    <col min="15108" max="15108" width="76" style="373" customWidth="1"/>
    <col min="15109" max="15360" width="9.1796875" style="373"/>
    <col min="15361" max="15361" width="6.81640625" style="373" customWidth="1"/>
    <col min="15362" max="15362" width="76" style="373" customWidth="1"/>
    <col min="15363" max="15363" width="6.81640625" style="373" customWidth="1"/>
    <col min="15364" max="15364" width="76" style="373" customWidth="1"/>
    <col min="15365" max="15616" width="9.1796875" style="373"/>
    <col min="15617" max="15617" width="6.81640625" style="373" customWidth="1"/>
    <col min="15618" max="15618" width="76" style="373" customWidth="1"/>
    <col min="15619" max="15619" width="6.81640625" style="373" customWidth="1"/>
    <col min="15620" max="15620" width="76" style="373" customWidth="1"/>
    <col min="15621" max="15872" width="9.1796875" style="373"/>
    <col min="15873" max="15873" width="6.81640625" style="373" customWidth="1"/>
    <col min="15874" max="15874" width="76" style="373" customWidth="1"/>
    <col min="15875" max="15875" width="6.81640625" style="373" customWidth="1"/>
    <col min="15876" max="15876" width="76" style="373" customWidth="1"/>
    <col min="15877" max="16128" width="9.1796875" style="373"/>
    <col min="16129" max="16129" width="6.81640625" style="373" customWidth="1"/>
    <col min="16130" max="16130" width="76" style="373" customWidth="1"/>
    <col min="16131" max="16131" width="6.81640625" style="373" customWidth="1"/>
    <col min="16132" max="16132" width="76" style="373" customWidth="1"/>
    <col min="16133" max="16384" width="9.1796875" style="373"/>
  </cols>
  <sheetData>
    <row r="1" spans="1:4">
      <c r="A1" s="415">
        <v>5</v>
      </c>
      <c r="B1" s="416" t="s">
        <v>457</v>
      </c>
      <c r="C1" s="415">
        <v>5</v>
      </c>
      <c r="D1" s="416" t="s">
        <v>458</v>
      </c>
    </row>
    <row r="2" spans="1:4" ht="38.5" customHeight="1">
      <c r="A2" s="417">
        <v>5.3</v>
      </c>
      <c r="B2" s="422" t="s">
        <v>459</v>
      </c>
      <c r="C2" s="417">
        <v>5.3</v>
      </c>
      <c r="D2" s="422" t="s">
        <v>460</v>
      </c>
    </row>
    <row r="3" spans="1:4">
      <c r="A3" s="425" t="s">
        <v>461</v>
      </c>
      <c r="B3" s="419" t="s">
        <v>462</v>
      </c>
      <c r="C3" s="425" t="s">
        <v>461</v>
      </c>
      <c r="D3" s="419" t="s">
        <v>463</v>
      </c>
    </row>
    <row r="4" spans="1:4" ht="93.65" customHeight="1">
      <c r="B4" s="654" t="s">
        <v>464</v>
      </c>
      <c r="C4" s="649"/>
      <c r="D4" s="654" t="s">
        <v>465</v>
      </c>
    </row>
    <row r="5" spans="1:4" ht="56.5" customHeight="1">
      <c r="B5" s="627" t="s">
        <v>466</v>
      </c>
      <c r="C5" s="649"/>
      <c r="D5" s="627" t="s">
        <v>467</v>
      </c>
    </row>
    <row r="6" spans="1:4">
      <c r="B6" s="627"/>
      <c r="C6" s="649"/>
      <c r="D6" s="627"/>
    </row>
    <row r="7" spans="1:4">
      <c r="B7" s="627"/>
      <c r="C7" s="649"/>
      <c r="D7" s="627"/>
    </row>
    <row r="8" spans="1:4">
      <c r="A8" s="425" t="s">
        <v>468</v>
      </c>
      <c r="B8" s="629" t="s">
        <v>469</v>
      </c>
      <c r="C8" s="649" t="s">
        <v>468</v>
      </c>
      <c r="D8" s="629" t="s">
        <v>470</v>
      </c>
    </row>
    <row r="9" spans="1:4" ht="67" customHeight="1">
      <c r="B9" s="627" t="s">
        <v>471</v>
      </c>
      <c r="C9" s="649"/>
      <c r="D9" s="627" t="s">
        <v>472</v>
      </c>
    </row>
    <row r="10" spans="1:4" ht="26">
      <c r="A10" s="418"/>
      <c r="B10" s="654" t="s">
        <v>473</v>
      </c>
      <c r="C10" s="647"/>
      <c r="D10" s="654" t="s">
        <v>474</v>
      </c>
    </row>
    <row r="11" spans="1:4">
      <c r="A11" s="418"/>
      <c r="B11" s="426"/>
      <c r="C11" s="418"/>
      <c r="D11" s="426"/>
    </row>
    <row r="12" spans="1:4">
      <c r="B12" s="420"/>
      <c r="D12" s="420"/>
    </row>
    <row r="13" spans="1:4" ht="45" hidden="1" customHeight="1">
      <c r="A13" s="427">
        <v>5.4</v>
      </c>
      <c r="B13" s="428" t="s">
        <v>475</v>
      </c>
      <c r="C13" s="427">
        <v>5.4</v>
      </c>
      <c r="D13" s="428"/>
    </row>
    <row r="14" spans="1:4" ht="39" hidden="1">
      <c r="A14" s="425" t="s">
        <v>476</v>
      </c>
      <c r="B14" s="429" t="s">
        <v>477</v>
      </c>
      <c r="C14" s="425" t="s">
        <v>476</v>
      </c>
      <c r="D14" s="429"/>
    </row>
    <row r="15" spans="1:4" hidden="1">
      <c r="B15" s="423" t="s">
        <v>478</v>
      </c>
      <c r="D15" s="423"/>
    </row>
    <row r="16" spans="1:4" hidden="1">
      <c r="B16" s="430"/>
      <c r="D16" s="430"/>
    </row>
    <row r="17" spans="1:4" hidden="1">
      <c r="B17" s="420"/>
      <c r="D17" s="420"/>
    </row>
    <row r="18" spans="1:4" hidden="1">
      <c r="A18" s="425" t="s">
        <v>479</v>
      </c>
      <c r="B18" s="419" t="s">
        <v>462</v>
      </c>
      <c r="C18" s="425" t="s">
        <v>479</v>
      </c>
      <c r="D18" s="419"/>
    </row>
    <row r="19" spans="1:4" hidden="1">
      <c r="B19" s="423" t="s">
        <v>480</v>
      </c>
      <c r="D19" s="423"/>
    </row>
    <row r="20" spans="1:4" ht="26" hidden="1">
      <c r="B20" s="424" t="s">
        <v>481</v>
      </c>
      <c r="D20" s="424"/>
    </row>
    <row r="21" spans="1:4" hidden="1">
      <c r="A21" s="418"/>
      <c r="B21" s="426"/>
      <c r="C21" s="418"/>
      <c r="D21" s="426"/>
    </row>
    <row r="22" spans="1:4" hidden="1">
      <c r="A22" s="418"/>
      <c r="B22" s="426"/>
      <c r="C22" s="418"/>
      <c r="D22" s="426"/>
    </row>
    <row r="23" spans="1:4" hidden="1">
      <c r="B23" s="420"/>
      <c r="D23" s="420"/>
    </row>
    <row r="24" spans="1:4" ht="33" hidden="1" customHeight="1">
      <c r="A24" s="427" t="s">
        <v>482</v>
      </c>
      <c r="B24" s="428" t="s">
        <v>483</v>
      </c>
      <c r="C24" s="427" t="s">
        <v>482</v>
      </c>
      <c r="D24" s="428"/>
    </row>
    <row r="25" spans="1:4" hidden="1">
      <c r="A25" s="425" t="s">
        <v>484</v>
      </c>
      <c r="B25" s="419" t="s">
        <v>485</v>
      </c>
      <c r="C25" s="425" t="s">
        <v>484</v>
      </c>
      <c r="D25" s="419"/>
    </row>
    <row r="26" spans="1:4" hidden="1">
      <c r="B26" s="423" t="s">
        <v>480</v>
      </c>
      <c r="D26" s="423"/>
    </row>
    <row r="27" spans="1:4" hidden="1">
      <c r="B27" s="424"/>
      <c r="D27" s="424"/>
    </row>
    <row r="28" spans="1:4" hidden="1">
      <c r="B28" s="420"/>
      <c r="D28" s="420"/>
    </row>
    <row r="29" spans="1:4" hidden="1">
      <c r="B29" s="420"/>
      <c r="D29" s="420"/>
    </row>
    <row r="30" spans="1:4" hidden="1">
      <c r="A30" s="418"/>
      <c r="B30" s="426"/>
      <c r="C30" s="418"/>
      <c r="D30" s="426"/>
    </row>
    <row r="31" spans="1:4" hidden="1">
      <c r="B31" s="420"/>
      <c r="D31" s="420"/>
    </row>
  </sheetData>
  <pageMargins left="0.75" right="0.75" top="1" bottom="1" header="0.5" footer="0.5"/>
  <pageSetup paperSize="9" scale="99"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5CDE2-E180-467B-A3C9-5CB41A1FFFBA}">
  <dimension ref="A1:D78"/>
  <sheetViews>
    <sheetView view="pageBreakPreview" zoomScaleNormal="100" workbookViewId="0">
      <selection activeCell="B19" sqref="B19"/>
    </sheetView>
  </sheetViews>
  <sheetFormatPr defaultColWidth="9" defaultRowHeight="13"/>
  <cols>
    <col min="1" max="1" width="6.26953125" style="637" customWidth="1"/>
    <col min="2" max="2" width="80.453125" style="401" customWidth="1"/>
    <col min="3" max="3" width="6.26953125" style="637" customWidth="1"/>
    <col min="4" max="4" width="80.453125" style="401" customWidth="1"/>
    <col min="5" max="256" width="9" style="400"/>
    <col min="257" max="257" width="6.26953125" style="400" customWidth="1"/>
    <col min="258" max="258" width="80.453125" style="400" customWidth="1"/>
    <col min="259" max="259" width="6.26953125" style="400" customWidth="1"/>
    <col min="260" max="260" width="80.453125" style="400" customWidth="1"/>
    <col min="261" max="512" width="9" style="400"/>
    <col min="513" max="513" width="6.26953125" style="400" customWidth="1"/>
    <col min="514" max="514" width="80.453125" style="400" customWidth="1"/>
    <col min="515" max="515" width="6.26953125" style="400" customWidth="1"/>
    <col min="516" max="516" width="80.453125" style="400" customWidth="1"/>
    <col min="517" max="768" width="9" style="400"/>
    <col min="769" max="769" width="6.26953125" style="400" customWidth="1"/>
    <col min="770" max="770" width="80.453125" style="400" customWidth="1"/>
    <col min="771" max="771" width="6.26953125" style="400" customWidth="1"/>
    <col min="772" max="772" width="80.453125" style="400" customWidth="1"/>
    <col min="773" max="1024" width="9" style="400"/>
    <col min="1025" max="1025" width="6.26953125" style="400" customWidth="1"/>
    <col min="1026" max="1026" width="80.453125" style="400" customWidth="1"/>
    <col min="1027" max="1027" width="6.26953125" style="400" customWidth="1"/>
    <col min="1028" max="1028" width="80.453125" style="400" customWidth="1"/>
    <col min="1029" max="1280" width="9" style="400"/>
    <col min="1281" max="1281" width="6.26953125" style="400" customWidth="1"/>
    <col min="1282" max="1282" width="80.453125" style="400" customWidth="1"/>
    <col min="1283" max="1283" width="6.26953125" style="400" customWidth="1"/>
    <col min="1284" max="1284" width="80.453125" style="400" customWidth="1"/>
    <col min="1285" max="1536" width="9" style="400"/>
    <col min="1537" max="1537" width="6.26953125" style="400" customWidth="1"/>
    <col min="1538" max="1538" width="80.453125" style="400" customWidth="1"/>
    <col min="1539" max="1539" width="6.26953125" style="400" customWidth="1"/>
    <col min="1540" max="1540" width="80.453125" style="400" customWidth="1"/>
    <col min="1541" max="1792" width="9" style="400"/>
    <col min="1793" max="1793" width="6.26953125" style="400" customWidth="1"/>
    <col min="1794" max="1794" width="80.453125" style="400" customWidth="1"/>
    <col min="1795" max="1795" width="6.26953125" style="400" customWidth="1"/>
    <col min="1796" max="1796" width="80.453125" style="400" customWidth="1"/>
    <col min="1797" max="2048" width="9" style="400"/>
    <col min="2049" max="2049" width="6.26953125" style="400" customWidth="1"/>
    <col min="2050" max="2050" width="80.453125" style="400" customWidth="1"/>
    <col min="2051" max="2051" width="6.26953125" style="400" customWidth="1"/>
    <col min="2052" max="2052" width="80.453125" style="400" customWidth="1"/>
    <col min="2053" max="2304" width="9" style="400"/>
    <col min="2305" max="2305" width="6.26953125" style="400" customWidth="1"/>
    <col min="2306" max="2306" width="80.453125" style="400" customWidth="1"/>
    <col min="2307" max="2307" width="6.26953125" style="400" customWidth="1"/>
    <col min="2308" max="2308" width="80.453125" style="400" customWidth="1"/>
    <col min="2309" max="2560" width="9" style="400"/>
    <col min="2561" max="2561" width="6.26953125" style="400" customWidth="1"/>
    <col min="2562" max="2562" width="80.453125" style="400" customWidth="1"/>
    <col min="2563" max="2563" width="6.26953125" style="400" customWidth="1"/>
    <col min="2564" max="2564" width="80.453125" style="400" customWidth="1"/>
    <col min="2565" max="2816" width="9" style="400"/>
    <col min="2817" max="2817" width="6.26953125" style="400" customWidth="1"/>
    <col min="2818" max="2818" width="80.453125" style="400" customWidth="1"/>
    <col min="2819" max="2819" width="6.26953125" style="400" customWidth="1"/>
    <col min="2820" max="2820" width="80.453125" style="400" customWidth="1"/>
    <col min="2821" max="3072" width="9" style="400"/>
    <col min="3073" max="3073" width="6.26953125" style="400" customWidth="1"/>
    <col min="3074" max="3074" width="80.453125" style="400" customWidth="1"/>
    <col min="3075" max="3075" width="6.26953125" style="400" customWidth="1"/>
    <col min="3076" max="3076" width="80.453125" style="400" customWidth="1"/>
    <col min="3077" max="3328" width="9" style="400"/>
    <col min="3329" max="3329" width="6.26953125" style="400" customWidth="1"/>
    <col min="3330" max="3330" width="80.453125" style="400" customWidth="1"/>
    <col min="3331" max="3331" width="6.26953125" style="400" customWidth="1"/>
    <col min="3332" max="3332" width="80.453125" style="400" customWidth="1"/>
    <col min="3333" max="3584" width="9" style="400"/>
    <col min="3585" max="3585" width="6.26953125" style="400" customWidth="1"/>
    <col min="3586" max="3586" width="80.453125" style="400" customWidth="1"/>
    <col min="3587" max="3587" width="6.26953125" style="400" customWidth="1"/>
    <col min="3588" max="3588" width="80.453125" style="400" customWidth="1"/>
    <col min="3589" max="3840" width="9" style="400"/>
    <col min="3841" max="3841" width="6.26953125" style="400" customWidth="1"/>
    <col min="3842" max="3842" width="80.453125" style="400" customWidth="1"/>
    <col min="3843" max="3843" width="6.26953125" style="400" customWidth="1"/>
    <col min="3844" max="3844" width="80.453125" style="400" customWidth="1"/>
    <col min="3845" max="4096" width="9" style="400"/>
    <col min="4097" max="4097" width="6.26953125" style="400" customWidth="1"/>
    <col min="4098" max="4098" width="80.453125" style="400" customWidth="1"/>
    <col min="4099" max="4099" width="6.26953125" style="400" customWidth="1"/>
    <col min="4100" max="4100" width="80.453125" style="400" customWidth="1"/>
    <col min="4101" max="4352" width="9" style="400"/>
    <col min="4353" max="4353" width="6.26953125" style="400" customWidth="1"/>
    <col min="4354" max="4354" width="80.453125" style="400" customWidth="1"/>
    <col min="4355" max="4355" width="6.26953125" style="400" customWidth="1"/>
    <col min="4356" max="4356" width="80.453125" style="400" customWidth="1"/>
    <col min="4357" max="4608" width="9" style="400"/>
    <col min="4609" max="4609" width="6.26953125" style="400" customWidth="1"/>
    <col min="4610" max="4610" width="80.453125" style="400" customWidth="1"/>
    <col min="4611" max="4611" width="6.26953125" style="400" customWidth="1"/>
    <col min="4612" max="4612" width="80.453125" style="400" customWidth="1"/>
    <col min="4613" max="4864" width="9" style="400"/>
    <col min="4865" max="4865" width="6.26953125" style="400" customWidth="1"/>
    <col min="4866" max="4866" width="80.453125" style="400" customWidth="1"/>
    <col min="4867" max="4867" width="6.26953125" style="400" customWidth="1"/>
    <col min="4868" max="4868" width="80.453125" style="400" customWidth="1"/>
    <col min="4869" max="5120" width="9" style="400"/>
    <col min="5121" max="5121" width="6.26953125" style="400" customWidth="1"/>
    <col min="5122" max="5122" width="80.453125" style="400" customWidth="1"/>
    <col min="5123" max="5123" width="6.26953125" style="400" customWidth="1"/>
    <col min="5124" max="5124" width="80.453125" style="400" customWidth="1"/>
    <col min="5125" max="5376" width="9" style="400"/>
    <col min="5377" max="5377" width="6.26953125" style="400" customWidth="1"/>
    <col min="5378" max="5378" width="80.453125" style="400" customWidth="1"/>
    <col min="5379" max="5379" width="6.26953125" style="400" customWidth="1"/>
    <col min="5380" max="5380" width="80.453125" style="400" customWidth="1"/>
    <col min="5381" max="5632" width="9" style="400"/>
    <col min="5633" max="5633" width="6.26953125" style="400" customWidth="1"/>
    <col min="5634" max="5634" width="80.453125" style="400" customWidth="1"/>
    <col min="5635" max="5635" width="6.26953125" style="400" customWidth="1"/>
    <col min="5636" max="5636" width="80.453125" style="400" customWidth="1"/>
    <col min="5637" max="5888" width="9" style="400"/>
    <col min="5889" max="5889" width="6.26953125" style="400" customWidth="1"/>
    <col min="5890" max="5890" width="80.453125" style="400" customWidth="1"/>
    <col min="5891" max="5891" width="6.26953125" style="400" customWidth="1"/>
    <col min="5892" max="5892" width="80.453125" style="400" customWidth="1"/>
    <col min="5893" max="6144" width="9" style="400"/>
    <col min="6145" max="6145" width="6.26953125" style="400" customWidth="1"/>
    <col min="6146" max="6146" width="80.453125" style="400" customWidth="1"/>
    <col min="6147" max="6147" width="6.26953125" style="400" customWidth="1"/>
    <col min="6148" max="6148" width="80.453125" style="400" customWidth="1"/>
    <col min="6149" max="6400" width="9" style="400"/>
    <col min="6401" max="6401" width="6.26953125" style="400" customWidth="1"/>
    <col min="6402" max="6402" width="80.453125" style="400" customWidth="1"/>
    <col min="6403" max="6403" width="6.26953125" style="400" customWidth="1"/>
    <col min="6404" max="6404" width="80.453125" style="400" customWidth="1"/>
    <col min="6405" max="6656" width="9" style="400"/>
    <col min="6657" max="6657" width="6.26953125" style="400" customWidth="1"/>
    <col min="6658" max="6658" width="80.453125" style="400" customWidth="1"/>
    <col min="6659" max="6659" width="6.26953125" style="400" customWidth="1"/>
    <col min="6660" max="6660" width="80.453125" style="400" customWidth="1"/>
    <col min="6661" max="6912" width="9" style="400"/>
    <col min="6913" max="6913" width="6.26953125" style="400" customWidth="1"/>
    <col min="6914" max="6914" width="80.453125" style="400" customWidth="1"/>
    <col min="6915" max="6915" width="6.26953125" style="400" customWidth="1"/>
    <col min="6916" max="6916" width="80.453125" style="400" customWidth="1"/>
    <col min="6917" max="7168" width="9" style="400"/>
    <col min="7169" max="7169" width="6.26953125" style="400" customWidth="1"/>
    <col min="7170" max="7170" width="80.453125" style="400" customWidth="1"/>
    <col min="7171" max="7171" width="6.26953125" style="400" customWidth="1"/>
    <col min="7172" max="7172" width="80.453125" style="400" customWidth="1"/>
    <col min="7173" max="7424" width="9" style="400"/>
    <col min="7425" max="7425" width="6.26953125" style="400" customWidth="1"/>
    <col min="7426" max="7426" width="80.453125" style="400" customWidth="1"/>
    <col min="7427" max="7427" width="6.26953125" style="400" customWidth="1"/>
    <col min="7428" max="7428" width="80.453125" style="400" customWidth="1"/>
    <col min="7429" max="7680" width="9" style="400"/>
    <col min="7681" max="7681" width="6.26953125" style="400" customWidth="1"/>
    <col min="7682" max="7682" width="80.453125" style="400" customWidth="1"/>
    <col min="7683" max="7683" width="6.26953125" style="400" customWidth="1"/>
    <col min="7684" max="7684" width="80.453125" style="400" customWidth="1"/>
    <col min="7685" max="7936" width="9" style="400"/>
    <col min="7937" max="7937" width="6.26953125" style="400" customWidth="1"/>
    <col min="7938" max="7938" width="80.453125" style="400" customWidth="1"/>
    <col min="7939" max="7939" width="6.26953125" style="400" customWidth="1"/>
    <col min="7940" max="7940" width="80.453125" style="400" customWidth="1"/>
    <col min="7941" max="8192" width="9" style="400"/>
    <col min="8193" max="8193" width="6.26953125" style="400" customWidth="1"/>
    <col min="8194" max="8194" width="80.453125" style="400" customWidth="1"/>
    <col min="8195" max="8195" width="6.26953125" style="400" customWidth="1"/>
    <col min="8196" max="8196" width="80.453125" style="400" customWidth="1"/>
    <col min="8197" max="8448" width="9" style="400"/>
    <col min="8449" max="8449" width="6.26953125" style="400" customWidth="1"/>
    <col min="8450" max="8450" width="80.453125" style="400" customWidth="1"/>
    <col min="8451" max="8451" width="6.26953125" style="400" customWidth="1"/>
    <col min="8452" max="8452" width="80.453125" style="400" customWidth="1"/>
    <col min="8453" max="8704" width="9" style="400"/>
    <col min="8705" max="8705" width="6.26953125" style="400" customWidth="1"/>
    <col min="8706" max="8706" width="80.453125" style="400" customWidth="1"/>
    <col min="8707" max="8707" width="6.26953125" style="400" customWidth="1"/>
    <col min="8708" max="8708" width="80.453125" style="400" customWidth="1"/>
    <col min="8709" max="8960" width="9" style="400"/>
    <col min="8961" max="8961" width="6.26953125" style="400" customWidth="1"/>
    <col min="8962" max="8962" width="80.453125" style="400" customWidth="1"/>
    <col min="8963" max="8963" width="6.26953125" style="400" customWidth="1"/>
    <col min="8964" max="8964" width="80.453125" style="400" customWidth="1"/>
    <col min="8965" max="9216" width="9" style="400"/>
    <col min="9217" max="9217" width="6.26953125" style="400" customWidth="1"/>
    <col min="9218" max="9218" width="80.453125" style="400" customWidth="1"/>
    <col min="9219" max="9219" width="6.26953125" style="400" customWidth="1"/>
    <col min="9220" max="9220" width="80.453125" style="400" customWidth="1"/>
    <col min="9221" max="9472" width="9" style="400"/>
    <col min="9473" max="9473" width="6.26953125" style="400" customWidth="1"/>
    <col min="9474" max="9474" width="80.453125" style="400" customWidth="1"/>
    <col min="9475" max="9475" width="6.26953125" style="400" customWidth="1"/>
    <col min="9476" max="9476" width="80.453125" style="400" customWidth="1"/>
    <col min="9477" max="9728" width="9" style="400"/>
    <col min="9729" max="9729" width="6.26953125" style="400" customWidth="1"/>
    <col min="9730" max="9730" width="80.453125" style="400" customWidth="1"/>
    <col min="9731" max="9731" width="6.26953125" style="400" customWidth="1"/>
    <col min="9732" max="9732" width="80.453125" style="400" customWidth="1"/>
    <col min="9733" max="9984" width="9" style="400"/>
    <col min="9985" max="9985" width="6.26953125" style="400" customWidth="1"/>
    <col min="9986" max="9986" width="80.453125" style="400" customWidth="1"/>
    <col min="9987" max="9987" width="6.26953125" style="400" customWidth="1"/>
    <col min="9988" max="9988" width="80.453125" style="400" customWidth="1"/>
    <col min="9989" max="10240" width="9" style="400"/>
    <col min="10241" max="10241" width="6.26953125" style="400" customWidth="1"/>
    <col min="10242" max="10242" width="80.453125" style="400" customWidth="1"/>
    <col min="10243" max="10243" width="6.26953125" style="400" customWidth="1"/>
    <col min="10244" max="10244" width="80.453125" style="400" customWidth="1"/>
    <col min="10245" max="10496" width="9" style="400"/>
    <col min="10497" max="10497" width="6.26953125" style="400" customWidth="1"/>
    <col min="10498" max="10498" width="80.453125" style="400" customWidth="1"/>
    <col min="10499" max="10499" width="6.26953125" style="400" customWidth="1"/>
    <col min="10500" max="10500" width="80.453125" style="400" customWidth="1"/>
    <col min="10501" max="10752" width="9" style="400"/>
    <col min="10753" max="10753" width="6.26953125" style="400" customWidth="1"/>
    <col min="10754" max="10754" width="80.453125" style="400" customWidth="1"/>
    <col min="10755" max="10755" width="6.26953125" style="400" customWidth="1"/>
    <col min="10756" max="10756" width="80.453125" style="400" customWidth="1"/>
    <col min="10757" max="11008" width="9" style="400"/>
    <col min="11009" max="11009" width="6.26953125" style="400" customWidth="1"/>
    <col min="11010" max="11010" width="80.453125" style="400" customWidth="1"/>
    <col min="11011" max="11011" width="6.26953125" style="400" customWidth="1"/>
    <col min="11012" max="11012" width="80.453125" style="400" customWidth="1"/>
    <col min="11013" max="11264" width="9" style="400"/>
    <col min="11265" max="11265" width="6.26953125" style="400" customWidth="1"/>
    <col min="11266" max="11266" width="80.453125" style="400" customWidth="1"/>
    <col min="11267" max="11267" width="6.26953125" style="400" customWidth="1"/>
    <col min="11268" max="11268" width="80.453125" style="400" customWidth="1"/>
    <col min="11269" max="11520" width="9" style="400"/>
    <col min="11521" max="11521" width="6.26953125" style="400" customWidth="1"/>
    <col min="11522" max="11522" width="80.453125" style="400" customWidth="1"/>
    <col min="11523" max="11523" width="6.26953125" style="400" customWidth="1"/>
    <col min="11524" max="11524" width="80.453125" style="400" customWidth="1"/>
    <col min="11525" max="11776" width="9" style="400"/>
    <col min="11777" max="11777" width="6.26953125" style="400" customWidth="1"/>
    <col min="11778" max="11778" width="80.453125" style="400" customWidth="1"/>
    <col min="11779" max="11779" width="6.26953125" style="400" customWidth="1"/>
    <col min="11780" max="11780" width="80.453125" style="400" customWidth="1"/>
    <col min="11781" max="12032" width="9" style="400"/>
    <col min="12033" max="12033" width="6.26953125" style="400" customWidth="1"/>
    <col min="12034" max="12034" width="80.453125" style="400" customWidth="1"/>
    <col min="12035" max="12035" width="6.26953125" style="400" customWidth="1"/>
    <col min="12036" max="12036" width="80.453125" style="400" customWidth="1"/>
    <col min="12037" max="12288" width="9" style="400"/>
    <col min="12289" max="12289" width="6.26953125" style="400" customWidth="1"/>
    <col min="12290" max="12290" width="80.453125" style="400" customWidth="1"/>
    <col min="12291" max="12291" width="6.26953125" style="400" customWidth="1"/>
    <col min="12292" max="12292" width="80.453125" style="400" customWidth="1"/>
    <col min="12293" max="12544" width="9" style="400"/>
    <col min="12545" max="12545" width="6.26953125" style="400" customWidth="1"/>
    <col min="12546" max="12546" width="80.453125" style="400" customWidth="1"/>
    <col min="12547" max="12547" width="6.26953125" style="400" customWidth="1"/>
    <col min="12548" max="12548" width="80.453125" style="400" customWidth="1"/>
    <col min="12549" max="12800" width="9" style="400"/>
    <col min="12801" max="12801" width="6.26953125" style="400" customWidth="1"/>
    <col min="12802" max="12802" width="80.453125" style="400" customWidth="1"/>
    <col min="12803" max="12803" width="6.26953125" style="400" customWidth="1"/>
    <col min="12804" max="12804" width="80.453125" style="400" customWidth="1"/>
    <col min="12805" max="13056" width="9" style="400"/>
    <col min="13057" max="13057" width="6.26953125" style="400" customWidth="1"/>
    <col min="13058" max="13058" width="80.453125" style="400" customWidth="1"/>
    <col min="13059" max="13059" width="6.26953125" style="400" customWidth="1"/>
    <col min="13060" max="13060" width="80.453125" style="400" customWidth="1"/>
    <col min="13061" max="13312" width="9" style="400"/>
    <col min="13313" max="13313" width="6.26953125" style="400" customWidth="1"/>
    <col min="13314" max="13314" width="80.453125" style="400" customWidth="1"/>
    <col min="13315" max="13315" width="6.26953125" style="400" customWidth="1"/>
    <col min="13316" max="13316" width="80.453125" style="400" customWidth="1"/>
    <col min="13317" max="13568" width="9" style="400"/>
    <col min="13569" max="13569" width="6.26953125" style="400" customWidth="1"/>
    <col min="13570" max="13570" width="80.453125" style="400" customWidth="1"/>
    <col min="13571" max="13571" width="6.26953125" style="400" customWidth="1"/>
    <col min="13572" max="13572" width="80.453125" style="400" customWidth="1"/>
    <col min="13573" max="13824" width="9" style="400"/>
    <col min="13825" max="13825" width="6.26953125" style="400" customWidth="1"/>
    <col min="13826" max="13826" width="80.453125" style="400" customWidth="1"/>
    <col min="13827" max="13827" width="6.26953125" style="400" customWidth="1"/>
    <col min="13828" max="13828" width="80.453125" style="400" customWidth="1"/>
    <col min="13829" max="14080" width="9" style="400"/>
    <col min="14081" max="14081" width="6.26953125" style="400" customWidth="1"/>
    <col min="14082" max="14082" width="80.453125" style="400" customWidth="1"/>
    <col min="14083" max="14083" width="6.26953125" style="400" customWidth="1"/>
    <col min="14084" max="14084" width="80.453125" style="400" customWidth="1"/>
    <col min="14085" max="14336" width="9" style="400"/>
    <col min="14337" max="14337" width="6.26953125" style="400" customWidth="1"/>
    <col min="14338" max="14338" width="80.453125" style="400" customWidth="1"/>
    <col min="14339" max="14339" width="6.26953125" style="400" customWidth="1"/>
    <col min="14340" max="14340" width="80.453125" style="400" customWidth="1"/>
    <col min="14341" max="14592" width="9" style="400"/>
    <col min="14593" max="14593" width="6.26953125" style="400" customWidth="1"/>
    <col min="14594" max="14594" width="80.453125" style="400" customWidth="1"/>
    <col min="14595" max="14595" width="6.26953125" style="400" customWidth="1"/>
    <col min="14596" max="14596" width="80.453125" style="400" customWidth="1"/>
    <col min="14597" max="14848" width="9" style="400"/>
    <col min="14849" max="14849" width="6.26953125" style="400" customWidth="1"/>
    <col min="14850" max="14850" width="80.453125" style="400" customWidth="1"/>
    <col min="14851" max="14851" width="6.26953125" style="400" customWidth="1"/>
    <col min="14852" max="14852" width="80.453125" style="400" customWidth="1"/>
    <col min="14853" max="15104" width="9" style="400"/>
    <col min="15105" max="15105" width="6.26953125" style="400" customWidth="1"/>
    <col min="15106" max="15106" width="80.453125" style="400" customWidth="1"/>
    <col min="15107" max="15107" width="6.26953125" style="400" customWidth="1"/>
    <col min="15108" max="15108" width="80.453125" style="400" customWidth="1"/>
    <col min="15109" max="15360" width="9" style="400"/>
    <col min="15361" max="15361" width="6.26953125" style="400" customWidth="1"/>
    <col min="15362" max="15362" width="80.453125" style="400" customWidth="1"/>
    <col min="15363" max="15363" width="6.26953125" style="400" customWidth="1"/>
    <col min="15364" max="15364" width="80.453125" style="400" customWidth="1"/>
    <col min="15365" max="15616" width="9" style="400"/>
    <col min="15617" max="15617" width="6.26953125" style="400" customWidth="1"/>
    <col min="15618" max="15618" width="80.453125" style="400" customWidth="1"/>
    <col min="15619" max="15619" width="6.26953125" style="400" customWidth="1"/>
    <col min="15620" max="15620" width="80.453125" style="400" customWidth="1"/>
    <col min="15621" max="15872" width="9" style="400"/>
    <col min="15873" max="15873" width="6.26953125" style="400" customWidth="1"/>
    <col min="15874" max="15874" width="80.453125" style="400" customWidth="1"/>
    <col min="15875" max="15875" width="6.26953125" style="400" customWidth="1"/>
    <col min="15876" max="15876" width="80.453125" style="400" customWidth="1"/>
    <col min="15877" max="16128" width="9" style="400"/>
    <col min="16129" max="16129" width="6.26953125" style="400" customWidth="1"/>
    <col min="16130" max="16130" width="80.453125" style="400" customWidth="1"/>
    <col min="16131" max="16131" width="6.26953125" style="400" customWidth="1"/>
    <col min="16132" max="16132" width="80.453125" style="400" customWidth="1"/>
    <col min="16133" max="16384" width="9" style="400"/>
  </cols>
  <sheetData>
    <row r="1" spans="1:4" s="640" customFormat="1" ht="15.5">
      <c r="A1" s="804">
        <v>6</v>
      </c>
      <c r="B1" s="611" t="s">
        <v>486</v>
      </c>
      <c r="C1" s="804">
        <v>6</v>
      </c>
      <c r="D1" s="611" t="s">
        <v>487</v>
      </c>
    </row>
    <row r="2" spans="1:4">
      <c r="A2" s="612">
        <v>6.1</v>
      </c>
      <c r="B2" s="613" t="s">
        <v>488</v>
      </c>
      <c r="C2" s="612">
        <v>6.1</v>
      </c>
      <c r="D2" s="613" t="s">
        <v>489</v>
      </c>
    </row>
    <row r="3" spans="1:4">
      <c r="A3" s="612"/>
      <c r="B3" s="403" t="s">
        <v>32</v>
      </c>
      <c r="C3" s="612"/>
      <c r="D3" s="403" t="str">
        <f>B3</f>
        <v>08-09.03.2023</v>
      </c>
    </row>
    <row r="4" spans="1:4">
      <c r="A4" s="612"/>
      <c r="B4" s="616"/>
      <c r="C4" s="612"/>
      <c r="D4" s="616"/>
    </row>
    <row r="5" spans="1:4">
      <c r="A5" s="802"/>
      <c r="B5" s="617" t="s">
        <v>358</v>
      </c>
      <c r="C5" s="802"/>
      <c r="D5" s="617" t="s">
        <v>490</v>
      </c>
    </row>
    <row r="6" spans="1:4">
      <c r="A6" s="802"/>
      <c r="B6" s="616" t="s">
        <v>491</v>
      </c>
      <c r="C6" s="802"/>
      <c r="D6" s="616" t="s">
        <v>492</v>
      </c>
    </row>
    <row r="7" spans="1:4">
      <c r="A7" s="802"/>
      <c r="B7" s="616" t="s">
        <v>493</v>
      </c>
      <c r="C7" s="802"/>
      <c r="D7" s="616" t="s">
        <v>494</v>
      </c>
    </row>
    <row r="8" spans="1:4">
      <c r="A8" s="802"/>
      <c r="B8" s="616" t="s">
        <v>495</v>
      </c>
      <c r="C8" s="802"/>
      <c r="D8" s="616" t="s">
        <v>496</v>
      </c>
    </row>
    <row r="9" spans="1:4">
      <c r="A9" s="802"/>
      <c r="B9" s="616" t="s">
        <v>497</v>
      </c>
      <c r="C9" s="802"/>
      <c r="D9" s="616" t="s">
        <v>498</v>
      </c>
    </row>
    <row r="10" spans="1:4">
      <c r="A10" s="802"/>
      <c r="B10" s="616" t="s">
        <v>499</v>
      </c>
      <c r="C10" s="802"/>
      <c r="D10" s="616" t="s">
        <v>500</v>
      </c>
    </row>
    <row r="11" spans="1:4">
      <c r="A11" s="802"/>
      <c r="B11" s="616" t="s">
        <v>501</v>
      </c>
      <c r="C11" s="802"/>
      <c r="D11" s="616" t="s">
        <v>502</v>
      </c>
    </row>
    <row r="12" spans="1:4">
      <c r="A12" s="802"/>
      <c r="B12" s="616" t="s">
        <v>503</v>
      </c>
      <c r="C12" s="802"/>
      <c r="D12" s="616" t="s">
        <v>504</v>
      </c>
    </row>
    <row r="13" spans="1:4">
      <c r="A13" s="802"/>
      <c r="B13" s="616" t="s">
        <v>505</v>
      </c>
      <c r="C13" s="802"/>
      <c r="D13" s="616" t="s">
        <v>506</v>
      </c>
    </row>
    <row r="14" spans="1:4">
      <c r="A14" s="612"/>
      <c r="B14" s="624"/>
      <c r="C14" s="612"/>
      <c r="D14" s="624"/>
    </row>
    <row r="15" spans="1:4">
      <c r="A15" s="612">
        <v>6.2</v>
      </c>
      <c r="B15" s="623" t="s">
        <v>507</v>
      </c>
      <c r="C15" s="612">
        <v>6.2</v>
      </c>
      <c r="D15" s="623" t="s">
        <v>508</v>
      </c>
    </row>
    <row r="16" spans="1:4" ht="26">
      <c r="A16" s="612"/>
      <c r="B16" s="403" t="s">
        <v>509</v>
      </c>
      <c r="C16" s="612"/>
      <c r="D16" s="403" t="s">
        <v>510</v>
      </c>
    </row>
    <row r="17" spans="1:4">
      <c r="A17" s="612"/>
      <c r="B17" s="616"/>
      <c r="C17" s="612"/>
      <c r="D17" s="616"/>
    </row>
    <row r="18" spans="1:4">
      <c r="A18" s="802"/>
      <c r="B18" s="617" t="s">
        <v>511</v>
      </c>
      <c r="C18" s="802"/>
      <c r="D18" s="617" t="s">
        <v>512</v>
      </c>
    </row>
    <row r="19" spans="1:4">
      <c r="A19" s="802"/>
      <c r="B19" s="616" t="s">
        <v>513</v>
      </c>
      <c r="C19" s="802"/>
      <c r="D19" s="616" t="s">
        <v>514</v>
      </c>
    </row>
    <row r="20" spans="1:4">
      <c r="A20" s="802"/>
      <c r="B20" s="616" t="s">
        <v>515</v>
      </c>
      <c r="C20" s="802"/>
      <c r="D20" s="616" t="s">
        <v>516</v>
      </c>
    </row>
    <row r="21" spans="1:4" ht="14.25" customHeight="1">
      <c r="A21" s="802"/>
      <c r="B21" s="624"/>
      <c r="C21" s="802"/>
      <c r="D21" s="624"/>
    </row>
    <row r="22" spans="1:4" ht="15" customHeight="1">
      <c r="A22" s="612">
        <v>6.3</v>
      </c>
      <c r="B22" s="623" t="s">
        <v>517</v>
      </c>
      <c r="C22" s="612">
        <v>6.3</v>
      </c>
      <c r="D22" s="623" t="s">
        <v>381</v>
      </c>
    </row>
    <row r="23" spans="1:4">
      <c r="A23" s="612"/>
      <c r="B23" s="625" t="s">
        <v>518</v>
      </c>
      <c r="C23" s="612"/>
      <c r="D23" s="625" t="s">
        <v>383</v>
      </c>
    </row>
    <row r="24" spans="1:4" ht="39">
      <c r="A24" s="612"/>
      <c r="B24" s="616" t="s">
        <v>519</v>
      </c>
      <c r="C24" s="612"/>
      <c r="D24" s="616" t="s">
        <v>520</v>
      </c>
    </row>
    <row r="25" spans="1:4">
      <c r="A25" s="612"/>
      <c r="B25" s="616" t="s">
        <v>521</v>
      </c>
      <c r="C25" s="612"/>
      <c r="D25" s="616" t="s">
        <v>521</v>
      </c>
    </row>
    <row r="26" spans="1:4">
      <c r="A26" s="612"/>
      <c r="B26" s="616" t="s">
        <v>522</v>
      </c>
      <c r="C26" s="612"/>
      <c r="D26" s="616" t="s">
        <v>523</v>
      </c>
    </row>
    <row r="27" spans="1:4">
      <c r="A27" s="612"/>
      <c r="B27" s="616"/>
      <c r="C27" s="612"/>
      <c r="D27" s="616"/>
    </row>
    <row r="28" spans="1:4">
      <c r="A28" s="612" t="s">
        <v>524</v>
      </c>
      <c r="B28" s="617" t="s">
        <v>389</v>
      </c>
      <c r="C28" s="612" t="s">
        <v>524</v>
      </c>
      <c r="D28" s="617" t="s">
        <v>525</v>
      </c>
    </row>
    <row r="29" spans="1:4">
      <c r="A29" s="612"/>
      <c r="B29" s="616" t="s">
        <v>29</v>
      </c>
      <c r="C29" s="612"/>
      <c r="D29" s="616" t="str">
        <f>B29</f>
        <v>Karina Seeberg Kitnaes</v>
      </c>
    </row>
    <row r="30" spans="1:4">
      <c r="A30" s="612"/>
      <c r="B30" s="624"/>
      <c r="C30" s="612"/>
      <c r="D30" s="624"/>
    </row>
    <row r="31" spans="1:4">
      <c r="A31" s="612">
        <v>6.4</v>
      </c>
      <c r="B31" s="623" t="s">
        <v>526</v>
      </c>
      <c r="C31" s="612">
        <v>6.4</v>
      </c>
      <c r="D31" s="623" t="s">
        <v>527</v>
      </c>
    </row>
    <row r="32" spans="1:4" ht="130">
      <c r="A32" s="612" t="s">
        <v>528</v>
      </c>
      <c r="B32" s="403" t="s">
        <v>529</v>
      </c>
      <c r="C32" s="612" t="s">
        <v>528</v>
      </c>
      <c r="D32" s="403" t="s">
        <v>529</v>
      </c>
    </row>
    <row r="33" spans="1:4" ht="39">
      <c r="A33" s="612" t="s">
        <v>530</v>
      </c>
      <c r="B33" s="616" t="s">
        <v>413</v>
      </c>
      <c r="C33" s="612" t="s">
        <v>530</v>
      </c>
      <c r="D33" s="616" t="s">
        <v>413</v>
      </c>
    </row>
    <row r="34" spans="1:4">
      <c r="A34" s="612"/>
      <c r="B34" s="630"/>
      <c r="C34" s="612"/>
      <c r="D34" s="630"/>
    </row>
    <row r="35" spans="1:4">
      <c r="A35" s="612"/>
      <c r="B35" s="631" t="s">
        <v>531</v>
      </c>
      <c r="C35" s="612"/>
      <c r="D35" s="631" t="s">
        <v>532</v>
      </c>
    </row>
    <row r="36" spans="1:4" ht="78">
      <c r="A36" s="612"/>
      <c r="B36" s="641" t="s">
        <v>533</v>
      </c>
      <c r="C36" s="612"/>
      <c r="D36" s="641" t="s">
        <v>534</v>
      </c>
    </row>
    <row r="37" spans="1:4" ht="26">
      <c r="A37" s="612"/>
      <c r="B37" s="641" t="s">
        <v>535</v>
      </c>
      <c r="C37" s="612"/>
      <c r="D37" s="641" t="s">
        <v>536</v>
      </c>
    </row>
    <row r="38" spans="1:4">
      <c r="A38" s="612"/>
      <c r="B38" s="641"/>
      <c r="C38" s="612"/>
      <c r="D38" s="641"/>
    </row>
    <row r="39" spans="1:4">
      <c r="A39" s="612" t="s">
        <v>537</v>
      </c>
      <c r="B39" s="631" t="s">
        <v>538</v>
      </c>
      <c r="C39" s="612" t="s">
        <v>537</v>
      </c>
      <c r="D39" s="631" t="s">
        <v>539</v>
      </c>
    </row>
    <row r="40" spans="1:4" ht="78">
      <c r="A40" s="612"/>
      <c r="B40" s="641" t="s">
        <v>540</v>
      </c>
      <c r="C40" s="612"/>
      <c r="D40" s="641" t="s">
        <v>541</v>
      </c>
    </row>
    <row r="41" spans="1:4">
      <c r="A41" s="612"/>
      <c r="B41" s="803"/>
      <c r="C41" s="612"/>
      <c r="D41" s="803"/>
    </row>
    <row r="42" spans="1:4">
      <c r="A42" s="612">
        <v>6.5</v>
      </c>
      <c r="B42" s="623" t="s">
        <v>542</v>
      </c>
      <c r="C42" s="612">
        <v>6.5</v>
      </c>
      <c r="D42" s="623" t="s">
        <v>422</v>
      </c>
    </row>
    <row r="43" spans="1:4">
      <c r="A43" s="612"/>
      <c r="B43" s="403" t="s">
        <v>543</v>
      </c>
      <c r="C43" s="612"/>
      <c r="D43" s="403" t="s">
        <v>544</v>
      </c>
    </row>
    <row r="44" spans="1:4">
      <c r="A44" s="612"/>
      <c r="B44" s="616" t="s">
        <v>545</v>
      </c>
      <c r="C44" s="612"/>
      <c r="D44" s="616" t="s">
        <v>546</v>
      </c>
    </row>
    <row r="45" spans="1:4">
      <c r="A45" s="612"/>
      <c r="B45" s="616" t="s">
        <v>547</v>
      </c>
      <c r="C45" s="612"/>
      <c r="D45" s="616" t="s">
        <v>548</v>
      </c>
    </row>
    <row r="46" spans="1:4">
      <c r="A46" s="612"/>
      <c r="B46" s="616" t="s">
        <v>549</v>
      </c>
      <c r="C46" s="612"/>
      <c r="D46" s="616" t="s">
        <v>550</v>
      </c>
    </row>
    <row r="47" spans="1:4">
      <c r="A47" s="612"/>
      <c r="B47" s="616" t="s">
        <v>551</v>
      </c>
      <c r="C47" s="612"/>
      <c r="D47" s="616" t="s">
        <v>435</v>
      </c>
    </row>
    <row r="48" spans="1:4">
      <c r="A48" s="612"/>
      <c r="B48" s="616"/>
      <c r="C48" s="612"/>
      <c r="D48" s="616"/>
    </row>
    <row r="49" spans="1:4">
      <c r="A49" s="612">
        <v>6.6</v>
      </c>
      <c r="B49" s="623" t="s">
        <v>552</v>
      </c>
      <c r="C49" s="612">
        <v>6.6</v>
      </c>
      <c r="D49" s="623" t="s">
        <v>553</v>
      </c>
    </row>
    <row r="50" spans="1:4" ht="26">
      <c r="A50" s="612"/>
      <c r="B50" s="616" t="s">
        <v>554</v>
      </c>
      <c r="C50" s="612"/>
      <c r="D50" s="616" t="s">
        <v>555</v>
      </c>
    </row>
    <row r="51" spans="1:4">
      <c r="A51" s="612"/>
      <c r="B51" s="624"/>
      <c r="C51" s="612"/>
      <c r="D51" s="624"/>
    </row>
    <row r="52" spans="1:4">
      <c r="A52" s="612">
        <v>6.7</v>
      </c>
      <c r="B52" s="623" t="s">
        <v>402</v>
      </c>
      <c r="C52" s="612">
        <v>6.7</v>
      </c>
      <c r="D52" s="611" t="s">
        <v>556</v>
      </c>
    </row>
    <row r="53" spans="1:4">
      <c r="A53" s="612"/>
      <c r="B53" s="611" t="s">
        <v>557</v>
      </c>
      <c r="C53" s="612"/>
      <c r="D53" s="800"/>
    </row>
    <row r="54" spans="1:4" ht="52">
      <c r="A54" s="801"/>
      <c r="B54" s="616" t="s">
        <v>558</v>
      </c>
      <c r="C54" s="801"/>
      <c r="D54" s="616" t="s">
        <v>559</v>
      </c>
    </row>
    <row r="55" spans="1:4" ht="52">
      <c r="A55" s="802"/>
      <c r="B55" s="616" t="s">
        <v>560</v>
      </c>
      <c r="C55" s="801"/>
      <c r="D55" s="616" t="s">
        <v>561</v>
      </c>
    </row>
    <row r="56" spans="1:4" ht="52">
      <c r="A56" s="802"/>
      <c r="B56" s="616" t="s">
        <v>562</v>
      </c>
      <c r="C56" s="801"/>
      <c r="D56" s="616" t="s">
        <v>563</v>
      </c>
    </row>
    <row r="57" spans="1:4">
      <c r="A57" s="634"/>
      <c r="B57" s="632"/>
      <c r="C57" s="801"/>
      <c r="D57" s="616"/>
    </row>
    <row r="58" spans="1:4">
      <c r="A58" s="634" t="s">
        <v>564</v>
      </c>
      <c r="B58" s="611" t="s">
        <v>565</v>
      </c>
      <c r="C58" s="634">
        <v>6.11</v>
      </c>
      <c r="D58" s="800" t="s">
        <v>566</v>
      </c>
    </row>
    <row r="59" spans="1:4" ht="39">
      <c r="A59" s="612"/>
      <c r="B59" s="799" t="s">
        <v>567</v>
      </c>
      <c r="D59" s="403" t="s">
        <v>568</v>
      </c>
    </row>
    <row r="60" spans="1:4">
      <c r="A60" s="612"/>
      <c r="B60" s="798"/>
      <c r="D60" s="624"/>
    </row>
    <row r="61" spans="1:4" ht="39">
      <c r="A61" s="612" t="s">
        <v>569</v>
      </c>
      <c r="B61" s="613" t="s">
        <v>570</v>
      </c>
      <c r="C61" s="612">
        <v>6.12</v>
      </c>
      <c r="D61" s="613" t="s">
        <v>571</v>
      </c>
    </row>
    <row r="62" spans="1:4" ht="26">
      <c r="A62" s="612"/>
      <c r="B62" s="403" t="s">
        <v>572</v>
      </c>
      <c r="C62" s="612"/>
      <c r="D62" s="403" t="s">
        <v>573</v>
      </c>
    </row>
    <row r="63" spans="1:4">
      <c r="A63" s="612"/>
      <c r="B63" s="798"/>
      <c r="C63" s="612"/>
      <c r="D63" s="797"/>
    </row>
    <row r="64" spans="1:4">
      <c r="A64" s="612" t="s">
        <v>574</v>
      </c>
      <c r="B64" s="623" t="s">
        <v>575</v>
      </c>
      <c r="C64" s="612">
        <v>6.13</v>
      </c>
      <c r="D64" s="623" t="s">
        <v>576</v>
      </c>
    </row>
    <row r="65" spans="1:4" ht="26">
      <c r="A65" s="612"/>
      <c r="B65" s="403" t="s">
        <v>577</v>
      </c>
      <c r="C65" s="612"/>
      <c r="D65" s="403" t="s">
        <v>578</v>
      </c>
    </row>
    <row r="66" spans="1:4">
      <c r="A66" s="612"/>
      <c r="B66" s="624"/>
      <c r="C66" s="612"/>
      <c r="D66" s="624"/>
    </row>
    <row r="67" spans="1:4">
      <c r="A67" s="612" t="s">
        <v>579</v>
      </c>
      <c r="B67" s="623" t="s">
        <v>580</v>
      </c>
      <c r="C67" s="612">
        <v>6.14</v>
      </c>
      <c r="D67" s="623" t="s">
        <v>445</v>
      </c>
    </row>
    <row r="68" spans="1:4" ht="26">
      <c r="A68" s="612"/>
      <c r="B68" s="403" t="s">
        <v>581</v>
      </c>
      <c r="C68" s="612"/>
      <c r="D68" s="403" t="s">
        <v>447</v>
      </c>
    </row>
    <row r="69" spans="1:4">
      <c r="A69" s="612" t="s">
        <v>448</v>
      </c>
      <c r="B69" s="617" t="s">
        <v>449</v>
      </c>
      <c r="C69" s="612" t="s">
        <v>448</v>
      </c>
      <c r="D69" s="617" t="s">
        <v>450</v>
      </c>
    </row>
    <row r="70" spans="1:4">
      <c r="A70" s="635"/>
      <c r="B70" s="616" t="s">
        <v>120</v>
      </c>
      <c r="C70" s="635"/>
      <c r="D70" s="616" t="s">
        <v>122</v>
      </c>
    </row>
    <row r="71" spans="1:4">
      <c r="A71" s="796"/>
      <c r="B71" s="624"/>
      <c r="C71" s="796"/>
      <c r="D71" s="624"/>
    </row>
    <row r="72" spans="1:4">
      <c r="A72" s="612" t="s">
        <v>579</v>
      </c>
      <c r="B72" s="623" t="s">
        <v>582</v>
      </c>
      <c r="C72" s="612" t="s">
        <v>579</v>
      </c>
      <c r="D72" s="623" t="s">
        <v>445</v>
      </c>
    </row>
    <row r="73" spans="1:4" ht="26">
      <c r="A73" s="612"/>
      <c r="B73" s="403" t="s">
        <v>581</v>
      </c>
      <c r="C73" s="612"/>
      <c r="D73" s="403" t="s">
        <v>447</v>
      </c>
    </row>
    <row r="74" spans="1:4">
      <c r="A74" s="612" t="s">
        <v>448</v>
      </c>
      <c r="B74" s="617" t="s">
        <v>449</v>
      </c>
      <c r="C74" s="612" t="s">
        <v>448</v>
      </c>
      <c r="D74" s="617" t="s">
        <v>450</v>
      </c>
    </row>
    <row r="75" spans="1:4">
      <c r="A75" s="635"/>
      <c r="B75" s="616" t="s">
        <v>120</v>
      </c>
      <c r="C75" s="635"/>
      <c r="D75" s="616" t="s">
        <v>122</v>
      </c>
    </row>
    <row r="76" spans="1:4">
      <c r="A76" s="635"/>
      <c r="B76" s="616"/>
      <c r="C76" s="635"/>
      <c r="D76" s="616"/>
    </row>
    <row r="77" spans="1:4">
      <c r="A77" s="635"/>
      <c r="B77" s="616"/>
      <c r="C77" s="635"/>
      <c r="D77" s="616"/>
    </row>
    <row r="78" spans="1:4">
      <c r="A78" s="636"/>
      <c r="B78" s="624"/>
      <c r="C78" s="636"/>
      <c r="D78" s="624"/>
    </row>
  </sheetData>
  <pageMargins left="0.75" right="0.75" top="1" bottom="1" header="0.5" footer="0.5"/>
  <pageSetup paperSize="9" scale="92" orientation="portrait" r:id="rId1"/>
  <headerFooter alignWithMargins="0"/>
  <colBreaks count="1" manualBreakCount="1">
    <brk id="2" max="78"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6D8A5-0A32-4FA1-9651-731CACF89FFE}">
  <dimension ref="A1:D73"/>
  <sheetViews>
    <sheetView view="pageBreakPreview" zoomScaleNormal="100" workbookViewId="0">
      <selection activeCell="D23" sqref="D23"/>
    </sheetView>
  </sheetViews>
  <sheetFormatPr defaultColWidth="9" defaultRowHeight="13"/>
  <cols>
    <col min="1" max="1" width="7.1796875" style="433" customWidth="1"/>
    <col min="2" max="2" width="75.54296875" style="434" customWidth="1"/>
    <col min="3" max="3" width="7.1796875" style="433" customWidth="1"/>
    <col min="4" max="4" width="75.7265625" style="434" customWidth="1"/>
    <col min="5" max="256" width="9" style="364"/>
    <col min="257" max="257" width="7.1796875" style="364" customWidth="1"/>
    <col min="258" max="258" width="75.54296875" style="364" customWidth="1"/>
    <col min="259" max="259" width="7.1796875" style="364" customWidth="1"/>
    <col min="260" max="260" width="75.7265625" style="364" customWidth="1"/>
    <col min="261" max="512" width="9" style="364"/>
    <col min="513" max="513" width="7.1796875" style="364" customWidth="1"/>
    <col min="514" max="514" width="75.54296875" style="364" customWidth="1"/>
    <col min="515" max="515" width="7.1796875" style="364" customWidth="1"/>
    <col min="516" max="516" width="75.7265625" style="364" customWidth="1"/>
    <col min="517" max="768" width="9" style="364"/>
    <col min="769" max="769" width="7.1796875" style="364" customWidth="1"/>
    <col min="770" max="770" width="75.54296875" style="364" customWidth="1"/>
    <col min="771" max="771" width="7.1796875" style="364" customWidth="1"/>
    <col min="772" max="772" width="75.7265625" style="364" customWidth="1"/>
    <col min="773" max="1024" width="9" style="364"/>
    <col min="1025" max="1025" width="7.1796875" style="364" customWidth="1"/>
    <col min="1026" max="1026" width="75.54296875" style="364" customWidth="1"/>
    <col min="1027" max="1027" width="7.1796875" style="364" customWidth="1"/>
    <col min="1028" max="1028" width="75.7265625" style="364" customWidth="1"/>
    <col min="1029" max="1280" width="9" style="364"/>
    <col min="1281" max="1281" width="7.1796875" style="364" customWidth="1"/>
    <col min="1282" max="1282" width="75.54296875" style="364" customWidth="1"/>
    <col min="1283" max="1283" width="7.1796875" style="364" customWidth="1"/>
    <col min="1284" max="1284" width="75.7265625" style="364" customWidth="1"/>
    <col min="1285" max="1536" width="9" style="364"/>
    <col min="1537" max="1537" width="7.1796875" style="364" customWidth="1"/>
    <col min="1538" max="1538" width="75.54296875" style="364" customWidth="1"/>
    <col min="1539" max="1539" width="7.1796875" style="364" customWidth="1"/>
    <col min="1540" max="1540" width="75.7265625" style="364" customWidth="1"/>
    <col min="1541" max="1792" width="9" style="364"/>
    <col min="1793" max="1793" width="7.1796875" style="364" customWidth="1"/>
    <col min="1794" max="1794" width="75.54296875" style="364" customWidth="1"/>
    <col min="1795" max="1795" width="7.1796875" style="364" customWidth="1"/>
    <col min="1796" max="1796" width="75.7265625" style="364" customWidth="1"/>
    <col min="1797" max="2048" width="9" style="364"/>
    <col min="2049" max="2049" width="7.1796875" style="364" customWidth="1"/>
    <col min="2050" max="2050" width="75.54296875" style="364" customWidth="1"/>
    <col min="2051" max="2051" width="7.1796875" style="364" customWidth="1"/>
    <col min="2052" max="2052" width="75.7265625" style="364" customWidth="1"/>
    <col min="2053" max="2304" width="9" style="364"/>
    <col min="2305" max="2305" width="7.1796875" style="364" customWidth="1"/>
    <col min="2306" max="2306" width="75.54296875" style="364" customWidth="1"/>
    <col min="2307" max="2307" width="7.1796875" style="364" customWidth="1"/>
    <col min="2308" max="2308" width="75.7265625" style="364" customWidth="1"/>
    <col min="2309" max="2560" width="9" style="364"/>
    <col min="2561" max="2561" width="7.1796875" style="364" customWidth="1"/>
    <col min="2562" max="2562" width="75.54296875" style="364" customWidth="1"/>
    <col min="2563" max="2563" width="7.1796875" style="364" customWidth="1"/>
    <col min="2564" max="2564" width="75.7265625" style="364" customWidth="1"/>
    <col min="2565" max="2816" width="9" style="364"/>
    <col min="2817" max="2817" width="7.1796875" style="364" customWidth="1"/>
    <col min="2818" max="2818" width="75.54296875" style="364" customWidth="1"/>
    <col min="2819" max="2819" width="7.1796875" style="364" customWidth="1"/>
    <col min="2820" max="2820" width="75.7265625" style="364" customWidth="1"/>
    <col min="2821" max="3072" width="9" style="364"/>
    <col min="3073" max="3073" width="7.1796875" style="364" customWidth="1"/>
    <col min="3074" max="3074" width="75.54296875" style="364" customWidth="1"/>
    <col min="3075" max="3075" width="7.1796875" style="364" customWidth="1"/>
    <col min="3076" max="3076" width="75.7265625" style="364" customWidth="1"/>
    <col min="3077" max="3328" width="9" style="364"/>
    <col min="3329" max="3329" width="7.1796875" style="364" customWidth="1"/>
    <col min="3330" max="3330" width="75.54296875" style="364" customWidth="1"/>
    <col min="3331" max="3331" width="7.1796875" style="364" customWidth="1"/>
    <col min="3332" max="3332" width="75.7265625" style="364" customWidth="1"/>
    <col min="3333" max="3584" width="9" style="364"/>
    <col min="3585" max="3585" width="7.1796875" style="364" customWidth="1"/>
    <col min="3586" max="3586" width="75.54296875" style="364" customWidth="1"/>
    <col min="3587" max="3587" width="7.1796875" style="364" customWidth="1"/>
    <col min="3588" max="3588" width="75.7265625" style="364" customWidth="1"/>
    <col min="3589" max="3840" width="9" style="364"/>
    <col min="3841" max="3841" width="7.1796875" style="364" customWidth="1"/>
    <col min="3842" max="3842" width="75.54296875" style="364" customWidth="1"/>
    <col min="3843" max="3843" width="7.1796875" style="364" customWidth="1"/>
    <col min="3844" max="3844" width="75.7265625" style="364" customWidth="1"/>
    <col min="3845" max="4096" width="9" style="364"/>
    <col min="4097" max="4097" width="7.1796875" style="364" customWidth="1"/>
    <col min="4098" max="4098" width="75.54296875" style="364" customWidth="1"/>
    <col min="4099" max="4099" width="7.1796875" style="364" customWidth="1"/>
    <col min="4100" max="4100" width="75.7265625" style="364" customWidth="1"/>
    <col min="4101" max="4352" width="9" style="364"/>
    <col min="4353" max="4353" width="7.1796875" style="364" customWidth="1"/>
    <col min="4354" max="4354" width="75.54296875" style="364" customWidth="1"/>
    <col min="4355" max="4355" width="7.1796875" style="364" customWidth="1"/>
    <col min="4356" max="4356" width="75.7265625" style="364" customWidth="1"/>
    <col min="4357" max="4608" width="9" style="364"/>
    <col min="4609" max="4609" width="7.1796875" style="364" customWidth="1"/>
    <col min="4610" max="4610" width="75.54296875" style="364" customWidth="1"/>
    <col min="4611" max="4611" width="7.1796875" style="364" customWidth="1"/>
    <col min="4612" max="4612" width="75.7265625" style="364" customWidth="1"/>
    <col min="4613" max="4864" width="9" style="364"/>
    <col min="4865" max="4865" width="7.1796875" style="364" customWidth="1"/>
    <col min="4866" max="4866" width="75.54296875" style="364" customWidth="1"/>
    <col min="4867" max="4867" width="7.1796875" style="364" customWidth="1"/>
    <col min="4868" max="4868" width="75.7265625" style="364" customWidth="1"/>
    <col min="4869" max="5120" width="9" style="364"/>
    <col min="5121" max="5121" width="7.1796875" style="364" customWidth="1"/>
    <col min="5122" max="5122" width="75.54296875" style="364" customWidth="1"/>
    <col min="5123" max="5123" width="7.1796875" style="364" customWidth="1"/>
    <col min="5124" max="5124" width="75.7265625" style="364" customWidth="1"/>
    <col min="5125" max="5376" width="9" style="364"/>
    <col min="5377" max="5377" width="7.1796875" style="364" customWidth="1"/>
    <col min="5378" max="5378" width="75.54296875" style="364" customWidth="1"/>
    <col min="5379" max="5379" width="7.1796875" style="364" customWidth="1"/>
    <col min="5380" max="5380" width="75.7265625" style="364" customWidth="1"/>
    <col min="5381" max="5632" width="9" style="364"/>
    <col min="5633" max="5633" width="7.1796875" style="364" customWidth="1"/>
    <col min="5634" max="5634" width="75.54296875" style="364" customWidth="1"/>
    <col min="5635" max="5635" width="7.1796875" style="364" customWidth="1"/>
    <col min="5636" max="5636" width="75.7265625" style="364" customWidth="1"/>
    <col min="5637" max="5888" width="9" style="364"/>
    <col min="5889" max="5889" width="7.1796875" style="364" customWidth="1"/>
    <col min="5890" max="5890" width="75.54296875" style="364" customWidth="1"/>
    <col min="5891" max="5891" width="7.1796875" style="364" customWidth="1"/>
    <col min="5892" max="5892" width="75.7265625" style="364" customWidth="1"/>
    <col min="5893" max="6144" width="9" style="364"/>
    <col min="6145" max="6145" width="7.1796875" style="364" customWidth="1"/>
    <col min="6146" max="6146" width="75.54296875" style="364" customWidth="1"/>
    <col min="6147" max="6147" width="7.1796875" style="364" customWidth="1"/>
    <col min="6148" max="6148" width="75.7265625" style="364" customWidth="1"/>
    <col min="6149" max="6400" width="9" style="364"/>
    <col min="6401" max="6401" width="7.1796875" style="364" customWidth="1"/>
    <col min="6402" max="6402" width="75.54296875" style="364" customWidth="1"/>
    <col min="6403" max="6403" width="7.1796875" style="364" customWidth="1"/>
    <col min="6404" max="6404" width="75.7265625" style="364" customWidth="1"/>
    <col min="6405" max="6656" width="9" style="364"/>
    <col min="6657" max="6657" width="7.1796875" style="364" customWidth="1"/>
    <col min="6658" max="6658" width="75.54296875" style="364" customWidth="1"/>
    <col min="6659" max="6659" width="7.1796875" style="364" customWidth="1"/>
    <col min="6660" max="6660" width="75.7265625" style="364" customWidth="1"/>
    <col min="6661" max="6912" width="9" style="364"/>
    <col min="6913" max="6913" width="7.1796875" style="364" customWidth="1"/>
    <col min="6914" max="6914" width="75.54296875" style="364" customWidth="1"/>
    <col min="6915" max="6915" width="7.1796875" style="364" customWidth="1"/>
    <col min="6916" max="6916" width="75.7265625" style="364" customWidth="1"/>
    <col min="6917" max="7168" width="9" style="364"/>
    <col min="7169" max="7169" width="7.1796875" style="364" customWidth="1"/>
    <col min="7170" max="7170" width="75.54296875" style="364" customWidth="1"/>
    <col min="7171" max="7171" width="7.1796875" style="364" customWidth="1"/>
    <col min="7172" max="7172" width="75.7265625" style="364" customWidth="1"/>
    <col min="7173" max="7424" width="9" style="364"/>
    <col min="7425" max="7425" width="7.1796875" style="364" customWidth="1"/>
    <col min="7426" max="7426" width="75.54296875" style="364" customWidth="1"/>
    <col min="7427" max="7427" width="7.1796875" style="364" customWidth="1"/>
    <col min="7428" max="7428" width="75.7265625" style="364" customWidth="1"/>
    <col min="7429" max="7680" width="9" style="364"/>
    <col min="7681" max="7681" width="7.1796875" style="364" customWidth="1"/>
    <col min="7682" max="7682" width="75.54296875" style="364" customWidth="1"/>
    <col min="7683" max="7683" width="7.1796875" style="364" customWidth="1"/>
    <col min="7684" max="7684" width="75.7265625" style="364" customWidth="1"/>
    <col min="7685" max="7936" width="9" style="364"/>
    <col min="7937" max="7937" width="7.1796875" style="364" customWidth="1"/>
    <col min="7938" max="7938" width="75.54296875" style="364" customWidth="1"/>
    <col min="7939" max="7939" width="7.1796875" style="364" customWidth="1"/>
    <col min="7940" max="7940" width="75.7265625" style="364" customWidth="1"/>
    <col min="7941" max="8192" width="9" style="364"/>
    <col min="8193" max="8193" width="7.1796875" style="364" customWidth="1"/>
    <col min="8194" max="8194" width="75.54296875" style="364" customWidth="1"/>
    <col min="8195" max="8195" width="7.1796875" style="364" customWidth="1"/>
    <col min="8196" max="8196" width="75.7265625" style="364" customWidth="1"/>
    <col min="8197" max="8448" width="9" style="364"/>
    <col min="8449" max="8449" width="7.1796875" style="364" customWidth="1"/>
    <col min="8450" max="8450" width="75.54296875" style="364" customWidth="1"/>
    <col min="8451" max="8451" width="7.1796875" style="364" customWidth="1"/>
    <col min="8452" max="8452" width="75.7265625" style="364" customWidth="1"/>
    <col min="8453" max="8704" width="9" style="364"/>
    <col min="8705" max="8705" width="7.1796875" style="364" customWidth="1"/>
    <col min="8706" max="8706" width="75.54296875" style="364" customWidth="1"/>
    <col min="8707" max="8707" width="7.1796875" style="364" customWidth="1"/>
    <col min="8708" max="8708" width="75.7265625" style="364" customWidth="1"/>
    <col min="8709" max="8960" width="9" style="364"/>
    <col min="8961" max="8961" width="7.1796875" style="364" customWidth="1"/>
    <col min="8962" max="8962" width="75.54296875" style="364" customWidth="1"/>
    <col min="8963" max="8963" width="7.1796875" style="364" customWidth="1"/>
    <col min="8964" max="8964" width="75.7265625" style="364" customWidth="1"/>
    <col min="8965" max="9216" width="9" style="364"/>
    <col min="9217" max="9217" width="7.1796875" style="364" customWidth="1"/>
    <col min="9218" max="9218" width="75.54296875" style="364" customWidth="1"/>
    <col min="9219" max="9219" width="7.1796875" style="364" customWidth="1"/>
    <col min="9220" max="9220" width="75.7265625" style="364" customWidth="1"/>
    <col min="9221" max="9472" width="9" style="364"/>
    <col min="9473" max="9473" width="7.1796875" style="364" customWidth="1"/>
    <col min="9474" max="9474" width="75.54296875" style="364" customWidth="1"/>
    <col min="9475" max="9475" width="7.1796875" style="364" customWidth="1"/>
    <col min="9476" max="9476" width="75.7265625" style="364" customWidth="1"/>
    <col min="9477" max="9728" width="9" style="364"/>
    <col min="9729" max="9729" width="7.1796875" style="364" customWidth="1"/>
    <col min="9730" max="9730" width="75.54296875" style="364" customWidth="1"/>
    <col min="9731" max="9731" width="7.1796875" style="364" customWidth="1"/>
    <col min="9732" max="9732" width="75.7265625" style="364" customWidth="1"/>
    <col min="9733" max="9984" width="9" style="364"/>
    <col min="9985" max="9985" width="7.1796875" style="364" customWidth="1"/>
    <col min="9986" max="9986" width="75.54296875" style="364" customWidth="1"/>
    <col min="9987" max="9987" width="7.1796875" style="364" customWidth="1"/>
    <col min="9988" max="9988" width="75.7265625" style="364" customWidth="1"/>
    <col min="9989" max="10240" width="9" style="364"/>
    <col min="10241" max="10241" width="7.1796875" style="364" customWidth="1"/>
    <col min="10242" max="10242" width="75.54296875" style="364" customWidth="1"/>
    <col min="10243" max="10243" width="7.1796875" style="364" customWidth="1"/>
    <col min="10244" max="10244" width="75.7265625" style="364" customWidth="1"/>
    <col min="10245" max="10496" width="9" style="364"/>
    <col min="10497" max="10497" width="7.1796875" style="364" customWidth="1"/>
    <col min="10498" max="10498" width="75.54296875" style="364" customWidth="1"/>
    <col min="10499" max="10499" width="7.1796875" style="364" customWidth="1"/>
    <col min="10500" max="10500" width="75.7265625" style="364" customWidth="1"/>
    <col min="10501" max="10752" width="9" style="364"/>
    <col min="10753" max="10753" width="7.1796875" style="364" customWidth="1"/>
    <col min="10754" max="10754" width="75.54296875" style="364" customWidth="1"/>
    <col min="10755" max="10755" width="7.1796875" style="364" customWidth="1"/>
    <col min="10756" max="10756" width="75.7265625" style="364" customWidth="1"/>
    <col min="10757" max="11008" width="9" style="364"/>
    <col min="11009" max="11009" width="7.1796875" style="364" customWidth="1"/>
    <col min="11010" max="11010" width="75.54296875" style="364" customWidth="1"/>
    <col min="11011" max="11011" width="7.1796875" style="364" customWidth="1"/>
    <col min="11012" max="11012" width="75.7265625" style="364" customWidth="1"/>
    <col min="11013" max="11264" width="9" style="364"/>
    <col min="11265" max="11265" width="7.1796875" style="364" customWidth="1"/>
    <col min="11266" max="11266" width="75.54296875" style="364" customWidth="1"/>
    <col min="11267" max="11267" width="7.1796875" style="364" customWidth="1"/>
    <col min="11268" max="11268" width="75.7265625" style="364" customWidth="1"/>
    <col min="11269" max="11520" width="9" style="364"/>
    <col min="11521" max="11521" width="7.1796875" style="364" customWidth="1"/>
    <col min="11522" max="11522" width="75.54296875" style="364" customWidth="1"/>
    <col min="11523" max="11523" width="7.1796875" style="364" customWidth="1"/>
    <col min="11524" max="11524" width="75.7265625" style="364" customWidth="1"/>
    <col min="11525" max="11776" width="9" style="364"/>
    <col min="11777" max="11777" width="7.1796875" style="364" customWidth="1"/>
    <col min="11778" max="11778" width="75.54296875" style="364" customWidth="1"/>
    <col min="11779" max="11779" width="7.1796875" style="364" customWidth="1"/>
    <col min="11780" max="11780" width="75.7265625" style="364" customWidth="1"/>
    <col min="11781" max="12032" width="9" style="364"/>
    <col min="12033" max="12033" width="7.1796875" style="364" customWidth="1"/>
    <col min="12034" max="12034" width="75.54296875" style="364" customWidth="1"/>
    <col min="12035" max="12035" width="7.1796875" style="364" customWidth="1"/>
    <col min="12036" max="12036" width="75.7265625" style="364" customWidth="1"/>
    <col min="12037" max="12288" width="9" style="364"/>
    <col min="12289" max="12289" width="7.1796875" style="364" customWidth="1"/>
    <col min="12290" max="12290" width="75.54296875" style="364" customWidth="1"/>
    <col min="12291" max="12291" width="7.1796875" style="364" customWidth="1"/>
    <col min="12292" max="12292" width="75.7265625" style="364" customWidth="1"/>
    <col min="12293" max="12544" width="9" style="364"/>
    <col min="12545" max="12545" width="7.1796875" style="364" customWidth="1"/>
    <col min="12546" max="12546" width="75.54296875" style="364" customWidth="1"/>
    <col min="12547" max="12547" width="7.1796875" style="364" customWidth="1"/>
    <col min="12548" max="12548" width="75.7265625" style="364" customWidth="1"/>
    <col min="12549" max="12800" width="9" style="364"/>
    <col min="12801" max="12801" width="7.1796875" style="364" customWidth="1"/>
    <col min="12802" max="12802" width="75.54296875" style="364" customWidth="1"/>
    <col min="12803" max="12803" width="7.1796875" style="364" customWidth="1"/>
    <col min="12804" max="12804" width="75.7265625" style="364" customWidth="1"/>
    <col min="12805" max="13056" width="9" style="364"/>
    <col min="13057" max="13057" width="7.1796875" style="364" customWidth="1"/>
    <col min="13058" max="13058" width="75.54296875" style="364" customWidth="1"/>
    <col min="13059" max="13059" width="7.1796875" style="364" customWidth="1"/>
    <col min="13060" max="13060" width="75.7265625" style="364" customWidth="1"/>
    <col min="13061" max="13312" width="9" style="364"/>
    <col min="13313" max="13313" width="7.1796875" style="364" customWidth="1"/>
    <col min="13314" max="13314" width="75.54296875" style="364" customWidth="1"/>
    <col min="13315" max="13315" width="7.1796875" style="364" customWidth="1"/>
    <col min="13316" max="13316" width="75.7265625" style="364" customWidth="1"/>
    <col min="13317" max="13568" width="9" style="364"/>
    <col min="13569" max="13569" width="7.1796875" style="364" customWidth="1"/>
    <col min="13570" max="13570" width="75.54296875" style="364" customWidth="1"/>
    <col min="13571" max="13571" width="7.1796875" style="364" customWidth="1"/>
    <col min="13572" max="13572" width="75.7265625" style="364" customWidth="1"/>
    <col min="13573" max="13824" width="9" style="364"/>
    <col min="13825" max="13825" width="7.1796875" style="364" customWidth="1"/>
    <col min="13826" max="13826" width="75.54296875" style="364" customWidth="1"/>
    <col min="13827" max="13827" width="7.1796875" style="364" customWidth="1"/>
    <col min="13828" max="13828" width="75.7265625" style="364" customWidth="1"/>
    <col min="13829" max="14080" width="9" style="364"/>
    <col min="14081" max="14081" width="7.1796875" style="364" customWidth="1"/>
    <col min="14082" max="14082" width="75.54296875" style="364" customWidth="1"/>
    <col min="14083" max="14083" width="7.1796875" style="364" customWidth="1"/>
    <col min="14084" max="14084" width="75.7265625" style="364" customWidth="1"/>
    <col min="14085" max="14336" width="9" style="364"/>
    <col min="14337" max="14337" width="7.1796875" style="364" customWidth="1"/>
    <col min="14338" max="14338" width="75.54296875" style="364" customWidth="1"/>
    <col min="14339" max="14339" width="7.1796875" style="364" customWidth="1"/>
    <col min="14340" max="14340" width="75.7265625" style="364" customWidth="1"/>
    <col min="14341" max="14592" width="9" style="364"/>
    <col min="14593" max="14593" width="7.1796875" style="364" customWidth="1"/>
    <col min="14594" max="14594" width="75.54296875" style="364" customWidth="1"/>
    <col min="14595" max="14595" width="7.1796875" style="364" customWidth="1"/>
    <col min="14596" max="14596" width="75.7265625" style="364" customWidth="1"/>
    <col min="14597" max="14848" width="9" style="364"/>
    <col min="14849" max="14849" width="7.1796875" style="364" customWidth="1"/>
    <col min="14850" max="14850" width="75.54296875" style="364" customWidth="1"/>
    <col min="14851" max="14851" width="7.1796875" style="364" customWidth="1"/>
    <col min="14852" max="14852" width="75.7265625" style="364" customWidth="1"/>
    <col min="14853" max="15104" width="9" style="364"/>
    <col min="15105" max="15105" width="7.1796875" style="364" customWidth="1"/>
    <col min="15106" max="15106" width="75.54296875" style="364" customWidth="1"/>
    <col min="15107" max="15107" width="7.1796875" style="364" customWidth="1"/>
    <col min="15108" max="15108" width="75.7265625" style="364" customWidth="1"/>
    <col min="15109" max="15360" width="9" style="364"/>
    <col min="15361" max="15361" width="7.1796875" style="364" customWidth="1"/>
    <col min="15362" max="15362" width="75.54296875" style="364" customWidth="1"/>
    <col min="15363" max="15363" width="7.1796875" style="364" customWidth="1"/>
    <col min="15364" max="15364" width="75.7265625" style="364" customWidth="1"/>
    <col min="15365" max="15616" width="9" style="364"/>
    <col min="15617" max="15617" width="7.1796875" style="364" customWidth="1"/>
    <col min="15618" max="15618" width="75.54296875" style="364" customWidth="1"/>
    <col min="15619" max="15619" width="7.1796875" style="364" customWidth="1"/>
    <col min="15620" max="15620" width="75.7265625" style="364" customWidth="1"/>
    <col min="15621" max="15872" width="9" style="364"/>
    <col min="15873" max="15873" width="7.1796875" style="364" customWidth="1"/>
    <col min="15874" max="15874" width="75.54296875" style="364" customWidth="1"/>
    <col min="15875" max="15875" width="7.1796875" style="364" customWidth="1"/>
    <col min="15876" max="15876" width="75.7265625" style="364" customWidth="1"/>
    <col min="15877" max="16128" width="9" style="364"/>
    <col min="16129" max="16129" width="7.1796875" style="364" customWidth="1"/>
    <col min="16130" max="16130" width="75.54296875" style="364" customWidth="1"/>
    <col min="16131" max="16131" width="7.1796875" style="364" customWidth="1"/>
    <col min="16132" max="16132" width="75.7265625" style="364" customWidth="1"/>
    <col min="16133" max="16384" width="9" style="364"/>
  </cols>
  <sheetData>
    <row r="1" spans="1:4" ht="15.5">
      <c r="A1" s="638" t="s">
        <v>583</v>
      </c>
      <c r="B1" s="639" t="s">
        <v>584</v>
      </c>
      <c r="C1" s="638" t="s">
        <v>583</v>
      </c>
      <c r="D1" s="639" t="s">
        <v>585</v>
      </c>
    </row>
    <row r="2" spans="1:4">
      <c r="A2" s="612" t="s">
        <v>586</v>
      </c>
      <c r="B2" s="613" t="s">
        <v>488</v>
      </c>
      <c r="C2" s="612" t="s">
        <v>586</v>
      </c>
      <c r="D2" s="613" t="s">
        <v>489</v>
      </c>
    </row>
    <row r="3" spans="1:4">
      <c r="A3" s="612"/>
      <c r="B3" s="616" t="s">
        <v>36</v>
      </c>
      <c r="C3" s="612"/>
      <c r="D3" s="615" t="str">
        <f>B3</f>
        <v>26-27.02.2024</v>
      </c>
    </row>
    <row r="4" spans="1:4">
      <c r="A4" s="612"/>
      <c r="B4" s="616"/>
      <c r="C4" s="612"/>
      <c r="D4" s="616"/>
    </row>
    <row r="5" spans="1:4">
      <c r="A5" s="612"/>
      <c r="B5" s="617" t="s">
        <v>358</v>
      </c>
      <c r="C5" s="612"/>
      <c r="D5" s="617" t="s">
        <v>490</v>
      </c>
    </row>
    <row r="6" spans="1:4">
      <c r="A6" s="612"/>
      <c r="B6" s="616" t="s">
        <v>587</v>
      </c>
      <c r="C6" s="612"/>
      <c r="D6" s="616" t="s">
        <v>588</v>
      </c>
    </row>
    <row r="7" spans="1:4">
      <c r="A7" s="612"/>
      <c r="B7" s="616" t="s">
        <v>589</v>
      </c>
      <c r="C7" s="612"/>
      <c r="D7" s="616" t="s">
        <v>590</v>
      </c>
    </row>
    <row r="8" spans="1:4">
      <c r="A8" s="612"/>
      <c r="B8" s="616" t="s">
        <v>591</v>
      </c>
      <c r="C8" s="612"/>
      <c r="D8" s="616" t="s">
        <v>592</v>
      </c>
    </row>
    <row r="9" spans="1:4">
      <c r="A9" s="612"/>
      <c r="B9" s="616" t="s">
        <v>593</v>
      </c>
      <c r="C9" s="612"/>
      <c r="D9" s="616" t="s">
        <v>594</v>
      </c>
    </row>
    <row r="10" spans="1:4">
      <c r="A10" s="612"/>
      <c r="B10" s="616" t="s">
        <v>595</v>
      </c>
      <c r="C10" s="612"/>
      <c r="D10" s="616" t="s">
        <v>596</v>
      </c>
    </row>
    <row r="11" spans="1:4">
      <c r="A11" s="612"/>
      <c r="B11" s="616" t="s">
        <v>597</v>
      </c>
      <c r="C11" s="612"/>
      <c r="D11" s="616" t="s">
        <v>598</v>
      </c>
    </row>
    <row r="12" spans="1:4">
      <c r="A12" s="612"/>
      <c r="B12" s="618"/>
      <c r="C12" s="612"/>
      <c r="D12" s="618"/>
    </row>
    <row r="13" spans="1:4">
      <c r="A13" s="612" t="s">
        <v>599</v>
      </c>
      <c r="B13" s="619" t="s">
        <v>600</v>
      </c>
      <c r="C13" s="612" t="s">
        <v>599</v>
      </c>
      <c r="D13" s="620" t="s">
        <v>601</v>
      </c>
    </row>
    <row r="14" spans="1:4">
      <c r="A14" s="612"/>
      <c r="B14" s="619"/>
      <c r="C14" s="612"/>
      <c r="D14" s="620"/>
    </row>
    <row r="15" spans="1:4">
      <c r="A15" s="612" t="s">
        <v>602</v>
      </c>
      <c r="B15" s="619" t="s">
        <v>603</v>
      </c>
      <c r="C15" s="612" t="s">
        <v>602</v>
      </c>
      <c r="D15" s="620" t="s">
        <v>379</v>
      </c>
    </row>
    <row r="16" spans="1:4">
      <c r="A16" s="612"/>
      <c r="B16" s="621"/>
      <c r="C16" s="612"/>
      <c r="D16" s="622"/>
    </row>
    <row r="17" spans="1:4">
      <c r="A17" s="612" t="s">
        <v>604</v>
      </c>
      <c r="B17" s="623" t="s">
        <v>507</v>
      </c>
      <c r="C17" s="612" t="s">
        <v>604</v>
      </c>
      <c r="D17" s="623" t="s">
        <v>605</v>
      </c>
    </row>
    <row r="18" spans="1:4" ht="15.75" customHeight="1">
      <c r="A18" s="612"/>
      <c r="B18" s="403" t="s">
        <v>606</v>
      </c>
      <c r="C18" s="612"/>
      <c r="D18" s="403" t="s">
        <v>607</v>
      </c>
    </row>
    <row r="19" spans="1:4">
      <c r="A19" s="612"/>
      <c r="B19" s="618"/>
      <c r="C19" s="612"/>
      <c r="D19" s="618"/>
    </row>
    <row r="20" spans="1:4">
      <c r="A20" s="612"/>
      <c r="B20" s="624"/>
      <c r="C20" s="612"/>
      <c r="D20" s="624"/>
    </row>
    <row r="21" spans="1:4">
      <c r="A21" s="612" t="s">
        <v>608</v>
      </c>
      <c r="B21" s="623" t="s">
        <v>517</v>
      </c>
      <c r="C21" s="612" t="s">
        <v>608</v>
      </c>
      <c r="D21" s="623" t="s">
        <v>381</v>
      </c>
    </row>
    <row r="22" spans="1:4">
      <c r="A22" s="612"/>
      <c r="B22" s="625" t="s">
        <v>518</v>
      </c>
      <c r="C22" s="612"/>
      <c r="D22" s="625" t="s">
        <v>609</v>
      </c>
    </row>
    <row r="23" spans="1:4" ht="78">
      <c r="A23" s="612"/>
      <c r="B23" s="616" t="s">
        <v>610</v>
      </c>
      <c r="C23" s="612"/>
      <c r="D23" s="616" t="s">
        <v>611</v>
      </c>
    </row>
    <row r="24" spans="1:4" ht="91">
      <c r="A24" s="612"/>
      <c r="B24" s="616" t="s">
        <v>612</v>
      </c>
      <c r="C24" s="612"/>
      <c r="D24" s="616" t="s">
        <v>613</v>
      </c>
    </row>
    <row r="25" spans="1:4">
      <c r="A25" s="612"/>
      <c r="B25" s="626"/>
      <c r="C25" s="612"/>
      <c r="D25" s="614"/>
    </row>
    <row r="26" spans="1:4">
      <c r="A26" s="612"/>
      <c r="B26" s="616" t="s">
        <v>522</v>
      </c>
      <c r="C26" s="612"/>
      <c r="D26" s="616" t="s">
        <v>387</v>
      </c>
    </row>
    <row r="27" spans="1:4">
      <c r="A27" s="612"/>
      <c r="B27" s="616"/>
      <c r="C27" s="612"/>
      <c r="D27" s="616"/>
    </row>
    <row r="28" spans="1:4">
      <c r="A28" s="612" t="s">
        <v>614</v>
      </c>
      <c r="B28" s="617" t="s">
        <v>389</v>
      </c>
      <c r="C28" s="612" t="s">
        <v>614</v>
      </c>
      <c r="D28" s="617" t="s">
        <v>615</v>
      </c>
    </row>
    <row r="29" spans="1:4">
      <c r="A29" s="612"/>
      <c r="B29" s="616" t="s">
        <v>616</v>
      </c>
      <c r="C29" s="612"/>
      <c r="D29" s="641" t="str">
        <f>B29</f>
        <v>Michael Koldsø</v>
      </c>
    </row>
    <row r="30" spans="1:4">
      <c r="A30" s="612"/>
      <c r="B30" s="624"/>
      <c r="C30" s="612"/>
      <c r="D30" s="624"/>
    </row>
    <row r="31" spans="1:4">
      <c r="A31" s="612" t="s">
        <v>617</v>
      </c>
      <c r="B31" s="623" t="s">
        <v>526</v>
      </c>
      <c r="C31" s="612" t="s">
        <v>617</v>
      </c>
      <c r="D31" s="623"/>
    </row>
    <row r="32" spans="1:4" ht="130">
      <c r="A32" s="612" t="s">
        <v>618</v>
      </c>
      <c r="B32" s="625" t="s">
        <v>411</v>
      </c>
      <c r="C32" s="612" t="s">
        <v>618</v>
      </c>
      <c r="D32" s="625" t="s">
        <v>411</v>
      </c>
    </row>
    <row r="33" spans="1:4" ht="39">
      <c r="A33" s="612" t="s">
        <v>619</v>
      </c>
      <c r="B33" s="617" t="s">
        <v>413</v>
      </c>
      <c r="C33" s="612" t="s">
        <v>619</v>
      </c>
      <c r="D33" s="432" t="s">
        <v>414</v>
      </c>
    </row>
    <row r="34" spans="1:4">
      <c r="A34" s="612"/>
      <c r="B34" s="630"/>
      <c r="C34" s="612"/>
      <c r="D34" s="630"/>
    </row>
    <row r="35" spans="1:4">
      <c r="A35" s="612"/>
      <c r="B35" s="630"/>
      <c r="C35" s="612"/>
      <c r="D35" s="630"/>
    </row>
    <row r="36" spans="1:4">
      <c r="A36" s="612"/>
      <c r="B36" s="631" t="s">
        <v>531</v>
      </c>
      <c r="C36" s="612"/>
      <c r="D36" s="631" t="s">
        <v>620</v>
      </c>
    </row>
    <row r="37" spans="1:4" ht="65">
      <c r="A37" s="612"/>
      <c r="B37" s="641" t="s">
        <v>621</v>
      </c>
      <c r="C37" s="612"/>
      <c r="D37" s="641" t="s">
        <v>534</v>
      </c>
    </row>
    <row r="38" spans="1:4" ht="26">
      <c r="A38" s="612"/>
      <c r="B38" s="616" t="s">
        <v>622</v>
      </c>
      <c r="C38" s="612"/>
      <c r="D38" s="616" t="s">
        <v>623</v>
      </c>
    </row>
    <row r="39" spans="1:4">
      <c r="A39" s="612"/>
      <c r="B39" s="632"/>
      <c r="C39" s="612"/>
      <c r="D39" s="632"/>
    </row>
    <row r="40" spans="1:4">
      <c r="A40" s="612" t="s">
        <v>624</v>
      </c>
      <c r="B40" s="617" t="s">
        <v>538</v>
      </c>
      <c r="C40" s="612" t="s">
        <v>624</v>
      </c>
      <c r="D40" s="617" t="s">
        <v>527</v>
      </c>
    </row>
    <row r="41" spans="1:4" ht="78">
      <c r="A41" s="612"/>
      <c r="B41" s="616" t="s">
        <v>625</v>
      </c>
      <c r="C41" s="612"/>
      <c r="D41" s="616" t="s">
        <v>541</v>
      </c>
    </row>
    <row r="42" spans="1:4">
      <c r="A42" s="612"/>
      <c r="B42" s="633"/>
      <c r="C42" s="612"/>
      <c r="D42" s="633"/>
    </row>
    <row r="43" spans="1:4">
      <c r="A43" s="612" t="s">
        <v>626</v>
      </c>
      <c r="B43" s="623" t="s">
        <v>542</v>
      </c>
      <c r="C43" s="612" t="s">
        <v>626</v>
      </c>
      <c r="D43" s="623" t="s">
        <v>422</v>
      </c>
    </row>
    <row r="44" spans="1:4">
      <c r="A44" s="612"/>
      <c r="B44" s="403" t="s">
        <v>627</v>
      </c>
      <c r="C44" s="612"/>
      <c r="D44" s="403" t="s">
        <v>628</v>
      </c>
    </row>
    <row r="45" spans="1:4">
      <c r="A45" s="612"/>
      <c r="B45" s="616" t="s">
        <v>428</v>
      </c>
      <c r="C45" s="612"/>
      <c r="D45" s="616" t="s">
        <v>546</v>
      </c>
    </row>
    <row r="46" spans="1:4">
      <c r="A46" s="612"/>
      <c r="B46" s="616" t="s">
        <v>629</v>
      </c>
      <c r="C46" s="612"/>
      <c r="D46" s="616" t="s">
        <v>630</v>
      </c>
    </row>
    <row r="47" spans="1:4">
      <c r="A47" s="612"/>
      <c r="B47" s="616" t="s">
        <v>631</v>
      </c>
      <c r="C47" s="612"/>
      <c r="D47" s="616" t="s">
        <v>632</v>
      </c>
    </row>
    <row r="48" spans="1:4">
      <c r="A48" s="612"/>
      <c r="B48" s="616" t="s">
        <v>633</v>
      </c>
      <c r="C48" s="612"/>
      <c r="D48" s="616" t="s">
        <v>435</v>
      </c>
    </row>
    <row r="49" spans="1:4">
      <c r="A49" s="612"/>
      <c r="B49" s="616"/>
      <c r="C49" s="612"/>
      <c r="D49" s="616"/>
    </row>
    <row r="50" spans="1:4">
      <c r="A50" s="612" t="s">
        <v>634</v>
      </c>
      <c r="B50" s="623" t="s">
        <v>552</v>
      </c>
      <c r="C50" s="612" t="s">
        <v>634</v>
      </c>
      <c r="D50" s="623" t="s">
        <v>553</v>
      </c>
    </row>
    <row r="51" spans="1:4" ht="26">
      <c r="A51" s="612"/>
      <c r="B51" s="616" t="s">
        <v>554</v>
      </c>
      <c r="C51" s="612"/>
      <c r="D51" s="616" t="s">
        <v>635</v>
      </c>
    </row>
    <row r="52" spans="1:4">
      <c r="A52" s="612"/>
      <c r="B52" s="624"/>
      <c r="C52" s="612"/>
      <c r="D52" s="624"/>
    </row>
    <row r="53" spans="1:4">
      <c r="A53" s="612" t="s">
        <v>636</v>
      </c>
      <c r="B53" s="623" t="s">
        <v>402</v>
      </c>
      <c r="C53" s="612" t="s">
        <v>636</v>
      </c>
      <c r="D53" s="623" t="s">
        <v>637</v>
      </c>
    </row>
    <row r="54" spans="1:4">
      <c r="A54" s="612"/>
      <c r="B54" s="611" t="s">
        <v>557</v>
      </c>
      <c r="C54" s="612"/>
      <c r="D54" s="611"/>
    </row>
    <row r="55" spans="1:4" ht="104">
      <c r="A55" s="612"/>
      <c r="B55" s="403" t="s">
        <v>638</v>
      </c>
      <c r="C55" s="612"/>
      <c r="D55" s="642" t="s">
        <v>405</v>
      </c>
    </row>
    <row r="56" spans="1:4" ht="104">
      <c r="A56" s="612"/>
      <c r="B56" s="616" t="s">
        <v>639</v>
      </c>
      <c r="C56" s="612"/>
      <c r="D56" s="614" t="s">
        <v>405</v>
      </c>
    </row>
    <row r="57" spans="1:4">
      <c r="A57" s="612"/>
      <c r="B57" s="624"/>
      <c r="C57" s="612"/>
      <c r="D57" s="624"/>
    </row>
    <row r="58" spans="1:4">
      <c r="A58" s="634" t="s">
        <v>640</v>
      </c>
      <c r="B58" s="623" t="s">
        <v>565</v>
      </c>
      <c r="C58" s="634" t="s">
        <v>640</v>
      </c>
      <c r="D58" s="623" t="s">
        <v>566</v>
      </c>
    </row>
    <row r="59" spans="1:4" ht="39">
      <c r="A59" s="612"/>
      <c r="B59" s="403" t="s">
        <v>641</v>
      </c>
      <c r="C59" s="612"/>
      <c r="D59" s="403" t="s">
        <v>642</v>
      </c>
    </row>
    <row r="60" spans="1:4">
      <c r="A60" s="612"/>
      <c r="B60" s="624"/>
      <c r="C60" s="612"/>
      <c r="D60" s="624"/>
    </row>
    <row r="61" spans="1:4" ht="39">
      <c r="A61" s="612" t="s">
        <v>643</v>
      </c>
      <c r="B61" s="623" t="s">
        <v>644</v>
      </c>
      <c r="C61" s="612" t="s">
        <v>643</v>
      </c>
      <c r="D61" s="623" t="s">
        <v>645</v>
      </c>
    </row>
    <row r="62" spans="1:4" ht="26">
      <c r="A62" s="612"/>
      <c r="B62" s="403" t="s">
        <v>572</v>
      </c>
      <c r="C62" s="612"/>
      <c r="D62" s="403" t="s">
        <v>646</v>
      </c>
    </row>
    <row r="63" spans="1:4">
      <c r="A63" s="612"/>
      <c r="B63" s="624"/>
      <c r="C63" s="612"/>
      <c r="D63" s="624"/>
    </row>
    <row r="64" spans="1:4">
      <c r="A64" s="612" t="s">
        <v>647</v>
      </c>
      <c r="B64" s="623" t="s">
        <v>575</v>
      </c>
      <c r="C64" s="612" t="s">
        <v>647</v>
      </c>
      <c r="D64" s="623" t="s">
        <v>576</v>
      </c>
    </row>
    <row r="65" spans="1:4" ht="52">
      <c r="A65" s="612"/>
      <c r="B65" s="403" t="s">
        <v>648</v>
      </c>
      <c r="C65" s="612"/>
      <c r="D65" s="403" t="s">
        <v>578</v>
      </c>
    </row>
    <row r="66" spans="1:4">
      <c r="A66" s="612"/>
      <c r="B66" s="624"/>
      <c r="C66" s="612"/>
      <c r="D66" s="624"/>
    </row>
    <row r="67" spans="1:4">
      <c r="A67" s="612" t="s">
        <v>649</v>
      </c>
      <c r="B67" s="623" t="s">
        <v>582</v>
      </c>
      <c r="C67" s="612" t="s">
        <v>649</v>
      </c>
      <c r="D67" s="623" t="s">
        <v>445</v>
      </c>
    </row>
    <row r="68" spans="1:4" ht="26">
      <c r="A68" s="612"/>
      <c r="B68" s="403" t="s">
        <v>581</v>
      </c>
      <c r="C68" s="612"/>
      <c r="D68" s="403" t="s">
        <v>447</v>
      </c>
    </row>
    <row r="69" spans="1:4">
      <c r="A69" s="612"/>
      <c r="B69" s="617" t="s">
        <v>449</v>
      </c>
      <c r="C69" s="612"/>
      <c r="D69" s="617" t="s">
        <v>450</v>
      </c>
    </row>
    <row r="70" spans="1:4">
      <c r="A70" s="635"/>
      <c r="B70" s="616" t="s">
        <v>120</v>
      </c>
      <c r="C70" s="635"/>
      <c r="D70" s="616" t="s">
        <v>122</v>
      </c>
    </row>
    <row r="71" spans="1:4">
      <c r="A71" s="635"/>
      <c r="B71" s="616"/>
      <c r="C71" s="635"/>
      <c r="D71" s="616"/>
    </row>
    <row r="72" spans="1:4">
      <c r="A72" s="635"/>
      <c r="B72" s="616"/>
      <c r="C72" s="635"/>
      <c r="D72" s="616"/>
    </row>
    <row r="73" spans="1:4">
      <c r="A73" s="636"/>
      <c r="B73" s="624"/>
      <c r="C73" s="636"/>
      <c r="D73" s="624"/>
    </row>
  </sheetData>
  <pageMargins left="0.75" right="0.75" top="1" bottom="1" header="0.5" footer="0.5"/>
  <pageSetup paperSize="9"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0B042-896A-489C-ACF7-0D46BFFBBA3F}">
  <dimension ref="A1:D72"/>
  <sheetViews>
    <sheetView view="pageBreakPreview" zoomScaleNormal="100" zoomScaleSheetLayoutView="100" workbookViewId="0">
      <selection activeCell="D60" sqref="D60"/>
    </sheetView>
  </sheetViews>
  <sheetFormatPr defaultColWidth="9" defaultRowHeight="13"/>
  <cols>
    <col min="1" max="1" width="7.1796875" style="433" customWidth="1"/>
    <col min="2" max="2" width="75.54296875" style="434" customWidth="1"/>
    <col min="3" max="3" width="7.1796875" style="433" customWidth="1"/>
    <col min="4" max="4" width="75.7265625" style="434" customWidth="1"/>
    <col min="5" max="256" width="9" style="364"/>
    <col min="257" max="257" width="7.1796875" style="364" customWidth="1"/>
    <col min="258" max="258" width="75.54296875" style="364" customWidth="1"/>
    <col min="259" max="259" width="7.1796875" style="364" customWidth="1"/>
    <col min="260" max="260" width="75.54296875" style="364" customWidth="1"/>
    <col min="261" max="512" width="9" style="364"/>
    <col min="513" max="513" width="7.1796875" style="364" customWidth="1"/>
    <col min="514" max="514" width="75.54296875" style="364" customWidth="1"/>
    <col min="515" max="515" width="7.1796875" style="364" customWidth="1"/>
    <col min="516" max="516" width="75.54296875" style="364" customWidth="1"/>
    <col min="517" max="768" width="9" style="364"/>
    <col min="769" max="769" width="7.1796875" style="364" customWidth="1"/>
    <col min="770" max="770" width="75.54296875" style="364" customWidth="1"/>
    <col min="771" max="771" width="7.1796875" style="364" customWidth="1"/>
    <col min="772" max="772" width="75.54296875" style="364" customWidth="1"/>
    <col min="773" max="1024" width="9" style="364"/>
    <col min="1025" max="1025" width="7.1796875" style="364" customWidth="1"/>
    <col min="1026" max="1026" width="75.54296875" style="364" customWidth="1"/>
    <col min="1027" max="1027" width="7.1796875" style="364" customWidth="1"/>
    <col min="1028" max="1028" width="75.54296875" style="364" customWidth="1"/>
    <col min="1029" max="1280" width="9" style="364"/>
    <col min="1281" max="1281" width="7.1796875" style="364" customWidth="1"/>
    <col min="1282" max="1282" width="75.54296875" style="364" customWidth="1"/>
    <col min="1283" max="1283" width="7.1796875" style="364" customWidth="1"/>
    <col min="1284" max="1284" width="75.54296875" style="364" customWidth="1"/>
    <col min="1285" max="1536" width="9" style="364"/>
    <col min="1537" max="1537" width="7.1796875" style="364" customWidth="1"/>
    <col min="1538" max="1538" width="75.54296875" style="364" customWidth="1"/>
    <col min="1539" max="1539" width="7.1796875" style="364" customWidth="1"/>
    <col min="1540" max="1540" width="75.54296875" style="364" customWidth="1"/>
    <col min="1541" max="1792" width="9" style="364"/>
    <col min="1793" max="1793" width="7.1796875" style="364" customWidth="1"/>
    <col min="1794" max="1794" width="75.54296875" style="364" customWidth="1"/>
    <col min="1795" max="1795" width="7.1796875" style="364" customWidth="1"/>
    <col min="1796" max="1796" width="75.54296875" style="364" customWidth="1"/>
    <col min="1797" max="2048" width="9" style="364"/>
    <col min="2049" max="2049" width="7.1796875" style="364" customWidth="1"/>
    <col min="2050" max="2050" width="75.54296875" style="364" customWidth="1"/>
    <col min="2051" max="2051" width="7.1796875" style="364" customWidth="1"/>
    <col min="2052" max="2052" width="75.54296875" style="364" customWidth="1"/>
    <col min="2053" max="2304" width="9" style="364"/>
    <col min="2305" max="2305" width="7.1796875" style="364" customWidth="1"/>
    <col min="2306" max="2306" width="75.54296875" style="364" customWidth="1"/>
    <col min="2307" max="2307" width="7.1796875" style="364" customWidth="1"/>
    <col min="2308" max="2308" width="75.54296875" style="364" customWidth="1"/>
    <col min="2309" max="2560" width="9" style="364"/>
    <col min="2561" max="2561" width="7.1796875" style="364" customWidth="1"/>
    <col min="2562" max="2562" width="75.54296875" style="364" customWidth="1"/>
    <col min="2563" max="2563" width="7.1796875" style="364" customWidth="1"/>
    <col min="2564" max="2564" width="75.54296875" style="364" customWidth="1"/>
    <col min="2565" max="2816" width="9" style="364"/>
    <col min="2817" max="2817" width="7.1796875" style="364" customWidth="1"/>
    <col min="2818" max="2818" width="75.54296875" style="364" customWidth="1"/>
    <col min="2819" max="2819" width="7.1796875" style="364" customWidth="1"/>
    <col min="2820" max="2820" width="75.54296875" style="364" customWidth="1"/>
    <col min="2821" max="3072" width="9" style="364"/>
    <col min="3073" max="3073" width="7.1796875" style="364" customWidth="1"/>
    <col min="3074" max="3074" width="75.54296875" style="364" customWidth="1"/>
    <col min="3075" max="3075" width="7.1796875" style="364" customWidth="1"/>
    <col min="3076" max="3076" width="75.54296875" style="364" customWidth="1"/>
    <col min="3077" max="3328" width="9" style="364"/>
    <col min="3329" max="3329" width="7.1796875" style="364" customWidth="1"/>
    <col min="3330" max="3330" width="75.54296875" style="364" customWidth="1"/>
    <col min="3331" max="3331" width="7.1796875" style="364" customWidth="1"/>
    <col min="3332" max="3332" width="75.54296875" style="364" customWidth="1"/>
    <col min="3333" max="3584" width="9" style="364"/>
    <col min="3585" max="3585" width="7.1796875" style="364" customWidth="1"/>
    <col min="3586" max="3586" width="75.54296875" style="364" customWidth="1"/>
    <col min="3587" max="3587" width="7.1796875" style="364" customWidth="1"/>
    <col min="3588" max="3588" width="75.54296875" style="364" customWidth="1"/>
    <col min="3589" max="3840" width="9" style="364"/>
    <col min="3841" max="3841" width="7.1796875" style="364" customWidth="1"/>
    <col min="3842" max="3842" width="75.54296875" style="364" customWidth="1"/>
    <col min="3843" max="3843" width="7.1796875" style="364" customWidth="1"/>
    <col min="3844" max="3844" width="75.54296875" style="364" customWidth="1"/>
    <col min="3845" max="4096" width="9" style="364"/>
    <col min="4097" max="4097" width="7.1796875" style="364" customWidth="1"/>
    <col min="4098" max="4098" width="75.54296875" style="364" customWidth="1"/>
    <col min="4099" max="4099" width="7.1796875" style="364" customWidth="1"/>
    <col min="4100" max="4100" width="75.54296875" style="364" customWidth="1"/>
    <col min="4101" max="4352" width="9" style="364"/>
    <col min="4353" max="4353" width="7.1796875" style="364" customWidth="1"/>
    <col min="4354" max="4354" width="75.54296875" style="364" customWidth="1"/>
    <col min="4355" max="4355" width="7.1796875" style="364" customWidth="1"/>
    <col min="4356" max="4356" width="75.54296875" style="364" customWidth="1"/>
    <col min="4357" max="4608" width="9" style="364"/>
    <col min="4609" max="4609" width="7.1796875" style="364" customWidth="1"/>
    <col min="4610" max="4610" width="75.54296875" style="364" customWidth="1"/>
    <col min="4611" max="4611" width="7.1796875" style="364" customWidth="1"/>
    <col min="4612" max="4612" width="75.54296875" style="364" customWidth="1"/>
    <col min="4613" max="4864" width="9" style="364"/>
    <col min="4865" max="4865" width="7.1796875" style="364" customWidth="1"/>
    <col min="4866" max="4866" width="75.54296875" style="364" customWidth="1"/>
    <col min="4867" max="4867" width="7.1796875" style="364" customWidth="1"/>
    <col min="4868" max="4868" width="75.54296875" style="364" customWidth="1"/>
    <col min="4869" max="5120" width="9" style="364"/>
    <col min="5121" max="5121" width="7.1796875" style="364" customWidth="1"/>
    <col min="5122" max="5122" width="75.54296875" style="364" customWidth="1"/>
    <col min="5123" max="5123" width="7.1796875" style="364" customWidth="1"/>
    <col min="5124" max="5124" width="75.54296875" style="364" customWidth="1"/>
    <col min="5125" max="5376" width="9" style="364"/>
    <col min="5377" max="5377" width="7.1796875" style="364" customWidth="1"/>
    <col min="5378" max="5378" width="75.54296875" style="364" customWidth="1"/>
    <col min="5379" max="5379" width="7.1796875" style="364" customWidth="1"/>
    <col min="5380" max="5380" width="75.54296875" style="364" customWidth="1"/>
    <col min="5381" max="5632" width="9" style="364"/>
    <col min="5633" max="5633" width="7.1796875" style="364" customWidth="1"/>
    <col min="5634" max="5634" width="75.54296875" style="364" customWidth="1"/>
    <col min="5635" max="5635" width="7.1796875" style="364" customWidth="1"/>
    <col min="5636" max="5636" width="75.54296875" style="364" customWidth="1"/>
    <col min="5637" max="5888" width="9" style="364"/>
    <col min="5889" max="5889" width="7.1796875" style="364" customWidth="1"/>
    <col min="5890" max="5890" width="75.54296875" style="364" customWidth="1"/>
    <col min="5891" max="5891" width="7.1796875" style="364" customWidth="1"/>
    <col min="5892" max="5892" width="75.54296875" style="364" customWidth="1"/>
    <col min="5893" max="6144" width="9" style="364"/>
    <col min="6145" max="6145" width="7.1796875" style="364" customWidth="1"/>
    <col min="6146" max="6146" width="75.54296875" style="364" customWidth="1"/>
    <col min="6147" max="6147" width="7.1796875" style="364" customWidth="1"/>
    <col min="6148" max="6148" width="75.54296875" style="364" customWidth="1"/>
    <col min="6149" max="6400" width="9" style="364"/>
    <col min="6401" max="6401" width="7.1796875" style="364" customWidth="1"/>
    <col min="6402" max="6402" width="75.54296875" style="364" customWidth="1"/>
    <col min="6403" max="6403" width="7.1796875" style="364" customWidth="1"/>
    <col min="6404" max="6404" width="75.54296875" style="364" customWidth="1"/>
    <col min="6405" max="6656" width="9" style="364"/>
    <col min="6657" max="6657" width="7.1796875" style="364" customWidth="1"/>
    <col min="6658" max="6658" width="75.54296875" style="364" customWidth="1"/>
    <col min="6659" max="6659" width="7.1796875" style="364" customWidth="1"/>
    <col min="6660" max="6660" width="75.54296875" style="364" customWidth="1"/>
    <col min="6661" max="6912" width="9" style="364"/>
    <col min="6913" max="6913" width="7.1796875" style="364" customWidth="1"/>
    <col min="6914" max="6914" width="75.54296875" style="364" customWidth="1"/>
    <col min="6915" max="6915" width="7.1796875" style="364" customWidth="1"/>
    <col min="6916" max="6916" width="75.54296875" style="364" customWidth="1"/>
    <col min="6917" max="7168" width="9" style="364"/>
    <col min="7169" max="7169" width="7.1796875" style="364" customWidth="1"/>
    <col min="7170" max="7170" width="75.54296875" style="364" customWidth="1"/>
    <col min="7171" max="7171" width="7.1796875" style="364" customWidth="1"/>
    <col min="7172" max="7172" width="75.54296875" style="364" customWidth="1"/>
    <col min="7173" max="7424" width="9" style="364"/>
    <col min="7425" max="7425" width="7.1796875" style="364" customWidth="1"/>
    <col min="7426" max="7426" width="75.54296875" style="364" customWidth="1"/>
    <col min="7427" max="7427" width="7.1796875" style="364" customWidth="1"/>
    <col min="7428" max="7428" width="75.54296875" style="364" customWidth="1"/>
    <col min="7429" max="7680" width="9" style="364"/>
    <col min="7681" max="7681" width="7.1796875" style="364" customWidth="1"/>
    <col min="7682" max="7682" width="75.54296875" style="364" customWidth="1"/>
    <col min="7683" max="7683" width="7.1796875" style="364" customWidth="1"/>
    <col min="7684" max="7684" width="75.54296875" style="364" customWidth="1"/>
    <col min="7685" max="7936" width="9" style="364"/>
    <col min="7937" max="7937" width="7.1796875" style="364" customWidth="1"/>
    <col min="7938" max="7938" width="75.54296875" style="364" customWidth="1"/>
    <col min="7939" max="7939" width="7.1796875" style="364" customWidth="1"/>
    <col min="7940" max="7940" width="75.54296875" style="364" customWidth="1"/>
    <col min="7941" max="8192" width="9" style="364"/>
    <col min="8193" max="8193" width="7.1796875" style="364" customWidth="1"/>
    <col min="8194" max="8194" width="75.54296875" style="364" customWidth="1"/>
    <col min="8195" max="8195" width="7.1796875" style="364" customWidth="1"/>
    <col min="8196" max="8196" width="75.54296875" style="364" customWidth="1"/>
    <col min="8197" max="8448" width="9" style="364"/>
    <col min="8449" max="8449" width="7.1796875" style="364" customWidth="1"/>
    <col min="8450" max="8450" width="75.54296875" style="364" customWidth="1"/>
    <col min="8451" max="8451" width="7.1796875" style="364" customWidth="1"/>
    <col min="8452" max="8452" width="75.54296875" style="364" customWidth="1"/>
    <col min="8453" max="8704" width="9" style="364"/>
    <col min="8705" max="8705" width="7.1796875" style="364" customWidth="1"/>
    <col min="8706" max="8706" width="75.54296875" style="364" customWidth="1"/>
    <col min="8707" max="8707" width="7.1796875" style="364" customWidth="1"/>
    <col min="8708" max="8708" width="75.54296875" style="364" customWidth="1"/>
    <col min="8709" max="8960" width="9" style="364"/>
    <col min="8961" max="8961" width="7.1796875" style="364" customWidth="1"/>
    <col min="8962" max="8962" width="75.54296875" style="364" customWidth="1"/>
    <col min="8963" max="8963" width="7.1796875" style="364" customWidth="1"/>
    <col min="8964" max="8964" width="75.54296875" style="364" customWidth="1"/>
    <col min="8965" max="9216" width="9" style="364"/>
    <col min="9217" max="9217" width="7.1796875" style="364" customWidth="1"/>
    <col min="9218" max="9218" width="75.54296875" style="364" customWidth="1"/>
    <col min="9219" max="9219" width="7.1796875" style="364" customWidth="1"/>
    <col min="9220" max="9220" width="75.54296875" style="364" customWidth="1"/>
    <col min="9221" max="9472" width="9" style="364"/>
    <col min="9473" max="9473" width="7.1796875" style="364" customWidth="1"/>
    <col min="9474" max="9474" width="75.54296875" style="364" customWidth="1"/>
    <col min="9475" max="9475" width="7.1796875" style="364" customWidth="1"/>
    <col min="9476" max="9476" width="75.54296875" style="364" customWidth="1"/>
    <col min="9477" max="9728" width="9" style="364"/>
    <col min="9729" max="9729" width="7.1796875" style="364" customWidth="1"/>
    <col min="9730" max="9730" width="75.54296875" style="364" customWidth="1"/>
    <col min="9731" max="9731" width="7.1796875" style="364" customWidth="1"/>
    <col min="9732" max="9732" width="75.54296875" style="364" customWidth="1"/>
    <col min="9733" max="9984" width="9" style="364"/>
    <col min="9985" max="9985" width="7.1796875" style="364" customWidth="1"/>
    <col min="9986" max="9986" width="75.54296875" style="364" customWidth="1"/>
    <col min="9987" max="9987" width="7.1796875" style="364" customWidth="1"/>
    <col min="9988" max="9988" width="75.54296875" style="364" customWidth="1"/>
    <col min="9989" max="10240" width="9" style="364"/>
    <col min="10241" max="10241" width="7.1796875" style="364" customWidth="1"/>
    <col min="10242" max="10242" width="75.54296875" style="364" customWidth="1"/>
    <col min="10243" max="10243" width="7.1796875" style="364" customWidth="1"/>
    <col min="10244" max="10244" width="75.54296875" style="364" customWidth="1"/>
    <col min="10245" max="10496" width="9" style="364"/>
    <col min="10497" max="10497" width="7.1796875" style="364" customWidth="1"/>
    <col min="10498" max="10498" width="75.54296875" style="364" customWidth="1"/>
    <col min="10499" max="10499" width="7.1796875" style="364" customWidth="1"/>
    <col min="10500" max="10500" width="75.54296875" style="364" customWidth="1"/>
    <col min="10501" max="10752" width="9" style="364"/>
    <col min="10753" max="10753" width="7.1796875" style="364" customWidth="1"/>
    <col min="10754" max="10754" width="75.54296875" style="364" customWidth="1"/>
    <col min="10755" max="10755" width="7.1796875" style="364" customWidth="1"/>
    <col min="10756" max="10756" width="75.54296875" style="364" customWidth="1"/>
    <col min="10757" max="11008" width="9" style="364"/>
    <col min="11009" max="11009" width="7.1796875" style="364" customWidth="1"/>
    <col min="11010" max="11010" width="75.54296875" style="364" customWidth="1"/>
    <col min="11011" max="11011" width="7.1796875" style="364" customWidth="1"/>
    <col min="11012" max="11012" width="75.54296875" style="364" customWidth="1"/>
    <col min="11013" max="11264" width="9" style="364"/>
    <col min="11265" max="11265" width="7.1796875" style="364" customWidth="1"/>
    <col min="11266" max="11266" width="75.54296875" style="364" customWidth="1"/>
    <col min="11267" max="11267" width="7.1796875" style="364" customWidth="1"/>
    <col min="11268" max="11268" width="75.54296875" style="364" customWidth="1"/>
    <col min="11269" max="11520" width="9" style="364"/>
    <col min="11521" max="11521" width="7.1796875" style="364" customWidth="1"/>
    <col min="11522" max="11522" width="75.54296875" style="364" customWidth="1"/>
    <col min="11523" max="11523" width="7.1796875" style="364" customWidth="1"/>
    <col min="11524" max="11524" width="75.54296875" style="364" customWidth="1"/>
    <col min="11525" max="11776" width="9" style="364"/>
    <col min="11777" max="11777" width="7.1796875" style="364" customWidth="1"/>
    <col min="11778" max="11778" width="75.54296875" style="364" customWidth="1"/>
    <col min="11779" max="11779" width="7.1796875" style="364" customWidth="1"/>
    <col min="11780" max="11780" width="75.54296875" style="364" customWidth="1"/>
    <col min="11781" max="12032" width="9" style="364"/>
    <col min="12033" max="12033" width="7.1796875" style="364" customWidth="1"/>
    <col min="12034" max="12034" width="75.54296875" style="364" customWidth="1"/>
    <col min="12035" max="12035" width="7.1796875" style="364" customWidth="1"/>
    <col min="12036" max="12036" width="75.54296875" style="364" customWidth="1"/>
    <col min="12037" max="12288" width="9" style="364"/>
    <col min="12289" max="12289" width="7.1796875" style="364" customWidth="1"/>
    <col min="12290" max="12290" width="75.54296875" style="364" customWidth="1"/>
    <col min="12291" max="12291" width="7.1796875" style="364" customWidth="1"/>
    <col min="12292" max="12292" width="75.54296875" style="364" customWidth="1"/>
    <col min="12293" max="12544" width="9" style="364"/>
    <col min="12545" max="12545" width="7.1796875" style="364" customWidth="1"/>
    <col min="12546" max="12546" width="75.54296875" style="364" customWidth="1"/>
    <col min="12547" max="12547" width="7.1796875" style="364" customWidth="1"/>
    <col min="12548" max="12548" width="75.54296875" style="364" customWidth="1"/>
    <col min="12549" max="12800" width="9" style="364"/>
    <col min="12801" max="12801" width="7.1796875" style="364" customWidth="1"/>
    <col min="12802" max="12802" width="75.54296875" style="364" customWidth="1"/>
    <col min="12803" max="12803" width="7.1796875" style="364" customWidth="1"/>
    <col min="12804" max="12804" width="75.54296875" style="364" customWidth="1"/>
    <col min="12805" max="13056" width="9" style="364"/>
    <col min="13057" max="13057" width="7.1796875" style="364" customWidth="1"/>
    <col min="13058" max="13058" width="75.54296875" style="364" customWidth="1"/>
    <col min="13059" max="13059" width="7.1796875" style="364" customWidth="1"/>
    <col min="13060" max="13060" width="75.54296875" style="364" customWidth="1"/>
    <col min="13061" max="13312" width="9" style="364"/>
    <col min="13313" max="13313" width="7.1796875" style="364" customWidth="1"/>
    <col min="13314" max="13314" width="75.54296875" style="364" customWidth="1"/>
    <col min="13315" max="13315" width="7.1796875" style="364" customWidth="1"/>
    <col min="13316" max="13316" width="75.54296875" style="364" customWidth="1"/>
    <col min="13317" max="13568" width="9" style="364"/>
    <col min="13569" max="13569" width="7.1796875" style="364" customWidth="1"/>
    <col min="13570" max="13570" width="75.54296875" style="364" customWidth="1"/>
    <col min="13571" max="13571" width="7.1796875" style="364" customWidth="1"/>
    <col min="13572" max="13572" width="75.54296875" style="364" customWidth="1"/>
    <col min="13573" max="13824" width="9" style="364"/>
    <col min="13825" max="13825" width="7.1796875" style="364" customWidth="1"/>
    <col min="13826" max="13826" width="75.54296875" style="364" customWidth="1"/>
    <col min="13827" max="13827" width="7.1796875" style="364" customWidth="1"/>
    <col min="13828" max="13828" width="75.54296875" style="364" customWidth="1"/>
    <col min="13829" max="14080" width="9" style="364"/>
    <col min="14081" max="14081" width="7.1796875" style="364" customWidth="1"/>
    <col min="14082" max="14082" width="75.54296875" style="364" customWidth="1"/>
    <col min="14083" max="14083" width="7.1796875" style="364" customWidth="1"/>
    <col min="14084" max="14084" width="75.54296875" style="364" customWidth="1"/>
    <col min="14085" max="14336" width="9" style="364"/>
    <col min="14337" max="14337" width="7.1796875" style="364" customWidth="1"/>
    <col min="14338" max="14338" width="75.54296875" style="364" customWidth="1"/>
    <col min="14339" max="14339" width="7.1796875" style="364" customWidth="1"/>
    <col min="14340" max="14340" width="75.54296875" style="364" customWidth="1"/>
    <col min="14341" max="14592" width="9" style="364"/>
    <col min="14593" max="14593" width="7.1796875" style="364" customWidth="1"/>
    <col min="14594" max="14594" width="75.54296875" style="364" customWidth="1"/>
    <col min="14595" max="14595" width="7.1796875" style="364" customWidth="1"/>
    <col min="14596" max="14596" width="75.54296875" style="364" customWidth="1"/>
    <col min="14597" max="14848" width="9" style="364"/>
    <col min="14849" max="14849" width="7.1796875" style="364" customWidth="1"/>
    <col min="14850" max="14850" width="75.54296875" style="364" customWidth="1"/>
    <col min="14851" max="14851" width="7.1796875" style="364" customWidth="1"/>
    <col min="14852" max="14852" width="75.54296875" style="364" customWidth="1"/>
    <col min="14853" max="15104" width="9" style="364"/>
    <col min="15105" max="15105" width="7.1796875" style="364" customWidth="1"/>
    <col min="15106" max="15106" width="75.54296875" style="364" customWidth="1"/>
    <col min="15107" max="15107" width="7.1796875" style="364" customWidth="1"/>
    <col min="15108" max="15108" width="75.54296875" style="364" customWidth="1"/>
    <col min="15109" max="15360" width="9" style="364"/>
    <col min="15361" max="15361" width="7.1796875" style="364" customWidth="1"/>
    <col min="15362" max="15362" width="75.54296875" style="364" customWidth="1"/>
    <col min="15363" max="15363" width="7.1796875" style="364" customWidth="1"/>
    <col min="15364" max="15364" width="75.54296875" style="364" customWidth="1"/>
    <col min="15365" max="15616" width="9" style="364"/>
    <col min="15617" max="15617" width="7.1796875" style="364" customWidth="1"/>
    <col min="15618" max="15618" width="75.54296875" style="364" customWidth="1"/>
    <col min="15619" max="15619" width="7.1796875" style="364" customWidth="1"/>
    <col min="15620" max="15620" width="75.54296875" style="364" customWidth="1"/>
    <col min="15621" max="15872" width="9" style="364"/>
    <col min="15873" max="15873" width="7.1796875" style="364" customWidth="1"/>
    <col min="15874" max="15874" width="75.54296875" style="364" customWidth="1"/>
    <col min="15875" max="15875" width="7.1796875" style="364" customWidth="1"/>
    <col min="15876" max="15876" width="75.54296875" style="364" customWidth="1"/>
    <col min="15877" max="16128" width="9" style="364"/>
    <col min="16129" max="16129" width="7.1796875" style="364" customWidth="1"/>
    <col min="16130" max="16130" width="75.54296875" style="364" customWidth="1"/>
    <col min="16131" max="16131" width="7.1796875" style="364" customWidth="1"/>
    <col min="16132" max="16132" width="75.54296875" style="364" customWidth="1"/>
    <col min="16133" max="16384" width="9" style="364"/>
  </cols>
  <sheetData>
    <row r="1" spans="1:4" ht="15.5">
      <c r="A1" s="638" t="s">
        <v>650</v>
      </c>
      <c r="B1" s="639" t="s">
        <v>651</v>
      </c>
      <c r="C1" s="638" t="s">
        <v>650</v>
      </c>
      <c r="D1" s="639" t="s">
        <v>652</v>
      </c>
    </row>
    <row r="2" spans="1:4">
      <c r="A2" s="612" t="s">
        <v>653</v>
      </c>
      <c r="B2" s="613" t="s">
        <v>488</v>
      </c>
      <c r="C2" s="612" t="s">
        <v>653</v>
      </c>
      <c r="D2" s="613" t="s">
        <v>489</v>
      </c>
    </row>
    <row r="3" spans="1:4">
      <c r="A3" s="612"/>
      <c r="B3" s="616" t="s">
        <v>654</v>
      </c>
      <c r="C3" s="612"/>
      <c r="D3" s="615" t="str">
        <f>B3</f>
        <v>27.02-28.02.2025</v>
      </c>
    </row>
    <row r="4" spans="1:4">
      <c r="A4" s="612"/>
      <c r="B4" s="616"/>
      <c r="C4" s="612"/>
      <c r="D4" s="616"/>
    </row>
    <row r="5" spans="1:4">
      <c r="A5" s="612"/>
      <c r="B5" s="617" t="s">
        <v>358</v>
      </c>
      <c r="C5" s="612"/>
      <c r="D5" s="617" t="s">
        <v>490</v>
      </c>
    </row>
    <row r="6" spans="1:4">
      <c r="A6" s="612"/>
      <c r="B6" s="616" t="s">
        <v>655</v>
      </c>
      <c r="C6" s="612"/>
      <c r="D6" s="616" t="s">
        <v>656</v>
      </c>
    </row>
    <row r="7" spans="1:4">
      <c r="A7" s="612"/>
      <c r="B7" s="616" t="s">
        <v>657</v>
      </c>
      <c r="C7" s="612"/>
      <c r="D7" s="616" t="s">
        <v>658</v>
      </c>
    </row>
    <row r="8" spans="1:4">
      <c r="A8" s="612"/>
      <c r="B8" s="616" t="s">
        <v>659</v>
      </c>
      <c r="C8" s="612"/>
      <c r="D8" s="616" t="s">
        <v>660</v>
      </c>
    </row>
    <row r="9" spans="1:4">
      <c r="A9" s="612"/>
      <c r="B9" s="616" t="s">
        <v>661</v>
      </c>
      <c r="C9" s="612"/>
      <c r="D9" s="616" t="s">
        <v>662</v>
      </c>
    </row>
    <row r="10" spans="1:4">
      <c r="A10" s="612"/>
      <c r="B10" s="616" t="s">
        <v>663</v>
      </c>
      <c r="C10" s="612"/>
      <c r="D10" s="616" t="s">
        <v>664</v>
      </c>
    </row>
    <row r="11" spans="1:4">
      <c r="A11" s="612"/>
      <c r="B11" s="616" t="s">
        <v>665</v>
      </c>
      <c r="C11" s="612"/>
      <c r="D11" s="616" t="s">
        <v>666</v>
      </c>
    </row>
    <row r="12" spans="1:4">
      <c r="A12" s="612"/>
      <c r="B12" s="618"/>
      <c r="C12" s="612"/>
      <c r="D12" s="618"/>
    </row>
    <row r="13" spans="1:4">
      <c r="A13" s="612" t="s">
        <v>667</v>
      </c>
      <c r="B13" s="619" t="s">
        <v>668</v>
      </c>
      <c r="C13" s="612" t="s">
        <v>667</v>
      </c>
      <c r="D13" s="620" t="s">
        <v>669</v>
      </c>
    </row>
    <row r="14" spans="1:4">
      <c r="A14" s="612"/>
      <c r="B14" s="619"/>
      <c r="C14" s="612"/>
      <c r="D14" s="620"/>
    </row>
    <row r="15" spans="1:4">
      <c r="A15" s="612" t="s">
        <v>670</v>
      </c>
      <c r="B15" s="619" t="s">
        <v>671</v>
      </c>
      <c r="C15" s="612" t="s">
        <v>670</v>
      </c>
      <c r="D15" s="620" t="s">
        <v>672</v>
      </c>
    </row>
    <row r="16" spans="1:4">
      <c r="A16" s="612"/>
      <c r="B16" s="621"/>
      <c r="C16" s="612"/>
      <c r="D16" s="622"/>
    </row>
    <row r="17" spans="1:4" ht="54.75" customHeight="1">
      <c r="A17" s="612" t="s">
        <v>673</v>
      </c>
      <c r="B17" s="623" t="s">
        <v>507</v>
      </c>
      <c r="C17" s="612" t="s">
        <v>673</v>
      </c>
      <c r="D17" s="623" t="s">
        <v>605</v>
      </c>
    </row>
    <row r="18" spans="1:4" ht="33" customHeight="1">
      <c r="A18" s="612"/>
      <c r="B18" s="403" t="s">
        <v>606</v>
      </c>
      <c r="C18" s="612"/>
      <c r="D18" s="403" t="s">
        <v>607</v>
      </c>
    </row>
    <row r="19" spans="1:4">
      <c r="A19" s="612" t="s">
        <v>674</v>
      </c>
      <c r="B19" s="623" t="s">
        <v>517</v>
      </c>
      <c r="C19" s="612" t="s">
        <v>674</v>
      </c>
      <c r="D19" s="623" t="s">
        <v>381</v>
      </c>
    </row>
    <row r="20" spans="1:4">
      <c r="A20" s="612"/>
      <c r="B20" s="625" t="s">
        <v>518</v>
      </c>
      <c r="C20" s="612"/>
      <c r="D20" s="625" t="s">
        <v>609</v>
      </c>
    </row>
    <row r="21" spans="1:4">
      <c r="A21" s="612"/>
      <c r="B21" s="616" t="s">
        <v>518</v>
      </c>
      <c r="C21" s="612"/>
      <c r="D21" s="614"/>
    </row>
    <row r="22" spans="1:4" ht="78">
      <c r="A22" s="612"/>
      <c r="B22" s="616" t="s">
        <v>610</v>
      </c>
      <c r="C22" s="612"/>
      <c r="D22" s="616" t="s">
        <v>611</v>
      </c>
    </row>
    <row r="23" spans="1:4">
      <c r="A23" s="612"/>
      <c r="B23" s="626"/>
      <c r="C23" s="612"/>
      <c r="D23" s="614"/>
    </row>
    <row r="24" spans="1:4">
      <c r="A24" s="612"/>
      <c r="B24" s="616" t="s">
        <v>522</v>
      </c>
      <c r="C24" s="612"/>
      <c r="D24" s="616" t="s">
        <v>387</v>
      </c>
    </row>
    <row r="25" spans="1:4">
      <c r="A25" s="612"/>
      <c r="B25" s="616"/>
      <c r="C25" s="612"/>
      <c r="D25" s="616"/>
    </row>
    <row r="26" spans="1:4">
      <c r="A26" s="612" t="s">
        <v>675</v>
      </c>
      <c r="B26" s="617" t="s">
        <v>389</v>
      </c>
      <c r="C26" s="612" t="s">
        <v>675</v>
      </c>
      <c r="D26" s="617" t="s">
        <v>615</v>
      </c>
    </row>
    <row r="27" spans="1:4">
      <c r="A27" s="612"/>
      <c r="B27" s="616" t="s">
        <v>616</v>
      </c>
      <c r="C27" s="612"/>
      <c r="D27" s="641" t="str">
        <f>B27</f>
        <v>Michael Koldsø</v>
      </c>
    </row>
    <row r="28" spans="1:4">
      <c r="A28" s="612"/>
      <c r="B28" s="624"/>
      <c r="C28" s="612"/>
      <c r="D28" s="624"/>
    </row>
    <row r="29" spans="1:4">
      <c r="A29" s="612" t="s">
        <v>676</v>
      </c>
      <c r="B29" s="623" t="s">
        <v>526</v>
      </c>
      <c r="C29" s="612" t="s">
        <v>676</v>
      </c>
      <c r="D29" s="623"/>
    </row>
    <row r="30" spans="1:4" ht="130">
      <c r="A30" s="612" t="s">
        <v>677</v>
      </c>
      <c r="B30" s="625" t="s">
        <v>411</v>
      </c>
      <c r="C30" s="612" t="s">
        <v>677</v>
      </c>
      <c r="D30" s="625" t="s">
        <v>411</v>
      </c>
    </row>
    <row r="31" spans="1:4" ht="39">
      <c r="A31" s="612" t="s">
        <v>678</v>
      </c>
      <c r="B31" s="617" t="s">
        <v>413</v>
      </c>
      <c r="C31" s="612" t="s">
        <v>678</v>
      </c>
      <c r="D31" s="432" t="s">
        <v>414</v>
      </c>
    </row>
    <row r="32" spans="1:4">
      <c r="A32" s="612"/>
      <c r="B32" s="630"/>
      <c r="C32" s="612"/>
      <c r="D32" s="630"/>
    </row>
    <row r="33" spans="1:4">
      <c r="A33" s="612"/>
      <c r="B33" s="630"/>
      <c r="C33" s="612"/>
      <c r="D33" s="630"/>
    </row>
    <row r="34" spans="1:4">
      <c r="A34" s="612"/>
      <c r="B34" s="631" t="s">
        <v>531</v>
      </c>
      <c r="C34" s="612"/>
      <c r="D34" s="631" t="s">
        <v>620</v>
      </c>
    </row>
    <row r="35" spans="1:4" ht="65">
      <c r="A35" s="612"/>
      <c r="B35" s="641" t="s">
        <v>621</v>
      </c>
      <c r="C35" s="612"/>
      <c r="D35" s="641" t="s">
        <v>534</v>
      </c>
    </row>
    <row r="36" spans="1:4" ht="26">
      <c r="A36" s="612"/>
      <c r="B36" s="616" t="s">
        <v>679</v>
      </c>
      <c r="C36" s="612"/>
      <c r="D36" s="616" t="s">
        <v>680</v>
      </c>
    </row>
    <row r="37" spans="1:4">
      <c r="A37" s="612"/>
      <c r="B37" s="632"/>
      <c r="C37" s="612"/>
      <c r="D37" s="632"/>
    </row>
    <row r="38" spans="1:4">
      <c r="A38" s="612" t="s">
        <v>681</v>
      </c>
      <c r="B38" s="617" t="s">
        <v>538</v>
      </c>
      <c r="C38" s="612" t="s">
        <v>681</v>
      </c>
      <c r="D38" s="617" t="s">
        <v>527</v>
      </c>
    </row>
    <row r="39" spans="1:4" ht="78">
      <c r="A39" s="612"/>
      <c r="B39" s="616" t="s">
        <v>625</v>
      </c>
      <c r="C39" s="612"/>
      <c r="D39" s="616" t="s">
        <v>541</v>
      </c>
    </row>
    <row r="40" spans="1:4">
      <c r="A40" s="612"/>
      <c r="B40" s="633"/>
      <c r="C40" s="612"/>
      <c r="D40" s="633"/>
    </row>
    <row r="41" spans="1:4">
      <c r="A41" s="612" t="s">
        <v>682</v>
      </c>
      <c r="B41" s="623" t="s">
        <v>542</v>
      </c>
      <c r="C41" s="612" t="s">
        <v>682</v>
      </c>
      <c r="D41" s="623" t="s">
        <v>422</v>
      </c>
    </row>
    <row r="42" spans="1:4">
      <c r="A42" s="612"/>
      <c r="B42" s="403" t="s">
        <v>627</v>
      </c>
      <c r="C42" s="612"/>
      <c r="D42" s="403" t="s">
        <v>628</v>
      </c>
    </row>
    <row r="43" spans="1:4">
      <c r="A43" s="612"/>
      <c r="B43" s="616" t="s">
        <v>428</v>
      </c>
      <c r="C43" s="612"/>
      <c r="D43" s="616" t="s">
        <v>546</v>
      </c>
    </row>
    <row r="44" spans="1:4">
      <c r="A44" s="612"/>
      <c r="B44" s="616" t="s">
        <v>629</v>
      </c>
      <c r="C44" s="612"/>
      <c r="D44" s="616" t="s">
        <v>630</v>
      </c>
    </row>
    <row r="45" spans="1:4">
      <c r="A45" s="612"/>
      <c r="B45" s="616" t="s">
        <v>631</v>
      </c>
      <c r="C45" s="612"/>
      <c r="D45" s="616" t="s">
        <v>632</v>
      </c>
    </row>
    <row r="46" spans="1:4">
      <c r="A46" s="612"/>
      <c r="B46" s="616" t="s">
        <v>633</v>
      </c>
      <c r="C46" s="612"/>
      <c r="D46" s="616" t="s">
        <v>435</v>
      </c>
    </row>
    <row r="47" spans="1:4">
      <c r="A47" s="612"/>
      <c r="B47" s="616"/>
      <c r="C47" s="612"/>
      <c r="D47" s="616"/>
    </row>
    <row r="48" spans="1:4">
      <c r="A48" s="612" t="s">
        <v>683</v>
      </c>
      <c r="B48" s="623" t="s">
        <v>552</v>
      </c>
      <c r="C48" s="612" t="s">
        <v>683</v>
      </c>
      <c r="D48" s="623" t="s">
        <v>553</v>
      </c>
    </row>
    <row r="49" spans="1:4" ht="26">
      <c r="A49" s="612"/>
      <c r="B49" s="616" t="s">
        <v>554</v>
      </c>
      <c r="C49" s="612"/>
      <c r="D49" s="616" t="s">
        <v>635</v>
      </c>
    </row>
    <row r="50" spans="1:4">
      <c r="A50" s="612"/>
      <c r="B50" s="624"/>
      <c r="C50" s="612"/>
      <c r="D50" s="624"/>
    </row>
    <row r="51" spans="1:4">
      <c r="A51" s="612" t="s">
        <v>684</v>
      </c>
      <c r="B51" s="623" t="s">
        <v>402</v>
      </c>
      <c r="C51" s="612" t="s">
        <v>684</v>
      </c>
      <c r="D51" s="623" t="s">
        <v>637</v>
      </c>
    </row>
    <row r="52" spans="1:4">
      <c r="A52" s="612"/>
      <c r="B52" s="611" t="s">
        <v>557</v>
      </c>
      <c r="C52" s="612"/>
      <c r="D52" s="611"/>
    </row>
    <row r="53" spans="1:4" ht="104">
      <c r="A53" s="612"/>
      <c r="B53" s="403" t="s">
        <v>638</v>
      </c>
      <c r="C53" s="612"/>
      <c r="D53" s="642" t="s">
        <v>405</v>
      </c>
    </row>
    <row r="54" spans="1:4" ht="104">
      <c r="A54" s="612"/>
      <c r="B54" s="616" t="s">
        <v>639</v>
      </c>
      <c r="C54" s="612"/>
      <c r="D54" s="614" t="s">
        <v>405</v>
      </c>
    </row>
    <row r="55" spans="1:4">
      <c r="A55" s="612"/>
      <c r="B55" s="614"/>
      <c r="C55" s="612"/>
      <c r="D55" s="614" t="s">
        <v>405</v>
      </c>
    </row>
    <row r="56" spans="1:4">
      <c r="A56" s="612"/>
      <c r="B56" s="616"/>
      <c r="C56" s="612"/>
      <c r="D56" s="616"/>
    </row>
    <row r="57" spans="1:4">
      <c r="A57" s="612"/>
      <c r="B57" s="616"/>
      <c r="C57" s="612"/>
      <c r="D57" s="616"/>
    </row>
    <row r="58" spans="1:4">
      <c r="A58" s="612"/>
      <c r="B58" s="624"/>
      <c r="C58" s="612"/>
      <c r="D58" s="624"/>
    </row>
    <row r="59" spans="1:4">
      <c r="A59" s="634" t="s">
        <v>685</v>
      </c>
      <c r="B59" s="623" t="s">
        <v>565</v>
      </c>
      <c r="C59" s="634" t="s">
        <v>685</v>
      </c>
      <c r="D59" s="623" t="s">
        <v>566</v>
      </c>
    </row>
    <row r="60" spans="1:4" ht="39">
      <c r="A60" s="612"/>
      <c r="B60" s="403" t="s">
        <v>641</v>
      </c>
      <c r="C60" s="612"/>
      <c r="D60" s="403" t="s">
        <v>686</v>
      </c>
    </row>
    <row r="61" spans="1:4">
      <c r="A61" s="612"/>
      <c r="B61" s="624"/>
      <c r="C61" s="612"/>
      <c r="D61" s="624"/>
    </row>
    <row r="62" spans="1:4" ht="39">
      <c r="A62" s="612" t="s">
        <v>687</v>
      </c>
      <c r="B62" s="623" t="s">
        <v>644</v>
      </c>
      <c r="C62" s="612" t="s">
        <v>687</v>
      </c>
      <c r="D62" s="623" t="s">
        <v>645</v>
      </c>
    </row>
    <row r="63" spans="1:4" ht="26">
      <c r="A63" s="612"/>
      <c r="B63" s="403" t="s">
        <v>572</v>
      </c>
      <c r="C63" s="612"/>
      <c r="D63" s="403" t="s">
        <v>646</v>
      </c>
    </row>
    <row r="64" spans="1:4">
      <c r="A64" s="612"/>
      <c r="B64" s="624"/>
      <c r="C64" s="612"/>
      <c r="D64" s="624"/>
    </row>
    <row r="65" spans="1:4">
      <c r="A65" s="612" t="s">
        <v>688</v>
      </c>
      <c r="B65" s="623" t="s">
        <v>575</v>
      </c>
      <c r="C65" s="612" t="s">
        <v>688</v>
      </c>
      <c r="D65" s="623" t="s">
        <v>576</v>
      </c>
    </row>
    <row r="66" spans="1:4" ht="52">
      <c r="A66" s="612"/>
      <c r="B66" s="403" t="s">
        <v>648</v>
      </c>
      <c r="C66" s="612"/>
      <c r="D66" s="403" t="s">
        <v>578</v>
      </c>
    </row>
    <row r="67" spans="1:4">
      <c r="A67" s="612"/>
      <c r="B67" s="624"/>
      <c r="C67" s="612"/>
      <c r="D67" s="624"/>
    </row>
    <row r="68" spans="1:4">
      <c r="A68" s="612" t="s">
        <v>689</v>
      </c>
      <c r="B68" s="623" t="s">
        <v>582</v>
      </c>
      <c r="C68" s="612" t="s">
        <v>689</v>
      </c>
      <c r="D68" s="623" t="s">
        <v>445</v>
      </c>
    </row>
    <row r="69" spans="1:4" ht="26">
      <c r="A69" s="612"/>
      <c r="B69" s="403" t="s">
        <v>581</v>
      </c>
      <c r="C69" s="612"/>
      <c r="D69" s="403" t="s">
        <v>447</v>
      </c>
    </row>
    <row r="70" spans="1:4">
      <c r="A70" s="612"/>
      <c r="B70" s="617" t="s">
        <v>449</v>
      </c>
      <c r="C70" s="612"/>
      <c r="D70" s="617" t="s">
        <v>450</v>
      </c>
    </row>
    <row r="71" spans="1:4">
      <c r="A71" s="635"/>
      <c r="B71" s="616" t="s">
        <v>120</v>
      </c>
      <c r="C71" s="635"/>
      <c r="D71" s="616" t="s">
        <v>122</v>
      </c>
    </row>
    <row r="72" spans="1:4">
      <c r="A72" s="635"/>
      <c r="B72" s="616"/>
      <c r="C72" s="635"/>
      <c r="D72" s="616"/>
    </row>
  </sheetData>
  <pageMargins left="0.75" right="0.75" top="1" bottom="1" header="0.5" footer="0.5"/>
  <pageSetup paperSize="9" orientation="portrait"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CF015-852E-47E1-A6A3-24EDDB89FF3E}">
  <dimension ref="A1:D73"/>
  <sheetViews>
    <sheetView view="pageBreakPreview" zoomScaleNormal="100" workbookViewId="0">
      <selection activeCell="B54" sqref="B54"/>
    </sheetView>
  </sheetViews>
  <sheetFormatPr defaultColWidth="9" defaultRowHeight="13"/>
  <cols>
    <col min="1" max="1" width="7.1796875" style="433" customWidth="1"/>
    <col min="2" max="2" width="75.54296875" style="434" customWidth="1"/>
    <col min="3" max="3" width="7.1796875" style="433" customWidth="1"/>
    <col min="4" max="4" width="75.7265625" style="434" customWidth="1"/>
    <col min="5" max="256" width="9" style="364"/>
    <col min="257" max="257" width="7.1796875" style="364" customWidth="1"/>
    <col min="258" max="258" width="75.7265625" style="364" customWidth="1"/>
    <col min="259" max="259" width="7.1796875" style="364" customWidth="1"/>
    <col min="260" max="260" width="75.7265625" style="364" customWidth="1"/>
    <col min="261" max="512" width="9" style="364"/>
    <col min="513" max="513" width="7.1796875" style="364" customWidth="1"/>
    <col min="514" max="514" width="75.7265625" style="364" customWidth="1"/>
    <col min="515" max="515" width="7.1796875" style="364" customWidth="1"/>
    <col min="516" max="516" width="75.7265625" style="364" customWidth="1"/>
    <col min="517" max="768" width="9" style="364"/>
    <col min="769" max="769" width="7.1796875" style="364" customWidth="1"/>
    <col min="770" max="770" width="75.7265625" style="364" customWidth="1"/>
    <col min="771" max="771" width="7.1796875" style="364" customWidth="1"/>
    <col min="772" max="772" width="75.7265625" style="364" customWidth="1"/>
    <col min="773" max="1024" width="9" style="364"/>
    <col min="1025" max="1025" width="7.1796875" style="364" customWidth="1"/>
    <col min="1026" max="1026" width="75.7265625" style="364" customWidth="1"/>
    <col min="1027" max="1027" width="7.1796875" style="364" customWidth="1"/>
    <col min="1028" max="1028" width="75.7265625" style="364" customWidth="1"/>
    <col min="1029" max="1280" width="9" style="364"/>
    <col min="1281" max="1281" width="7.1796875" style="364" customWidth="1"/>
    <col min="1282" max="1282" width="75.7265625" style="364" customWidth="1"/>
    <col min="1283" max="1283" width="7.1796875" style="364" customWidth="1"/>
    <col min="1284" max="1284" width="75.7265625" style="364" customWidth="1"/>
    <col min="1285" max="1536" width="9" style="364"/>
    <col min="1537" max="1537" width="7.1796875" style="364" customWidth="1"/>
    <col min="1538" max="1538" width="75.7265625" style="364" customWidth="1"/>
    <col min="1539" max="1539" width="7.1796875" style="364" customWidth="1"/>
    <col min="1540" max="1540" width="75.7265625" style="364" customWidth="1"/>
    <col min="1541" max="1792" width="9" style="364"/>
    <col min="1793" max="1793" width="7.1796875" style="364" customWidth="1"/>
    <col min="1794" max="1794" width="75.7265625" style="364" customWidth="1"/>
    <col min="1795" max="1795" width="7.1796875" style="364" customWidth="1"/>
    <col min="1796" max="1796" width="75.7265625" style="364" customWidth="1"/>
    <col min="1797" max="2048" width="9" style="364"/>
    <col min="2049" max="2049" width="7.1796875" style="364" customWidth="1"/>
    <col min="2050" max="2050" width="75.7265625" style="364" customWidth="1"/>
    <col min="2051" max="2051" width="7.1796875" style="364" customWidth="1"/>
    <col min="2052" max="2052" width="75.7265625" style="364" customWidth="1"/>
    <col min="2053" max="2304" width="9" style="364"/>
    <col min="2305" max="2305" width="7.1796875" style="364" customWidth="1"/>
    <col min="2306" max="2306" width="75.7265625" style="364" customWidth="1"/>
    <col min="2307" max="2307" width="7.1796875" style="364" customWidth="1"/>
    <col min="2308" max="2308" width="75.7265625" style="364" customWidth="1"/>
    <col min="2309" max="2560" width="9" style="364"/>
    <col min="2561" max="2561" width="7.1796875" style="364" customWidth="1"/>
    <col min="2562" max="2562" width="75.7265625" style="364" customWidth="1"/>
    <col min="2563" max="2563" width="7.1796875" style="364" customWidth="1"/>
    <col min="2564" max="2564" width="75.7265625" style="364" customWidth="1"/>
    <col min="2565" max="2816" width="9" style="364"/>
    <col min="2817" max="2817" width="7.1796875" style="364" customWidth="1"/>
    <col min="2818" max="2818" width="75.7265625" style="364" customWidth="1"/>
    <col min="2819" max="2819" width="7.1796875" style="364" customWidth="1"/>
    <col min="2820" max="2820" width="75.7265625" style="364" customWidth="1"/>
    <col min="2821" max="3072" width="9" style="364"/>
    <col min="3073" max="3073" width="7.1796875" style="364" customWidth="1"/>
    <col min="3074" max="3074" width="75.7265625" style="364" customWidth="1"/>
    <col min="3075" max="3075" width="7.1796875" style="364" customWidth="1"/>
    <col min="3076" max="3076" width="75.7265625" style="364" customWidth="1"/>
    <col min="3077" max="3328" width="9" style="364"/>
    <col min="3329" max="3329" width="7.1796875" style="364" customWidth="1"/>
    <col min="3330" max="3330" width="75.7265625" style="364" customWidth="1"/>
    <col min="3331" max="3331" width="7.1796875" style="364" customWidth="1"/>
    <col min="3332" max="3332" width="75.7265625" style="364" customWidth="1"/>
    <col min="3333" max="3584" width="9" style="364"/>
    <col min="3585" max="3585" width="7.1796875" style="364" customWidth="1"/>
    <col min="3586" max="3586" width="75.7265625" style="364" customWidth="1"/>
    <col min="3587" max="3587" width="7.1796875" style="364" customWidth="1"/>
    <col min="3588" max="3588" width="75.7265625" style="364" customWidth="1"/>
    <col min="3589" max="3840" width="9" style="364"/>
    <col min="3841" max="3841" width="7.1796875" style="364" customWidth="1"/>
    <col min="3842" max="3842" width="75.7265625" style="364" customWidth="1"/>
    <col min="3843" max="3843" width="7.1796875" style="364" customWidth="1"/>
    <col min="3844" max="3844" width="75.7265625" style="364" customWidth="1"/>
    <col min="3845" max="4096" width="9" style="364"/>
    <col min="4097" max="4097" width="7.1796875" style="364" customWidth="1"/>
    <col min="4098" max="4098" width="75.7265625" style="364" customWidth="1"/>
    <col min="4099" max="4099" width="7.1796875" style="364" customWidth="1"/>
    <col min="4100" max="4100" width="75.7265625" style="364" customWidth="1"/>
    <col min="4101" max="4352" width="9" style="364"/>
    <col min="4353" max="4353" width="7.1796875" style="364" customWidth="1"/>
    <col min="4354" max="4354" width="75.7265625" style="364" customWidth="1"/>
    <col min="4355" max="4355" width="7.1796875" style="364" customWidth="1"/>
    <col min="4356" max="4356" width="75.7265625" style="364" customWidth="1"/>
    <col min="4357" max="4608" width="9" style="364"/>
    <col min="4609" max="4609" width="7.1796875" style="364" customWidth="1"/>
    <col min="4610" max="4610" width="75.7265625" style="364" customWidth="1"/>
    <col min="4611" max="4611" width="7.1796875" style="364" customWidth="1"/>
    <col min="4612" max="4612" width="75.7265625" style="364" customWidth="1"/>
    <col min="4613" max="4864" width="9" style="364"/>
    <col min="4865" max="4865" width="7.1796875" style="364" customWidth="1"/>
    <col min="4866" max="4866" width="75.7265625" style="364" customWidth="1"/>
    <col min="4867" max="4867" width="7.1796875" style="364" customWidth="1"/>
    <col min="4868" max="4868" width="75.7265625" style="364" customWidth="1"/>
    <col min="4869" max="5120" width="9" style="364"/>
    <col min="5121" max="5121" width="7.1796875" style="364" customWidth="1"/>
    <col min="5122" max="5122" width="75.7265625" style="364" customWidth="1"/>
    <col min="5123" max="5123" width="7.1796875" style="364" customWidth="1"/>
    <col min="5124" max="5124" width="75.7265625" style="364" customWidth="1"/>
    <col min="5125" max="5376" width="9" style="364"/>
    <col min="5377" max="5377" width="7.1796875" style="364" customWidth="1"/>
    <col min="5378" max="5378" width="75.7265625" style="364" customWidth="1"/>
    <col min="5379" max="5379" width="7.1796875" style="364" customWidth="1"/>
    <col min="5380" max="5380" width="75.7265625" style="364" customWidth="1"/>
    <col min="5381" max="5632" width="9" style="364"/>
    <col min="5633" max="5633" width="7.1796875" style="364" customWidth="1"/>
    <col min="5634" max="5634" width="75.7265625" style="364" customWidth="1"/>
    <col min="5635" max="5635" width="7.1796875" style="364" customWidth="1"/>
    <col min="5636" max="5636" width="75.7265625" style="364" customWidth="1"/>
    <col min="5637" max="5888" width="9" style="364"/>
    <col min="5889" max="5889" width="7.1796875" style="364" customWidth="1"/>
    <col min="5890" max="5890" width="75.7265625" style="364" customWidth="1"/>
    <col min="5891" max="5891" width="7.1796875" style="364" customWidth="1"/>
    <col min="5892" max="5892" width="75.7265625" style="364" customWidth="1"/>
    <col min="5893" max="6144" width="9" style="364"/>
    <col min="6145" max="6145" width="7.1796875" style="364" customWidth="1"/>
    <col min="6146" max="6146" width="75.7265625" style="364" customWidth="1"/>
    <col min="6147" max="6147" width="7.1796875" style="364" customWidth="1"/>
    <col min="6148" max="6148" width="75.7265625" style="364" customWidth="1"/>
    <col min="6149" max="6400" width="9" style="364"/>
    <col min="6401" max="6401" width="7.1796875" style="364" customWidth="1"/>
    <col min="6402" max="6402" width="75.7265625" style="364" customWidth="1"/>
    <col min="6403" max="6403" width="7.1796875" style="364" customWidth="1"/>
    <col min="6404" max="6404" width="75.7265625" style="364" customWidth="1"/>
    <col min="6405" max="6656" width="9" style="364"/>
    <col min="6657" max="6657" width="7.1796875" style="364" customWidth="1"/>
    <col min="6658" max="6658" width="75.7265625" style="364" customWidth="1"/>
    <col min="6659" max="6659" width="7.1796875" style="364" customWidth="1"/>
    <col min="6660" max="6660" width="75.7265625" style="364" customWidth="1"/>
    <col min="6661" max="6912" width="9" style="364"/>
    <col min="6913" max="6913" width="7.1796875" style="364" customWidth="1"/>
    <col min="6914" max="6914" width="75.7265625" style="364" customWidth="1"/>
    <col min="6915" max="6915" width="7.1796875" style="364" customWidth="1"/>
    <col min="6916" max="6916" width="75.7265625" style="364" customWidth="1"/>
    <col min="6917" max="7168" width="9" style="364"/>
    <col min="7169" max="7169" width="7.1796875" style="364" customWidth="1"/>
    <col min="7170" max="7170" width="75.7265625" style="364" customWidth="1"/>
    <col min="7171" max="7171" width="7.1796875" style="364" customWidth="1"/>
    <col min="7172" max="7172" width="75.7265625" style="364" customWidth="1"/>
    <col min="7173" max="7424" width="9" style="364"/>
    <col min="7425" max="7425" width="7.1796875" style="364" customWidth="1"/>
    <col min="7426" max="7426" width="75.7265625" style="364" customWidth="1"/>
    <col min="7427" max="7427" width="7.1796875" style="364" customWidth="1"/>
    <col min="7428" max="7428" width="75.7265625" style="364" customWidth="1"/>
    <col min="7429" max="7680" width="9" style="364"/>
    <col min="7681" max="7681" width="7.1796875" style="364" customWidth="1"/>
    <col min="7682" max="7682" width="75.7265625" style="364" customWidth="1"/>
    <col min="7683" max="7683" width="7.1796875" style="364" customWidth="1"/>
    <col min="7684" max="7684" width="75.7265625" style="364" customWidth="1"/>
    <col min="7685" max="7936" width="9" style="364"/>
    <col min="7937" max="7937" width="7.1796875" style="364" customWidth="1"/>
    <col min="7938" max="7938" width="75.7265625" style="364" customWidth="1"/>
    <col min="7939" max="7939" width="7.1796875" style="364" customWidth="1"/>
    <col min="7940" max="7940" width="75.7265625" style="364" customWidth="1"/>
    <col min="7941" max="8192" width="9" style="364"/>
    <col min="8193" max="8193" width="7.1796875" style="364" customWidth="1"/>
    <col min="8194" max="8194" width="75.7265625" style="364" customWidth="1"/>
    <col min="8195" max="8195" width="7.1796875" style="364" customWidth="1"/>
    <col min="8196" max="8196" width="75.7265625" style="364" customWidth="1"/>
    <col min="8197" max="8448" width="9" style="364"/>
    <col min="8449" max="8449" width="7.1796875" style="364" customWidth="1"/>
    <col min="8450" max="8450" width="75.7265625" style="364" customWidth="1"/>
    <col min="8451" max="8451" width="7.1796875" style="364" customWidth="1"/>
    <col min="8452" max="8452" width="75.7265625" style="364" customWidth="1"/>
    <col min="8453" max="8704" width="9" style="364"/>
    <col min="8705" max="8705" width="7.1796875" style="364" customWidth="1"/>
    <col min="8706" max="8706" width="75.7265625" style="364" customWidth="1"/>
    <col min="8707" max="8707" width="7.1796875" style="364" customWidth="1"/>
    <col min="8708" max="8708" width="75.7265625" style="364" customWidth="1"/>
    <col min="8709" max="8960" width="9" style="364"/>
    <col min="8961" max="8961" width="7.1796875" style="364" customWidth="1"/>
    <col min="8962" max="8962" width="75.7265625" style="364" customWidth="1"/>
    <col min="8963" max="8963" width="7.1796875" style="364" customWidth="1"/>
    <col min="8964" max="8964" width="75.7265625" style="364" customWidth="1"/>
    <col min="8965" max="9216" width="9" style="364"/>
    <col min="9217" max="9217" width="7.1796875" style="364" customWidth="1"/>
    <col min="9218" max="9218" width="75.7265625" style="364" customWidth="1"/>
    <col min="9219" max="9219" width="7.1796875" style="364" customWidth="1"/>
    <col min="9220" max="9220" width="75.7265625" style="364" customWidth="1"/>
    <col min="9221" max="9472" width="9" style="364"/>
    <col min="9473" max="9473" width="7.1796875" style="364" customWidth="1"/>
    <col min="9474" max="9474" width="75.7265625" style="364" customWidth="1"/>
    <col min="9475" max="9475" width="7.1796875" style="364" customWidth="1"/>
    <col min="9476" max="9476" width="75.7265625" style="364" customWidth="1"/>
    <col min="9477" max="9728" width="9" style="364"/>
    <col min="9729" max="9729" width="7.1796875" style="364" customWidth="1"/>
    <col min="9730" max="9730" width="75.7265625" style="364" customWidth="1"/>
    <col min="9731" max="9731" width="7.1796875" style="364" customWidth="1"/>
    <col min="9732" max="9732" width="75.7265625" style="364" customWidth="1"/>
    <col min="9733" max="9984" width="9" style="364"/>
    <col min="9985" max="9985" width="7.1796875" style="364" customWidth="1"/>
    <col min="9986" max="9986" width="75.7265625" style="364" customWidth="1"/>
    <col min="9987" max="9987" width="7.1796875" style="364" customWidth="1"/>
    <col min="9988" max="9988" width="75.7265625" style="364" customWidth="1"/>
    <col min="9989" max="10240" width="9" style="364"/>
    <col min="10241" max="10241" width="7.1796875" style="364" customWidth="1"/>
    <col min="10242" max="10242" width="75.7265625" style="364" customWidth="1"/>
    <col min="10243" max="10243" width="7.1796875" style="364" customWidth="1"/>
    <col min="10244" max="10244" width="75.7265625" style="364" customWidth="1"/>
    <col min="10245" max="10496" width="9" style="364"/>
    <col min="10497" max="10497" width="7.1796875" style="364" customWidth="1"/>
    <col min="10498" max="10498" width="75.7265625" style="364" customWidth="1"/>
    <col min="10499" max="10499" width="7.1796875" style="364" customWidth="1"/>
    <col min="10500" max="10500" width="75.7265625" style="364" customWidth="1"/>
    <col min="10501" max="10752" width="9" style="364"/>
    <col min="10753" max="10753" width="7.1796875" style="364" customWidth="1"/>
    <col min="10754" max="10754" width="75.7265625" style="364" customWidth="1"/>
    <col min="10755" max="10755" width="7.1796875" style="364" customWidth="1"/>
    <col min="10756" max="10756" width="75.7265625" style="364" customWidth="1"/>
    <col min="10757" max="11008" width="9" style="364"/>
    <col min="11009" max="11009" width="7.1796875" style="364" customWidth="1"/>
    <col min="11010" max="11010" width="75.7265625" style="364" customWidth="1"/>
    <col min="11011" max="11011" width="7.1796875" style="364" customWidth="1"/>
    <col min="11012" max="11012" width="75.7265625" style="364" customWidth="1"/>
    <col min="11013" max="11264" width="9" style="364"/>
    <col min="11265" max="11265" width="7.1796875" style="364" customWidth="1"/>
    <col min="11266" max="11266" width="75.7265625" style="364" customWidth="1"/>
    <col min="11267" max="11267" width="7.1796875" style="364" customWidth="1"/>
    <col min="11268" max="11268" width="75.7265625" style="364" customWidth="1"/>
    <col min="11269" max="11520" width="9" style="364"/>
    <col min="11521" max="11521" width="7.1796875" style="364" customWidth="1"/>
    <col min="11522" max="11522" width="75.7265625" style="364" customWidth="1"/>
    <col min="11523" max="11523" width="7.1796875" style="364" customWidth="1"/>
    <col min="11524" max="11524" width="75.7265625" style="364" customWidth="1"/>
    <col min="11525" max="11776" width="9" style="364"/>
    <col min="11777" max="11777" width="7.1796875" style="364" customWidth="1"/>
    <col min="11778" max="11778" width="75.7265625" style="364" customWidth="1"/>
    <col min="11779" max="11779" width="7.1796875" style="364" customWidth="1"/>
    <col min="11780" max="11780" width="75.7265625" style="364" customWidth="1"/>
    <col min="11781" max="12032" width="9" style="364"/>
    <col min="12033" max="12033" width="7.1796875" style="364" customWidth="1"/>
    <col min="12034" max="12034" width="75.7265625" style="364" customWidth="1"/>
    <col min="12035" max="12035" width="7.1796875" style="364" customWidth="1"/>
    <col min="12036" max="12036" width="75.7265625" style="364" customWidth="1"/>
    <col min="12037" max="12288" width="9" style="364"/>
    <col min="12289" max="12289" width="7.1796875" style="364" customWidth="1"/>
    <col min="12290" max="12290" width="75.7265625" style="364" customWidth="1"/>
    <col min="12291" max="12291" width="7.1796875" style="364" customWidth="1"/>
    <col min="12292" max="12292" width="75.7265625" style="364" customWidth="1"/>
    <col min="12293" max="12544" width="9" style="364"/>
    <col min="12545" max="12545" width="7.1796875" style="364" customWidth="1"/>
    <col min="12546" max="12546" width="75.7265625" style="364" customWidth="1"/>
    <col min="12547" max="12547" width="7.1796875" style="364" customWidth="1"/>
    <col min="12548" max="12548" width="75.7265625" style="364" customWidth="1"/>
    <col min="12549" max="12800" width="9" style="364"/>
    <col min="12801" max="12801" width="7.1796875" style="364" customWidth="1"/>
    <col min="12802" max="12802" width="75.7265625" style="364" customWidth="1"/>
    <col min="12803" max="12803" width="7.1796875" style="364" customWidth="1"/>
    <col min="12804" max="12804" width="75.7265625" style="364" customWidth="1"/>
    <col min="12805" max="13056" width="9" style="364"/>
    <col min="13057" max="13057" width="7.1796875" style="364" customWidth="1"/>
    <col min="13058" max="13058" width="75.7265625" style="364" customWidth="1"/>
    <col min="13059" max="13059" width="7.1796875" style="364" customWidth="1"/>
    <col min="13060" max="13060" width="75.7265625" style="364" customWidth="1"/>
    <col min="13061" max="13312" width="9" style="364"/>
    <col min="13313" max="13313" width="7.1796875" style="364" customWidth="1"/>
    <col min="13314" max="13314" width="75.7265625" style="364" customWidth="1"/>
    <col min="13315" max="13315" width="7.1796875" style="364" customWidth="1"/>
    <col min="13316" max="13316" width="75.7265625" style="364" customWidth="1"/>
    <col min="13317" max="13568" width="9" style="364"/>
    <col min="13569" max="13569" width="7.1796875" style="364" customWidth="1"/>
    <col min="13570" max="13570" width="75.7265625" style="364" customWidth="1"/>
    <col min="13571" max="13571" width="7.1796875" style="364" customWidth="1"/>
    <col min="13572" max="13572" width="75.7265625" style="364" customWidth="1"/>
    <col min="13573" max="13824" width="9" style="364"/>
    <col min="13825" max="13825" width="7.1796875" style="364" customWidth="1"/>
    <col min="13826" max="13826" width="75.7265625" style="364" customWidth="1"/>
    <col min="13827" max="13827" width="7.1796875" style="364" customWidth="1"/>
    <col min="13828" max="13828" width="75.7265625" style="364" customWidth="1"/>
    <col min="13829" max="14080" width="9" style="364"/>
    <col min="14081" max="14081" width="7.1796875" style="364" customWidth="1"/>
    <col min="14082" max="14082" width="75.7265625" style="364" customWidth="1"/>
    <col min="14083" max="14083" width="7.1796875" style="364" customWidth="1"/>
    <col min="14084" max="14084" width="75.7265625" style="364" customWidth="1"/>
    <col min="14085" max="14336" width="9" style="364"/>
    <col min="14337" max="14337" width="7.1796875" style="364" customWidth="1"/>
    <col min="14338" max="14338" width="75.7265625" style="364" customWidth="1"/>
    <col min="14339" max="14339" width="7.1796875" style="364" customWidth="1"/>
    <col min="14340" max="14340" width="75.7265625" style="364" customWidth="1"/>
    <col min="14341" max="14592" width="9" style="364"/>
    <col min="14593" max="14593" width="7.1796875" style="364" customWidth="1"/>
    <col min="14594" max="14594" width="75.7265625" style="364" customWidth="1"/>
    <col min="14595" max="14595" width="7.1796875" style="364" customWidth="1"/>
    <col min="14596" max="14596" width="75.7265625" style="364" customWidth="1"/>
    <col min="14597" max="14848" width="9" style="364"/>
    <col min="14849" max="14849" width="7.1796875" style="364" customWidth="1"/>
    <col min="14850" max="14850" width="75.7265625" style="364" customWidth="1"/>
    <col min="14851" max="14851" width="7.1796875" style="364" customWidth="1"/>
    <col min="14852" max="14852" width="75.7265625" style="364" customWidth="1"/>
    <col min="14853" max="15104" width="9" style="364"/>
    <col min="15105" max="15105" width="7.1796875" style="364" customWidth="1"/>
    <col min="15106" max="15106" width="75.7265625" style="364" customWidth="1"/>
    <col min="15107" max="15107" width="7.1796875" style="364" customWidth="1"/>
    <col min="15108" max="15108" width="75.7265625" style="364" customWidth="1"/>
    <col min="15109" max="15360" width="9" style="364"/>
    <col min="15361" max="15361" width="7.1796875" style="364" customWidth="1"/>
    <col min="15362" max="15362" width="75.7265625" style="364" customWidth="1"/>
    <col min="15363" max="15363" width="7.1796875" style="364" customWidth="1"/>
    <col min="15364" max="15364" width="75.7265625" style="364" customWidth="1"/>
    <col min="15365" max="15616" width="9" style="364"/>
    <col min="15617" max="15617" width="7.1796875" style="364" customWidth="1"/>
    <col min="15618" max="15618" width="75.7265625" style="364" customWidth="1"/>
    <col min="15619" max="15619" width="7.1796875" style="364" customWidth="1"/>
    <col min="15620" max="15620" width="75.7265625" style="364" customWidth="1"/>
    <col min="15621" max="15872" width="9" style="364"/>
    <col min="15873" max="15873" width="7.1796875" style="364" customWidth="1"/>
    <col min="15874" max="15874" width="75.7265625" style="364" customWidth="1"/>
    <col min="15875" max="15875" width="7.1796875" style="364" customWidth="1"/>
    <col min="15876" max="15876" width="75.7265625" style="364" customWidth="1"/>
    <col min="15877" max="16128" width="9" style="364"/>
    <col min="16129" max="16129" width="7.1796875" style="364" customWidth="1"/>
    <col min="16130" max="16130" width="75.7265625" style="364" customWidth="1"/>
    <col min="16131" max="16131" width="7.1796875" style="364" customWidth="1"/>
    <col min="16132" max="16132" width="75.7265625" style="364" customWidth="1"/>
    <col min="16133" max="16384" width="9" style="364"/>
  </cols>
  <sheetData>
    <row r="1" spans="1:4" ht="15.5">
      <c r="A1" s="638" t="s">
        <v>690</v>
      </c>
      <c r="B1" s="639" t="s">
        <v>691</v>
      </c>
      <c r="C1" s="638" t="s">
        <v>690</v>
      </c>
      <c r="D1" s="639" t="s">
        <v>692</v>
      </c>
    </row>
    <row r="2" spans="1:4">
      <c r="A2" s="612" t="s">
        <v>693</v>
      </c>
      <c r="B2" s="613" t="s">
        <v>488</v>
      </c>
      <c r="C2" s="612" t="s">
        <v>693</v>
      </c>
      <c r="D2" s="613" t="s">
        <v>489</v>
      </c>
    </row>
    <row r="3" spans="1:4">
      <c r="A3" s="612"/>
      <c r="B3" s="862" t="s">
        <v>4858</v>
      </c>
      <c r="C3" s="612"/>
      <c r="D3" s="615" t="str">
        <f>B3</f>
        <v>27.02.2026</v>
      </c>
    </row>
    <row r="4" spans="1:4">
      <c r="A4" s="612"/>
      <c r="B4" s="616"/>
      <c r="C4" s="612"/>
      <c r="D4" s="616"/>
    </row>
    <row r="5" spans="1:4">
      <c r="A5" s="612"/>
      <c r="B5" s="617" t="s">
        <v>358</v>
      </c>
      <c r="C5" s="612"/>
      <c r="D5" s="617" t="s">
        <v>490</v>
      </c>
    </row>
    <row r="6" spans="1:4">
      <c r="A6" s="612"/>
      <c r="B6" s="616" t="s">
        <v>4862</v>
      </c>
      <c r="C6" s="612"/>
      <c r="D6" s="862" t="s">
        <v>4870</v>
      </c>
    </row>
    <row r="7" spans="1:4">
      <c r="A7" s="612"/>
      <c r="B7" s="616" t="s">
        <v>4863</v>
      </c>
      <c r="C7" s="612"/>
      <c r="D7" s="862" t="s">
        <v>4871</v>
      </c>
    </row>
    <row r="8" spans="1:4">
      <c r="A8" s="612"/>
      <c r="B8" s="616" t="s">
        <v>4864</v>
      </c>
      <c r="C8" s="612"/>
      <c r="D8" s="862" t="s">
        <v>4872</v>
      </c>
    </row>
    <row r="9" spans="1:4">
      <c r="A9" s="612"/>
      <c r="B9" s="616" t="s">
        <v>4865</v>
      </c>
      <c r="C9" s="612"/>
      <c r="D9" s="862" t="s">
        <v>4873</v>
      </c>
    </row>
    <row r="10" spans="1:4">
      <c r="A10" s="612"/>
      <c r="B10" s="616" t="s">
        <v>4866</v>
      </c>
      <c r="C10" s="612"/>
      <c r="D10" s="862" t="s">
        <v>4874</v>
      </c>
    </row>
    <row r="11" spans="1:4">
      <c r="A11" s="612"/>
      <c r="B11" s="618"/>
      <c r="C11" s="612"/>
      <c r="D11" s="863"/>
    </row>
    <row r="12" spans="1:4">
      <c r="A12" s="612" t="s">
        <v>694</v>
      </c>
      <c r="B12" s="619" t="s">
        <v>4867</v>
      </c>
      <c r="C12" s="612" t="s">
        <v>694</v>
      </c>
      <c r="D12" s="620" t="s">
        <v>4875</v>
      </c>
    </row>
    <row r="13" spans="1:4">
      <c r="A13" s="612"/>
      <c r="B13" s="619" t="s">
        <v>4869</v>
      </c>
      <c r="C13" s="612"/>
      <c r="D13" s="620" t="s">
        <v>4876</v>
      </c>
    </row>
    <row r="14" spans="1:4">
      <c r="A14" s="612" t="s">
        <v>695</v>
      </c>
      <c r="B14" s="619" t="s">
        <v>4868</v>
      </c>
      <c r="C14" s="612" t="s">
        <v>695</v>
      </c>
      <c r="D14" s="620" t="s">
        <v>4877</v>
      </c>
    </row>
    <row r="15" spans="1:4">
      <c r="A15" s="612"/>
      <c r="B15" s="621"/>
      <c r="C15" s="612"/>
      <c r="D15" s="622"/>
    </row>
    <row r="16" spans="1:4" ht="56.25" customHeight="1">
      <c r="A16" s="612" t="s">
        <v>696</v>
      </c>
      <c r="B16" s="623" t="s">
        <v>507</v>
      </c>
      <c r="C16" s="612" t="s">
        <v>696</v>
      </c>
      <c r="D16" s="623" t="s">
        <v>605</v>
      </c>
    </row>
    <row r="17" spans="1:4" ht="15.75" customHeight="1">
      <c r="A17" s="612"/>
      <c r="B17" s="864" t="s">
        <v>372</v>
      </c>
      <c r="C17" s="612"/>
      <c r="D17" s="864" t="s">
        <v>373</v>
      </c>
    </row>
    <row r="18" spans="1:4">
      <c r="A18" s="612"/>
      <c r="B18" s="618"/>
      <c r="C18" s="612"/>
      <c r="D18" s="618"/>
    </row>
    <row r="19" spans="1:4">
      <c r="A19" s="612"/>
      <c r="B19" s="624"/>
      <c r="C19" s="612"/>
      <c r="D19" s="624"/>
    </row>
    <row r="20" spans="1:4">
      <c r="A20" s="612" t="s">
        <v>697</v>
      </c>
      <c r="B20" s="623" t="s">
        <v>517</v>
      </c>
      <c r="C20" s="612" t="s">
        <v>697</v>
      </c>
      <c r="D20" s="623" t="s">
        <v>381</v>
      </c>
    </row>
    <row r="21" spans="1:4">
      <c r="A21" s="612"/>
      <c r="B21" s="625" t="s">
        <v>518</v>
      </c>
      <c r="C21" s="612"/>
      <c r="D21" s="625" t="s">
        <v>609</v>
      </c>
    </row>
    <row r="22" spans="1:4" ht="104">
      <c r="A22" s="612"/>
      <c r="B22" s="862" t="s">
        <v>4878</v>
      </c>
      <c r="C22" s="612"/>
      <c r="D22" s="862" t="s">
        <v>4880</v>
      </c>
    </row>
    <row r="23" spans="1:4" ht="91">
      <c r="A23" s="612"/>
      <c r="B23" s="862" t="s">
        <v>612</v>
      </c>
      <c r="C23" s="612"/>
      <c r="D23" s="862" t="s">
        <v>613</v>
      </c>
    </row>
    <row r="24" spans="1:4">
      <c r="A24" s="612"/>
      <c r="B24" s="626"/>
      <c r="C24" s="612"/>
      <c r="D24" s="614"/>
    </row>
    <row r="25" spans="1:4">
      <c r="A25" s="612"/>
      <c r="B25" s="616" t="s">
        <v>522</v>
      </c>
      <c r="C25" s="612"/>
      <c r="D25" s="616" t="s">
        <v>387</v>
      </c>
    </row>
    <row r="26" spans="1:4">
      <c r="A26" s="612"/>
      <c r="B26" s="616"/>
      <c r="C26" s="612"/>
      <c r="D26" s="616"/>
    </row>
    <row r="27" spans="1:4">
      <c r="A27" s="612" t="s">
        <v>698</v>
      </c>
      <c r="B27" s="617" t="s">
        <v>389</v>
      </c>
      <c r="C27" s="612" t="s">
        <v>698</v>
      </c>
      <c r="D27" s="617" t="s">
        <v>615</v>
      </c>
    </row>
    <row r="28" spans="1:4">
      <c r="A28" s="612"/>
      <c r="B28" s="862" t="s">
        <v>4879</v>
      </c>
      <c r="C28" s="612"/>
      <c r="D28" s="641" t="str">
        <f>B28</f>
        <v>Jess Jørgensen</v>
      </c>
    </row>
    <row r="29" spans="1:4">
      <c r="A29" s="612"/>
      <c r="B29" s="624"/>
      <c r="C29" s="612"/>
      <c r="D29" s="624"/>
    </row>
    <row r="30" spans="1:4">
      <c r="A30" s="612" t="s">
        <v>699</v>
      </c>
      <c r="B30" s="623" t="s">
        <v>526</v>
      </c>
      <c r="C30" s="612" t="s">
        <v>699</v>
      </c>
      <c r="D30" s="623"/>
    </row>
    <row r="31" spans="1:4" ht="130">
      <c r="A31" s="612" t="s">
        <v>700</v>
      </c>
      <c r="B31" s="625" t="s">
        <v>411</v>
      </c>
      <c r="C31" s="612" t="s">
        <v>700</v>
      </c>
      <c r="D31" s="625" t="s">
        <v>411</v>
      </c>
    </row>
    <row r="32" spans="1:4" ht="39">
      <c r="A32" s="612" t="s">
        <v>701</v>
      </c>
      <c r="B32" s="617" t="s">
        <v>413</v>
      </c>
      <c r="C32" s="612" t="s">
        <v>701</v>
      </c>
      <c r="D32" s="432" t="s">
        <v>414</v>
      </c>
    </row>
    <row r="33" spans="1:4">
      <c r="A33" s="612"/>
      <c r="B33" s="630"/>
      <c r="C33" s="612"/>
      <c r="D33" s="630"/>
    </row>
    <row r="34" spans="1:4">
      <c r="A34" s="612"/>
      <c r="B34" s="630"/>
      <c r="C34" s="612"/>
      <c r="D34" s="630"/>
    </row>
    <row r="35" spans="1:4">
      <c r="A35" s="612"/>
      <c r="B35" s="631" t="s">
        <v>531</v>
      </c>
      <c r="C35" s="612"/>
      <c r="D35" s="631" t="s">
        <v>620</v>
      </c>
    </row>
    <row r="36" spans="1:4" ht="65">
      <c r="A36" s="612"/>
      <c r="B36" s="641" t="s">
        <v>621</v>
      </c>
      <c r="C36" s="612"/>
      <c r="D36" s="641" t="s">
        <v>534</v>
      </c>
    </row>
    <row r="37" spans="1:4" ht="26">
      <c r="A37" s="612"/>
      <c r="B37" s="862" t="s">
        <v>4881</v>
      </c>
      <c r="C37" s="612"/>
      <c r="D37" s="862" t="s">
        <v>4882</v>
      </c>
    </row>
    <row r="38" spans="1:4">
      <c r="A38" s="612"/>
      <c r="B38" s="632"/>
      <c r="C38" s="612"/>
      <c r="D38" s="632"/>
    </row>
    <row r="39" spans="1:4">
      <c r="A39" s="612" t="s">
        <v>702</v>
      </c>
      <c r="B39" s="617" t="s">
        <v>538</v>
      </c>
      <c r="C39" s="612" t="s">
        <v>702</v>
      </c>
      <c r="D39" s="617" t="s">
        <v>527</v>
      </c>
    </row>
    <row r="40" spans="1:4" ht="78">
      <c r="A40" s="612"/>
      <c r="B40" s="616" t="s">
        <v>703</v>
      </c>
      <c r="C40" s="612"/>
      <c r="D40" s="616" t="s">
        <v>704</v>
      </c>
    </row>
    <row r="41" spans="1:4">
      <c r="A41" s="612"/>
      <c r="B41" s="633"/>
      <c r="C41" s="612"/>
      <c r="D41" s="633"/>
    </row>
    <row r="42" spans="1:4">
      <c r="A42" s="612" t="s">
        <v>705</v>
      </c>
      <c r="B42" s="623" t="s">
        <v>542</v>
      </c>
      <c r="C42" s="612" t="s">
        <v>705</v>
      </c>
      <c r="D42" s="623" t="s">
        <v>422</v>
      </c>
    </row>
    <row r="43" spans="1:4">
      <c r="A43" s="612"/>
      <c r="B43" s="864" t="s">
        <v>4883</v>
      </c>
      <c r="C43" s="612"/>
      <c r="D43" s="864" t="s">
        <v>4885</v>
      </c>
    </row>
    <row r="44" spans="1:4">
      <c r="A44" s="612"/>
      <c r="B44" s="862" t="s">
        <v>428</v>
      </c>
      <c r="C44" s="612"/>
      <c r="D44" s="862" t="s">
        <v>546</v>
      </c>
    </row>
    <row r="45" spans="1:4">
      <c r="A45" s="612"/>
      <c r="B45" s="862"/>
      <c r="C45" s="612"/>
      <c r="D45" s="862"/>
    </row>
    <row r="46" spans="1:4">
      <c r="A46" s="612"/>
      <c r="B46" s="862" t="s">
        <v>4884</v>
      </c>
      <c r="C46" s="612"/>
      <c r="D46" s="862" t="s">
        <v>4886</v>
      </c>
    </row>
    <row r="47" spans="1:4">
      <c r="A47" s="612"/>
      <c r="B47" s="862" t="s">
        <v>633</v>
      </c>
      <c r="C47" s="612"/>
      <c r="D47" s="862" t="s">
        <v>435</v>
      </c>
    </row>
    <row r="48" spans="1:4">
      <c r="A48" s="612"/>
      <c r="B48" s="616"/>
      <c r="C48" s="612"/>
      <c r="D48" s="616"/>
    </row>
    <row r="49" spans="1:4">
      <c r="A49" s="612" t="s">
        <v>706</v>
      </c>
      <c r="B49" s="623" t="s">
        <v>552</v>
      </c>
      <c r="C49" s="612" t="s">
        <v>706</v>
      </c>
      <c r="D49" s="623" t="s">
        <v>553</v>
      </c>
    </row>
    <row r="50" spans="1:4" ht="26">
      <c r="A50" s="612"/>
      <c r="B50" s="616" t="s">
        <v>554</v>
      </c>
      <c r="C50" s="612"/>
      <c r="D50" s="616" t="s">
        <v>635</v>
      </c>
    </row>
    <row r="51" spans="1:4">
      <c r="A51" s="612"/>
      <c r="B51" s="624"/>
      <c r="C51" s="612"/>
      <c r="D51" s="624"/>
    </row>
    <row r="52" spans="1:4">
      <c r="A52" s="612" t="s">
        <v>707</v>
      </c>
      <c r="B52" s="623" t="s">
        <v>402</v>
      </c>
      <c r="C52" s="612" t="s">
        <v>707</v>
      </c>
      <c r="D52" s="623" t="s">
        <v>637</v>
      </c>
    </row>
    <row r="53" spans="1:4">
      <c r="A53" s="612"/>
      <c r="B53" s="611" t="s">
        <v>557</v>
      </c>
      <c r="C53" s="612"/>
      <c r="D53" s="611"/>
    </row>
    <row r="54" spans="1:4" ht="91">
      <c r="A54" s="612"/>
      <c r="B54" s="864" t="s">
        <v>4887</v>
      </c>
      <c r="C54" s="612"/>
      <c r="D54" s="642" t="s">
        <v>405</v>
      </c>
    </row>
    <row r="55" spans="1:4">
      <c r="A55" s="612"/>
      <c r="B55" s="614"/>
      <c r="C55" s="612"/>
      <c r="D55" s="614" t="s">
        <v>405</v>
      </c>
    </row>
    <row r="56" spans="1:4">
      <c r="A56" s="612"/>
      <c r="B56" s="614"/>
      <c r="C56" s="612"/>
      <c r="D56" s="614" t="s">
        <v>405</v>
      </c>
    </row>
    <row r="57" spans="1:4">
      <c r="A57" s="612"/>
      <c r="B57" s="616"/>
      <c r="C57" s="612"/>
      <c r="D57" s="616"/>
    </row>
    <row r="58" spans="1:4">
      <c r="A58" s="612"/>
      <c r="B58" s="616"/>
      <c r="C58" s="612"/>
      <c r="D58" s="616"/>
    </row>
    <row r="59" spans="1:4">
      <c r="A59" s="612"/>
      <c r="B59" s="624"/>
      <c r="C59" s="612"/>
      <c r="D59" s="624"/>
    </row>
    <row r="60" spans="1:4">
      <c r="A60" s="634" t="s">
        <v>708</v>
      </c>
      <c r="B60" s="623" t="s">
        <v>565</v>
      </c>
      <c r="C60" s="634" t="s">
        <v>708</v>
      </c>
      <c r="D60" s="623" t="s">
        <v>566</v>
      </c>
    </row>
    <row r="61" spans="1:4" ht="26">
      <c r="A61" s="612"/>
      <c r="B61" s="864" t="s">
        <v>4888</v>
      </c>
      <c r="C61" s="612"/>
      <c r="D61" s="864" t="s">
        <v>686</v>
      </c>
    </row>
    <row r="62" spans="1:4">
      <c r="A62" s="612"/>
      <c r="B62" s="624"/>
      <c r="C62" s="612"/>
      <c r="D62" s="624"/>
    </row>
    <row r="63" spans="1:4" ht="39">
      <c r="A63" s="612" t="s">
        <v>709</v>
      </c>
      <c r="B63" s="623" t="s">
        <v>644</v>
      </c>
      <c r="C63" s="612" t="s">
        <v>709</v>
      </c>
      <c r="D63" s="623" t="s">
        <v>645</v>
      </c>
    </row>
    <row r="64" spans="1:4" ht="26">
      <c r="A64" s="612"/>
      <c r="B64" s="403" t="s">
        <v>572</v>
      </c>
      <c r="C64" s="612"/>
      <c r="D64" s="403" t="s">
        <v>646</v>
      </c>
    </row>
    <row r="65" spans="1:4">
      <c r="A65" s="612"/>
      <c r="B65" s="624"/>
      <c r="C65" s="612"/>
      <c r="D65" s="624"/>
    </row>
    <row r="66" spans="1:4">
      <c r="A66" s="612" t="s">
        <v>710</v>
      </c>
      <c r="B66" s="623" t="s">
        <v>575</v>
      </c>
      <c r="C66" s="612" t="s">
        <v>710</v>
      </c>
      <c r="D66" s="623" t="s">
        <v>576</v>
      </c>
    </row>
    <row r="67" spans="1:4" ht="52">
      <c r="A67" s="612"/>
      <c r="B67" s="403" t="s">
        <v>648</v>
      </c>
      <c r="C67" s="612"/>
      <c r="D67" s="403" t="s">
        <v>578</v>
      </c>
    </row>
    <row r="68" spans="1:4">
      <c r="A68" s="612"/>
      <c r="B68" s="624"/>
      <c r="C68" s="612"/>
      <c r="D68" s="624"/>
    </row>
    <row r="69" spans="1:4">
      <c r="A69" s="612" t="s">
        <v>711</v>
      </c>
      <c r="B69" s="623" t="s">
        <v>582</v>
      </c>
      <c r="C69" s="612" t="s">
        <v>711</v>
      </c>
      <c r="D69" s="623" t="s">
        <v>445</v>
      </c>
    </row>
    <row r="70" spans="1:4" ht="26">
      <c r="A70" s="612"/>
      <c r="B70" s="403" t="s">
        <v>581</v>
      </c>
      <c r="C70" s="612"/>
      <c r="D70" s="403" t="s">
        <v>447</v>
      </c>
    </row>
    <row r="71" spans="1:4">
      <c r="A71" s="612"/>
      <c r="B71" s="617" t="s">
        <v>449</v>
      </c>
      <c r="C71" s="612"/>
      <c r="D71" s="617" t="s">
        <v>450</v>
      </c>
    </row>
    <row r="72" spans="1:4">
      <c r="A72" s="635"/>
      <c r="B72" s="616" t="s">
        <v>120</v>
      </c>
      <c r="C72" s="635"/>
      <c r="D72" s="616" t="s">
        <v>122</v>
      </c>
    </row>
    <row r="73" spans="1:4">
      <c r="A73" s="635"/>
      <c r="B73" s="616"/>
      <c r="C73" s="635"/>
      <c r="D73" s="616"/>
    </row>
  </sheetData>
  <pageMargins left="0.75" right="0.75" top="1" bottom="1" header="0.5" footer="0.5"/>
  <pageSetup paperSize="9" orientation="portrait"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FDFF1867A67442B4C4617A80556CF0" ma:contentTypeVersion="13" ma:contentTypeDescription="Create a new document." ma:contentTypeScope="" ma:versionID="a542f4b58f6bf6e81535a35b8a4b8463">
  <xsd:schema xmlns:xsd="http://www.w3.org/2001/XMLSchema" xmlns:xs="http://www.w3.org/2001/XMLSchema" xmlns:p="http://schemas.microsoft.com/office/2006/metadata/properties" xmlns:ns2="cd768671-7c73-46ba-b313-40fef3d3acda" xmlns:ns3="40702ddd-f4a9-47df-a458-f38aaf1ab9cf" targetNamespace="http://schemas.microsoft.com/office/2006/metadata/properties" ma:root="true" ma:fieldsID="3d6b570027dd2980f7288ef739a53296" ns2:_="" ns3:_="">
    <xsd:import namespace="cd768671-7c73-46ba-b313-40fef3d3acda"/>
    <xsd:import namespace="40702ddd-f4a9-47df-a458-f38aaf1ab9c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768671-7c73-46ba-b313-40fef3d3ac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bb61ac4-bb4c-41a3-a8a2-0c78356216a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702ddd-f4a9-47df-a458-f38aaf1ab9c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9c29f1f-379b-4fda-8f8c-7364726d2390}" ma:internalName="TaxCatchAll" ma:showField="CatchAllData" ma:web="40702ddd-f4a9-47df-a458-f38aaf1ab9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d768671-7c73-46ba-b313-40fef3d3acda">
      <Terms xmlns="http://schemas.microsoft.com/office/infopath/2007/PartnerControls"/>
    </lcf76f155ced4ddcb4097134ff3c332f>
    <TaxCatchAll xmlns="40702ddd-f4a9-47df-a458-f38aaf1ab9c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B98C024-7B75-40AD-9263-D93B125CF4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768671-7c73-46ba-b313-40fef3d3acda"/>
    <ds:schemaRef ds:uri="40702ddd-f4a9-47df-a458-f38aaf1ab9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912484-871D-4BFD-B3A8-4F1413365432}">
  <ds:schemaRefs>
    <ds:schemaRef ds:uri="http://schemas.openxmlformats.org/package/2006/metadata/core-properties"/>
    <ds:schemaRef ds:uri="cd768671-7c73-46ba-b313-40fef3d3acda"/>
    <ds:schemaRef ds:uri="http://purl.org/dc/elements/1.1/"/>
    <ds:schemaRef ds:uri="http://purl.org/dc/dcmitype/"/>
    <ds:schemaRef ds:uri="http://purl.org/dc/terms/"/>
    <ds:schemaRef ds:uri="http://schemas.microsoft.com/office/infopath/2007/PartnerControls"/>
    <ds:schemaRef ds:uri="40702ddd-f4a9-47df-a458-f38aaf1ab9cf"/>
    <ds:schemaRef ds:uri="http://schemas.microsoft.com/office/2006/documentManagement/typ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56468E87-826F-4BAB-8519-95A38D84301E}">
  <ds:schemaRefs>
    <ds:schemaRef ds:uri="http://schemas.microsoft.com/sharepoint/v3/contenttype/forms"/>
  </ds:schemaRefs>
</ds:datastoreItem>
</file>

<file path=docMetadata/LabelInfo.xml><?xml version="1.0" encoding="utf-8"?>
<clbl:labelList xmlns:clbl="http://schemas.microsoft.com/office/2020/mipLabelMetadata">
  <clbl:label id="{59096ad9-8b60-446a-90b7-017dbb9421a3}" enabled="1" method="Standard" siteId="{3d234255-e20f-4205-88a5-9658a402999b}"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30</vt:i4>
      </vt:variant>
      <vt:variant>
        <vt:lpstr>Named Ranges</vt:lpstr>
      </vt:variant>
      <vt:variant>
        <vt:i4>10</vt:i4>
      </vt:variant>
    </vt:vector>
  </HeadingPairs>
  <TitlesOfParts>
    <vt:vector size="40" baseType="lpstr">
      <vt:lpstr>Cover</vt:lpstr>
      <vt:lpstr>1 Basic Info</vt:lpstr>
      <vt:lpstr>2 Findings</vt:lpstr>
      <vt:lpstr>3 MA Cert process</vt:lpstr>
      <vt:lpstr>5 MA Org Structure+Management</vt:lpstr>
      <vt:lpstr>6 S1</vt:lpstr>
      <vt:lpstr>7 S2</vt:lpstr>
      <vt:lpstr>8 S3</vt:lpstr>
      <vt:lpstr>9 S4</vt:lpstr>
      <vt:lpstr>A1b PEFC FM DK checklist</vt:lpstr>
      <vt:lpstr>PEFC DK Audit Programme</vt:lpstr>
      <vt:lpstr>A6b PEFC Group DK checklist</vt:lpstr>
      <vt:lpstr>A8b PEFC DAN Sampling</vt:lpstr>
      <vt:lpstr>A1b PEFC FM NO checklist</vt:lpstr>
      <vt:lpstr>PEFC NO Audit Programme</vt:lpstr>
      <vt:lpstr>A6b PEFC Group NO checklist</vt:lpstr>
      <vt:lpstr>A8b PEFC NOR Sampling</vt:lpstr>
      <vt:lpstr>A1b PEFC FM SE checklist</vt:lpstr>
      <vt:lpstr>A1c PEFC entrepren SE checklist</vt:lpstr>
      <vt:lpstr>PEFC SE Audit Programme</vt:lpstr>
      <vt:lpstr>A6b PEFC Group SE checklist</vt:lpstr>
      <vt:lpstr>A8b PEFC SE sampling v5</vt:lpstr>
      <vt:lpstr>A2 Stakeholder Summary</vt:lpstr>
      <vt:lpstr>A3 Species list</vt:lpstr>
      <vt:lpstr>A7 Members &amp; FMUs</vt:lpstr>
      <vt:lpstr>A11a Cert Decsn</vt:lpstr>
      <vt:lpstr>A12a Product schedule</vt:lpstr>
      <vt:lpstr>A14a Product Codes</vt:lpstr>
      <vt:lpstr>A6a Multisite checklist</vt:lpstr>
      <vt:lpstr>A15 Opening and Closing Meeting</vt:lpstr>
      <vt:lpstr>'A1c PEFC entrepren SE checklist'!_Toc442099225</vt:lpstr>
      <vt:lpstr>'2 Findings'!Print_Area</vt:lpstr>
      <vt:lpstr>'3 MA Cert process'!Print_Area</vt:lpstr>
      <vt:lpstr>'5 MA Org Structure+Management'!Print_Area</vt:lpstr>
      <vt:lpstr>'6 S1'!Print_Area</vt:lpstr>
      <vt:lpstr>'7 S2'!Print_Area</vt:lpstr>
      <vt:lpstr>'8 S3'!Print_Area</vt:lpstr>
      <vt:lpstr>'9 S4'!Print_Area</vt:lpstr>
      <vt:lpstr>'A12a Product schedule'!Print_Area</vt:lpstr>
      <vt:lpstr>'A7 Members &amp; FMUs'!Print_Area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Kitnæs, Karina Seeberg</dc:creator>
  <cp:keywords/>
  <dc:description/>
  <cp:lastModifiedBy>Rebecca Hill</cp:lastModifiedBy>
  <cp:revision/>
  <cp:lastPrinted>2026-05-27T08:40:24Z</cp:lastPrinted>
  <dcterms:created xsi:type="dcterms:W3CDTF">2023-08-17T14:24:47Z</dcterms:created>
  <dcterms:modified xsi:type="dcterms:W3CDTF">2026-05-27T08:53:34Z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0x01010040FDFF1867A67442B4C4617A80556CF0</vt:lpwstr>
  </property>
  <property fmtid="{D5CDD505-2E9C-101B-9397-08002B2CF9AE}" pid="3" name="MediaServiceImageTags">
    <vt:lpwstr/>
  </property>
</Properties>
</file>